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\Documents\Reading rate\"/>
    </mc:Choice>
  </mc:AlternateContent>
  <bookViews>
    <workbookView xWindow="0" yWindow="0" windowWidth="19200" windowHeight="75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6" i="1" l="1"/>
  <c r="M195" i="1"/>
  <c r="K195" i="1"/>
  <c r="R191" i="1"/>
  <c r="R190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195" i="1" s="1"/>
  <c r="R4" i="1"/>
  <c r="R3" i="1"/>
  <c r="R2" i="1"/>
</calcChain>
</file>

<file path=xl/sharedStrings.xml><?xml version="1.0" encoding="utf-8"?>
<sst xmlns="http://schemas.openxmlformats.org/spreadsheetml/2006/main" count="1891" uniqueCount="560">
  <si>
    <t>Study</t>
  </si>
  <si>
    <t>in WoS search?</t>
  </si>
  <si>
    <t>Research question</t>
  </si>
  <si>
    <t>Language</t>
  </si>
  <si>
    <t>Condition</t>
  </si>
  <si>
    <t>Type of materials</t>
  </si>
  <si>
    <t>Fiction/nonfiction</t>
  </si>
  <si>
    <t>Nwords/trial</t>
  </si>
  <si>
    <t>Ntrials</t>
  </si>
  <si>
    <t>Time (mins)</t>
  </si>
  <si>
    <t>Reading rate (wpm)</t>
  </si>
  <si>
    <t>Wordlength</t>
  </si>
  <si>
    <t>N parts</t>
  </si>
  <si>
    <t>Participants</t>
  </si>
  <si>
    <t>Comprehension questions?</t>
  </si>
  <si>
    <t>Test used</t>
  </si>
  <si>
    <t>Other info</t>
  </si>
  <si>
    <t>Weighted sum</t>
  </si>
  <si>
    <t>Aberson &amp; Bouwhuis (1997)</t>
  </si>
  <si>
    <t>N</t>
  </si>
  <si>
    <t>effects of age and visual acuity</t>
  </si>
  <si>
    <t>Dutch</t>
  </si>
  <si>
    <t>36-75 years old, normal acuity</t>
  </si>
  <si>
    <t>short stories</t>
  </si>
  <si>
    <t>fiction</t>
  </si>
  <si>
    <t>General population with higher education</t>
  </si>
  <si>
    <t>Yes</t>
  </si>
  <si>
    <t>Acklin &amp; Papesh (2017)</t>
  </si>
  <si>
    <t>Y</t>
  </si>
  <si>
    <t>Reading tablet v book</t>
  </si>
  <si>
    <t>English</t>
  </si>
  <si>
    <t>static reading</t>
  </si>
  <si>
    <t>encyclopedia texts</t>
  </si>
  <si>
    <t>nonfiction</t>
  </si>
  <si>
    <t>College undergraduates</t>
  </si>
  <si>
    <t>Altaribba et al. (1996, Exp 1)</t>
  </si>
  <si>
    <t>Comparison English Spanish</t>
  </si>
  <si>
    <t>Spanish</t>
  </si>
  <si>
    <t>passages</t>
  </si>
  <si>
    <t>passages from a teacher's manual</t>
  </si>
  <si>
    <t>unclear</t>
  </si>
  <si>
    <t>2</t>
  </si>
  <si>
    <t>University students</t>
  </si>
  <si>
    <t>Ambrosino et al. (1974)</t>
  </si>
  <si>
    <t>Reading rate in medical students</t>
  </si>
  <si>
    <t>all</t>
  </si>
  <si>
    <t>expository texts</t>
  </si>
  <si>
    <t>1</t>
  </si>
  <si>
    <t>Nelson-Denny, Form A</t>
  </si>
  <si>
    <t>Arnell et al. (2009)</t>
  </si>
  <si>
    <t>Reading ability</t>
  </si>
  <si>
    <t>text passages</t>
  </si>
  <si>
    <t>Nelson-Denny, Form D</t>
  </si>
  <si>
    <t>Ashby et al. (2012)</t>
  </si>
  <si>
    <t>Effect perceptual span</t>
  </si>
  <si>
    <t>3 word window, silent reading</t>
  </si>
  <si>
    <t>sentences</t>
  </si>
  <si>
    <t>Baddeley et al. (1985, Exp 1)</t>
  </si>
  <si>
    <t>Components of fluent reading</t>
  </si>
  <si>
    <t>Members of the unit</t>
  </si>
  <si>
    <t>Nelson-Denny</t>
  </si>
  <si>
    <t>Baddeley et al. (1985, Exp 2)</t>
  </si>
  <si>
    <t>Baker (2005)</t>
  </si>
  <si>
    <t>Effect of lay-out</t>
  </si>
  <si>
    <t>short story</t>
  </si>
  <si>
    <t>Ball &amp; Hourcade (2011, Exp 1)</t>
  </si>
  <si>
    <t>Effect age</t>
  </si>
  <si>
    <t>younger adults</t>
  </si>
  <si>
    <t>Wikipedia articles</t>
  </si>
  <si>
    <t>Ball &amp; Hourcade (2011, Exp 2)</t>
  </si>
  <si>
    <t>younger adults, long articles</t>
  </si>
  <si>
    <t>articles Scientific American</t>
  </si>
  <si>
    <t>Bassin &amp; Martin (1976)</t>
  </si>
  <si>
    <t>Effect of text shortening</t>
  </si>
  <si>
    <t>original text</t>
  </si>
  <si>
    <t>news article</t>
  </si>
  <si>
    <t>Bear &amp; Imus (1938)</t>
  </si>
  <si>
    <t>Increase in reading rate during first year of university</t>
  </si>
  <si>
    <t>beginning of the year</t>
  </si>
  <si>
    <t>expository text</t>
  </si>
  <si>
    <t>Iowa Silent Reading Test</t>
  </si>
  <si>
    <t>Bell &amp; Perfetti (1994)</t>
  </si>
  <si>
    <t>Reading skill</t>
  </si>
  <si>
    <t>skilled readers</t>
  </si>
  <si>
    <t>science &amp; history</t>
  </si>
  <si>
    <t>Same group of participants for both text types</t>
  </si>
  <si>
    <t>Bell et al. (2012)</t>
  </si>
  <si>
    <t>Normal reading performance</t>
  </si>
  <si>
    <t>Nelson-Denny, Form G</t>
  </si>
  <si>
    <t>Bellows &amp; Rush (1952)</t>
  </si>
  <si>
    <t>Reading training</t>
  </si>
  <si>
    <t>before training</t>
  </si>
  <si>
    <t>Business executives</t>
  </si>
  <si>
    <t>Benedetto et al. (2014)</t>
  </si>
  <si>
    <t>Effect of luminance</t>
  </si>
  <si>
    <t>French</t>
  </si>
  <si>
    <t>high luminance</t>
  </si>
  <si>
    <t>novel chapters</t>
  </si>
  <si>
    <t>60</t>
  </si>
  <si>
    <t>?</t>
  </si>
  <si>
    <t>Benedetto et al. (2015)</t>
  </si>
  <si>
    <t>Static reading vs. RSVP</t>
  </si>
  <si>
    <t>novel chapter</t>
  </si>
  <si>
    <t>30</t>
  </si>
  <si>
    <t>Benevides &amp; Peterson (2010)</t>
  </si>
  <si>
    <t>Reading skills future teachers</t>
  </si>
  <si>
    <t>Nelson-Denny, Form G and H</t>
  </si>
  <si>
    <t>Benton et al. (1984)</t>
  </si>
  <si>
    <t>Good vs poor readers</t>
  </si>
  <si>
    <t>university students</t>
  </si>
  <si>
    <t>Berger (1966)</t>
  </si>
  <si>
    <t>Speed reading practice</t>
  </si>
  <si>
    <t>pretest</t>
  </si>
  <si>
    <t>test of history</t>
  </si>
  <si>
    <t>Birkmire (1986)</t>
  </si>
  <si>
    <t>Effect of purpose on reading</t>
  </si>
  <si>
    <t>first reading</t>
  </si>
  <si>
    <t>Boije &amp; Gustafsson (2012)</t>
  </si>
  <si>
    <t>Different types of paper</t>
  </si>
  <si>
    <t>Swedish</t>
  </si>
  <si>
    <t>longer texts</t>
  </si>
  <si>
    <t>Booker (1934)</t>
  </si>
  <si>
    <t>Reading speed in university freshmen</t>
  </si>
  <si>
    <t>Bowers &amp; Reid (1997)</t>
  </si>
  <si>
    <t>Impact visual impairment</t>
  </si>
  <si>
    <t>normal vision</t>
  </si>
  <si>
    <t>reading passage</t>
  </si>
  <si>
    <t>Graduate students</t>
  </si>
  <si>
    <t>Bowman et al. (2010)</t>
  </si>
  <si>
    <t>Effect of multitasking</t>
  </si>
  <si>
    <t>no multitasking</t>
  </si>
  <si>
    <t>chapter psychology textbook</t>
  </si>
  <si>
    <t>Bridgeman &amp; Montegut (1993)</t>
  </si>
  <si>
    <t>Effect display screen</t>
  </si>
  <si>
    <t>english</t>
  </si>
  <si>
    <t>Britton et al. (1978, Exp 1)</t>
  </si>
  <si>
    <t>Effects of text difficulty</t>
  </si>
  <si>
    <t>Difference between easy texts (262 wpm) and difficult texts (182 wpm)</t>
  </si>
  <si>
    <t>Burt &amp; Fury (2000)</t>
  </si>
  <si>
    <t>Spelling performance</t>
  </si>
  <si>
    <t>Nelson-Denny, Form F</t>
  </si>
  <si>
    <t>Callens et al. (2012)</t>
  </si>
  <si>
    <t>Dyslexia</t>
  </si>
  <si>
    <t>healthy controls</t>
  </si>
  <si>
    <t>Calvo et al. (1994, Study 1+2)</t>
  </si>
  <si>
    <t>Anxiety and reading</t>
  </si>
  <si>
    <t>scientific magazines</t>
  </si>
  <si>
    <t>Calvo et al. (1994, Study 3)</t>
  </si>
  <si>
    <t>Campbell et al. (1989, Exp 1+2)</t>
  </si>
  <si>
    <t>Effect justification techniques</t>
  </si>
  <si>
    <t>children's encyclopedia</t>
  </si>
  <si>
    <t>2650 letters; average word length of 4.5 letters assumed</t>
  </si>
  <si>
    <t>Carver (1970)</t>
  </si>
  <si>
    <t>Effect of text chunking</t>
  </si>
  <si>
    <t>study III (chunked &amp; newspaper)</t>
  </si>
  <si>
    <t>passages from Nelson-Denny</t>
  </si>
  <si>
    <t>6</t>
  </si>
  <si>
    <t>Nelson-Denny, Form A and B</t>
  </si>
  <si>
    <t>Carver (1983)</t>
  </si>
  <si>
    <t>Children vs adults</t>
  </si>
  <si>
    <t>adults</t>
  </si>
  <si>
    <t>No</t>
  </si>
  <si>
    <t>different difficulty levels</t>
  </si>
  <si>
    <t>Cavalli (2016)</t>
  </si>
  <si>
    <t>E-books</t>
  </si>
  <si>
    <t>Choi et al. (2015)</t>
  </si>
  <si>
    <t>Individual differences in perceptual span</t>
  </si>
  <si>
    <t>no window</t>
  </si>
  <si>
    <t>newspaper articles</t>
  </si>
  <si>
    <t>Ciuffo et al. (2017)</t>
  </si>
  <si>
    <t>Silent vs oral reading fluency</t>
  </si>
  <si>
    <t>Italian</t>
  </si>
  <si>
    <t>university students without instruction</t>
  </si>
  <si>
    <t>Cline (1969)</t>
  </si>
  <si>
    <t>Cohen &amp; Waiss (1991)</t>
  </si>
  <si>
    <t>Comparison normal reading with low vision</t>
  </si>
  <si>
    <t>normal reading</t>
  </si>
  <si>
    <t>Conlon &amp; Sanders (2011)</t>
  </si>
  <si>
    <t>Impaired reading skills and visual discomfort</t>
  </si>
  <si>
    <t>control group</t>
  </si>
  <si>
    <t>National Geographic</t>
  </si>
  <si>
    <t>Easy and difficult texts (some 40 wpm difference)</t>
  </si>
  <si>
    <t>Cronan (1987)</t>
  </si>
  <si>
    <t>Type of reading rate test</t>
  </si>
  <si>
    <t>Nelson-Denny, Forms C and D</t>
  </si>
  <si>
    <t>Difference between time limit (231) and full passage (223)</t>
  </si>
  <si>
    <t>Cupples &amp; Holmes (1992, Exp 1)</t>
  </si>
  <si>
    <t>Syntactic knowledge</t>
  </si>
  <si>
    <t>Cupples &amp; Holmes (1992, Exp 2)</t>
  </si>
  <si>
    <t>Cushman (1986)</t>
  </si>
  <si>
    <t>Reading computer screen v book</t>
  </si>
  <si>
    <t>paper</t>
  </si>
  <si>
    <t>articles of general interest</t>
  </si>
  <si>
    <t>Employees</t>
  </si>
  <si>
    <t>Deacon et al. (2012)</t>
  </si>
  <si>
    <t>Comparison with dyslexia</t>
  </si>
  <si>
    <t>comparison group</t>
  </si>
  <si>
    <t>Deal (1934)</t>
  </si>
  <si>
    <t>pre-training</t>
  </si>
  <si>
    <t>Dee-Lucas (1979)</t>
  </si>
  <si>
    <t>Reading speed and retention</t>
  </si>
  <si>
    <t>emphasis on retention</t>
  </si>
  <si>
    <t>emphasis on speed</t>
  </si>
  <si>
    <t>Dirix et al. (2019)</t>
  </si>
  <si>
    <t>Reading and studying in L1 and L2</t>
  </si>
  <si>
    <t>reading in L1</t>
  </si>
  <si>
    <t>Dixon et al. (1988)</t>
  </si>
  <si>
    <t>Predictors of reading skills</t>
  </si>
  <si>
    <t>Dumler &amp; Dumler (1958)</t>
  </si>
  <si>
    <t>Increasing reading speed</t>
  </si>
  <si>
    <t>reading test</t>
  </si>
  <si>
    <t>Dwyer &amp; West (1994)</t>
  </si>
  <si>
    <t>Improving reading performance</t>
  </si>
  <si>
    <t>first week</t>
  </si>
  <si>
    <t>novels</t>
  </si>
  <si>
    <t>15</t>
  </si>
  <si>
    <t>Dyson &amp; Haselgrove (2000)</t>
  </si>
  <si>
    <t>Reading from screen</t>
  </si>
  <si>
    <t>normal speed</t>
  </si>
  <si>
    <t>Interleaved with fast reading</t>
  </si>
  <si>
    <t>Dyson &amp; Haselgrove (2001)</t>
  </si>
  <si>
    <t>Influence line length</t>
  </si>
  <si>
    <t>Dyson &amp; Kipping (1997)</t>
  </si>
  <si>
    <t>Effect text lay-out</t>
  </si>
  <si>
    <t>New Scientist</t>
  </si>
  <si>
    <t>Everatt &amp; Underwood (1994)</t>
  </si>
  <si>
    <t>Text reading</t>
  </si>
  <si>
    <t>passages were three line of 50 character spaces</t>
  </si>
  <si>
    <t>Fisher (1975, Exp 1)</t>
  </si>
  <si>
    <t>Effect spacing on reading</t>
  </si>
  <si>
    <t>normal spacing</t>
  </si>
  <si>
    <t>tests Nelson-Denny</t>
  </si>
  <si>
    <t>Franken et al. (2015)</t>
  </si>
  <si>
    <t>Influence type style and size</t>
  </si>
  <si>
    <t>Slovene</t>
  </si>
  <si>
    <t>General population</t>
  </si>
  <si>
    <t>Freeburne &amp; Fleischer (1952)</t>
  </si>
  <si>
    <t>Reading under noise</t>
  </si>
  <si>
    <t>Robinson-Hall Reading test</t>
  </si>
  <si>
    <t>Gilbert (1959)</t>
  </si>
  <si>
    <t>Influence speed of processing visual information</t>
  </si>
  <si>
    <t>reading</t>
  </si>
  <si>
    <t>Glimne et al. (2015)</t>
  </si>
  <si>
    <t>Influence glare</t>
  </si>
  <si>
    <t>long articles</t>
  </si>
  <si>
    <t>newspaper text</t>
  </si>
  <si>
    <t>Glock (1949)</t>
  </si>
  <si>
    <t>Bad readers</t>
  </si>
  <si>
    <t>all, Traxler rate</t>
  </si>
  <si>
    <t>Traxler High School Reading test</t>
  </si>
  <si>
    <t>Graf &amp; Levy (1984, Exp 2 &amp; 3)</t>
  </si>
  <si>
    <t>Effect of text rotation</t>
  </si>
  <si>
    <t>normal text reading</t>
  </si>
  <si>
    <t>Greene (1931)</t>
  </si>
  <si>
    <t>Reading rate in reading vs studying</t>
  </si>
  <si>
    <t>group II reading as fast as possible</t>
  </si>
  <si>
    <t>When taking notes, studying rate of 104 wpm</t>
  </si>
  <si>
    <t>Grisham et al. (1993)</t>
  </si>
  <si>
    <t>Visual symptoms because of reading</t>
  </si>
  <si>
    <t>Gunraj &amp; Klin (2012, Exp 1 &amp; 3)</t>
  </si>
  <si>
    <t>Auditory imaging during reading</t>
  </si>
  <si>
    <t>fiction passages</t>
  </si>
  <si>
    <t>Gunraj et al. (2014, Exp 2 &amp; 4)</t>
  </si>
  <si>
    <t>fiction paragraphs</t>
  </si>
  <si>
    <t>Harris (2012)</t>
  </si>
  <si>
    <t>Effect display type</t>
  </si>
  <si>
    <t>Hartley (1993, Exp 2)</t>
  </si>
  <si>
    <t>Comparison young old</t>
  </si>
  <si>
    <t>young Exp 2</t>
  </si>
  <si>
    <t>Students and staff</t>
  </si>
  <si>
    <t>Hartley et al. (1994)</t>
  </si>
  <si>
    <t>young</t>
  </si>
  <si>
    <t>Haught &amp; Walls (2002)</t>
  </si>
  <si>
    <t>Norming Nelson-Denny</t>
  </si>
  <si>
    <t>mecial students</t>
  </si>
  <si>
    <t>Nelson-Denny, Forms G and H</t>
  </si>
  <si>
    <t>Hausfield (1981)</t>
  </si>
  <si>
    <t>Easy vs difficult text</t>
  </si>
  <si>
    <t>No difference between easy and difficult text</t>
  </si>
  <si>
    <t>Hebert (2017, Exp 1)</t>
  </si>
  <si>
    <t>Reading rate and comprehension</t>
  </si>
  <si>
    <t>Hebert et al. (2018)</t>
  </si>
  <si>
    <t>Heij &amp; van der Meij (2014)</t>
  </si>
  <si>
    <t>Reading on a pdf</t>
  </si>
  <si>
    <t>long text</t>
  </si>
  <si>
    <t>psychological phenomena</t>
  </si>
  <si>
    <t xml:space="preserve">(also short text of 2147 words read at 135 wpm) </t>
  </si>
  <si>
    <t>Henry &amp; Lauer (1939)</t>
  </si>
  <si>
    <t>Henry et al. (2018)</t>
  </si>
  <si>
    <t>Rapid naming and reading</t>
  </si>
  <si>
    <t>expostory texts</t>
  </si>
  <si>
    <t>Gray Oral Reading Test</t>
  </si>
  <si>
    <t>community sample</t>
  </si>
  <si>
    <t>Hess &amp; Tate (1992)</t>
  </si>
  <si>
    <t>Memory in younger and older adults</t>
  </si>
  <si>
    <t>narratives</t>
  </si>
  <si>
    <t>sentence by sentence presentation</t>
  </si>
  <si>
    <t>Huey (1901)</t>
  </si>
  <si>
    <t>Reading speed in normal readers</t>
  </si>
  <si>
    <t>novel page</t>
  </si>
  <si>
    <t>Hunt et al. (1981)</t>
  </si>
  <si>
    <t>Long term memory</t>
  </si>
  <si>
    <t>Nelson-Denny, Form B</t>
  </si>
  <si>
    <t>Hyona &amp; Niemi (1990, Exp 1)</t>
  </si>
  <si>
    <t>Effect repeated reading</t>
  </si>
  <si>
    <t>Finnish</t>
  </si>
  <si>
    <t>first-pass reading</t>
  </si>
  <si>
    <t>Hyona &amp; Niemi (1990, Exp 2)</t>
  </si>
  <si>
    <t>Hyona et al. (2002)</t>
  </si>
  <si>
    <t>Reading for study</t>
  </si>
  <si>
    <t>Jackson &amp; Balota (2012, Exp 4)</t>
  </si>
  <si>
    <t>young group</t>
  </si>
  <si>
    <t>chapters from a novel</t>
  </si>
  <si>
    <t>Jackson et al. (1999)</t>
  </si>
  <si>
    <t>English as L1 vs L2</t>
  </si>
  <si>
    <t>American graduate students, simple</t>
  </si>
  <si>
    <t>also Nelson-Denny (229 wpm)</t>
  </si>
  <si>
    <t>Jensen et al. (1972)</t>
  </si>
  <si>
    <t>Johansson et al. (2014)</t>
  </si>
  <si>
    <t>Monocular v. Binocular reading</t>
  </si>
  <si>
    <t>IReST</t>
  </si>
  <si>
    <t>Johnson et al. (2018)</t>
  </si>
  <si>
    <t>Spaces in text</t>
  </si>
  <si>
    <t>paragraphs</t>
  </si>
  <si>
    <t>Jones et al. (2012)</t>
  </si>
  <si>
    <t>Reading speed in prison population</t>
  </si>
  <si>
    <t>Norwegian</t>
  </si>
  <si>
    <t>text passage</t>
  </si>
  <si>
    <t>3</t>
  </si>
  <si>
    <t>Incarcerated adults</t>
  </si>
  <si>
    <t>Juola et al. (1982, Exp 4)</t>
  </si>
  <si>
    <t>Effect different types of presentation</t>
  </si>
  <si>
    <t>Just &amp; Carpenter (1987)</t>
  </si>
  <si>
    <t>Speed reading</t>
  </si>
  <si>
    <t>normal controls</t>
  </si>
  <si>
    <t>Scientific American</t>
  </si>
  <si>
    <t>Kamienkowski et al. (2016)</t>
  </si>
  <si>
    <t>Effect word repetition</t>
  </si>
  <si>
    <t>Karakus et al. (2018)</t>
  </si>
  <si>
    <t>Dry eyes</t>
  </si>
  <si>
    <t>healthy controls, silent reading</t>
  </si>
  <si>
    <t>general publci</t>
  </si>
  <si>
    <t>Ramulu texts</t>
  </si>
  <si>
    <t>Length estimated on excerpt given in Ramulu et al. (2013)</t>
  </si>
  <si>
    <t>King et al. (1969)</t>
  </si>
  <si>
    <t>10</t>
  </si>
  <si>
    <t>Each text has an allowance of 10 min according to Freeburne &amp; Fleischer</t>
  </si>
  <si>
    <t>Kingston &amp; George (1957)</t>
  </si>
  <si>
    <t>Increase in reading rate during first years of university</t>
  </si>
  <si>
    <t>beginning</t>
  </si>
  <si>
    <t>Kintsch &amp; Monk (1972, Exp 1)</t>
  </si>
  <si>
    <t>Test understanding</t>
  </si>
  <si>
    <t>simple texts</t>
  </si>
  <si>
    <t>texts on inferences</t>
  </si>
  <si>
    <t>Kirby et al. (2008)</t>
  </si>
  <si>
    <t>Korinth &amp; Fiebach (2018)</t>
  </si>
  <si>
    <t>German</t>
  </si>
  <si>
    <t>first session</t>
  </si>
  <si>
    <t>Kruk &amp; Muter (1984, Exp 1)</t>
  </si>
  <si>
    <t>book</t>
  </si>
  <si>
    <t>5</t>
  </si>
  <si>
    <t>Kuperman et al. (2019)</t>
  </si>
  <si>
    <t>Comparing Hebrew and English</t>
  </si>
  <si>
    <t>Lajoie (2013)</t>
  </si>
  <si>
    <t>reading comprehension</t>
  </si>
  <si>
    <t>Nursing students</t>
  </si>
  <si>
    <t>Laubrock &amp; Kliegel (2015)</t>
  </si>
  <si>
    <t>Eye voice span</t>
  </si>
  <si>
    <t>Lee (2003)</t>
  </si>
  <si>
    <t>Display type</t>
  </si>
  <si>
    <t>GRE test</t>
  </si>
  <si>
    <t>Letson (1959)</t>
  </si>
  <si>
    <t>Influence material and purpose on reading rate</t>
  </si>
  <si>
    <t>Difference between easy and difficult text (269 vs 239 wpm), reading goal (292 for fun and 271 for comprehension)</t>
  </si>
  <si>
    <t>Lewandowski et al. (2003)</t>
  </si>
  <si>
    <t>Assessment of reading rate</t>
  </si>
  <si>
    <t>Liversedge et al. (2016)</t>
  </si>
  <si>
    <t>Comparison languages</t>
  </si>
  <si>
    <t>Lloyd &amp; McKelvie (1992)</t>
  </si>
  <si>
    <t>Mackensen &amp; Stichler (1963)</t>
  </si>
  <si>
    <t>&lt;50 yr</t>
  </si>
  <si>
    <t>Academics</t>
  </si>
  <si>
    <t>&gt;50 yr</t>
  </si>
  <si>
    <t>White collar</t>
  </si>
  <si>
    <t>Blue-collar</t>
  </si>
  <si>
    <t>Janitors</t>
  </si>
  <si>
    <t>Mak &amp; Willems (2019)</t>
  </si>
  <si>
    <t>Mental simulation during reading</t>
  </si>
  <si>
    <t>Maki et al. (1994)</t>
  </si>
  <si>
    <t>Effect of metacomprehension on comprehension</t>
  </si>
  <si>
    <t>Nelson-Denny, Form C</t>
  </si>
  <si>
    <t>Martin-Chang &amp; Gould (2008)</t>
  </si>
  <si>
    <t>Effect print exposure</t>
  </si>
  <si>
    <t>Masson (1982, Exp. 1)</t>
  </si>
  <si>
    <t>Comprehension in reading and skimming</t>
  </si>
  <si>
    <t>Reader's Digest</t>
  </si>
  <si>
    <t>no difference between 400 w newspaper articles and 1000 w texts; skimming rate of 382 wpm; comprehension largely intact</t>
  </si>
  <si>
    <t>Masterson &amp; Hayes (2004)</t>
  </si>
  <si>
    <t>lower in year 1 than in 2 and 3</t>
  </si>
  <si>
    <t>Mathews et al. (2017)</t>
  </si>
  <si>
    <t>Effect of dry eyes</t>
  </si>
  <si>
    <t>general population (older)</t>
  </si>
  <si>
    <t>Maxwell &amp; Mueller (1965)</t>
  </si>
  <si>
    <t>Slow readers do not remember more on a delayed retention test</t>
  </si>
  <si>
    <t>Mayr et al. (2017, Exp 1)</t>
  </si>
  <si>
    <t>Effect different presentation styles</t>
  </si>
  <si>
    <t>McConkie &amp; Meyer (1974)</t>
  </si>
  <si>
    <t>Faster reading (300 wpm) when speed rewarded with not much less retention</t>
  </si>
  <si>
    <t>McConkie &amp; Rayner (1974)</t>
  </si>
  <si>
    <t>control group questions</t>
  </si>
  <si>
    <t>control group no questions</t>
  </si>
  <si>
    <t>McConkie et al. (1973, Exp 1)</t>
  </si>
  <si>
    <t>all, last passage</t>
  </si>
  <si>
    <t>McConkie et al. (1973, Exp 2)</t>
  </si>
  <si>
    <t>Miller &amp; Coleman (1972)</t>
  </si>
  <si>
    <t>How to measure reading speed</t>
  </si>
  <si>
    <t>Monk (1984, Exp 1-3)</t>
  </si>
  <si>
    <t>full text</t>
  </si>
  <si>
    <t>simple narratives</t>
  </si>
  <si>
    <t>Moys et al. (2019)</t>
  </si>
  <si>
    <t>Effects of medium and typographic quality</t>
  </si>
  <si>
    <t>Muter &amp; Maurutto (1991, Exp 1+2)</t>
  </si>
  <si>
    <t xml:space="preserve">Number of words estimated via 200 lines of 10 words </t>
  </si>
  <si>
    <t>Muter et al. (1982)</t>
  </si>
  <si>
    <t>Niple (1968)</t>
  </si>
  <si>
    <t>Effect comprehension training</t>
  </si>
  <si>
    <t>Noyes &amp; Garland (2003)</t>
  </si>
  <si>
    <t>VDT vs. Paper</t>
  </si>
  <si>
    <t>text on Ying and Yang</t>
  </si>
  <si>
    <t>Oliver et al. (2005)</t>
  </si>
  <si>
    <t>Reading vs. Letter detection</t>
  </si>
  <si>
    <t>Difference between easy passages (245) and difficult (200)</t>
  </si>
  <si>
    <t>Oquist &amp; Goldstein (2003)</t>
  </si>
  <si>
    <t>RSVP vs. Normal text</t>
  </si>
  <si>
    <t>normal presentation, long stories</t>
  </si>
  <si>
    <t>stories</t>
  </si>
  <si>
    <t>Otten (2015)</t>
  </si>
  <si>
    <t>Teaching speed reading</t>
  </si>
  <si>
    <t>pre-test</t>
  </si>
  <si>
    <t>Park (2016)</t>
  </si>
  <si>
    <t>Comparison English first and second language</t>
  </si>
  <si>
    <t>native speakers, block</t>
  </si>
  <si>
    <t>TOEFL text</t>
  </si>
  <si>
    <t>Pashler  et al. (2013, Exp 1)</t>
  </si>
  <si>
    <t>Effect multitasking</t>
  </si>
  <si>
    <t>control condition</t>
  </si>
  <si>
    <t>Paterson &amp; Jordan (2010)</t>
  </si>
  <si>
    <t>Effect extra spaces</t>
  </si>
  <si>
    <t>normal text</t>
  </si>
  <si>
    <t>Perea &amp; Acha (2009)</t>
  </si>
  <si>
    <t>The effects of text spacing</t>
  </si>
  <si>
    <t>Perrin et al. (2014)</t>
  </si>
  <si>
    <t>Effect of head tilt</t>
  </si>
  <si>
    <t>upright position</t>
  </si>
  <si>
    <t>Potter (1954)</t>
  </si>
  <si>
    <t>Reading training in the navy</t>
  </si>
  <si>
    <t>Navy recruits</t>
  </si>
  <si>
    <t>Poulton (1961)</t>
  </si>
  <si>
    <t>pretraining</t>
  </si>
  <si>
    <t>general population with higher education</t>
  </si>
  <si>
    <t>Preston &amp; Botel (1952)</t>
  </si>
  <si>
    <t>Reading first year college</t>
  </si>
  <si>
    <t>Preston &amp; Tuft (1948)</t>
  </si>
  <si>
    <t>Superior college students</t>
  </si>
  <si>
    <t>Ramulu et al. (2013)</t>
  </si>
  <si>
    <t>Test of sustained silent reading</t>
  </si>
  <si>
    <t>Rayner (1986, Exp 1-4)</t>
  </si>
  <si>
    <t>Reading in children vs adults</t>
  </si>
  <si>
    <t>adults, full text</t>
  </si>
  <si>
    <t>Rayner et al. (1998, Exp 1)</t>
  </si>
  <si>
    <t>Effect of spaces on reading</t>
  </si>
  <si>
    <t>spaced text</t>
  </si>
  <si>
    <t>sentences 263 wpm</t>
  </si>
  <si>
    <t>Rayner et al. (2010)</t>
  </si>
  <si>
    <t>full line</t>
  </si>
  <si>
    <t>Rello &amp; Baeza-Yates (2015)</t>
  </si>
  <si>
    <t>Ricciardi &amp; Di Nocera (2017, Exp 1+2)</t>
  </si>
  <si>
    <t>Effect presentation mode</t>
  </si>
  <si>
    <t>regular reading</t>
  </si>
  <si>
    <t>non-fiction</t>
  </si>
  <si>
    <t>Roberts et al. (2013, Exp 1+2)</t>
  </si>
  <si>
    <t>Reading in schizophrenia</t>
  </si>
  <si>
    <t>text</t>
  </si>
  <si>
    <t>Rose &amp; Rostas (1947, Exp 4)</t>
  </si>
  <si>
    <t>Effect of illumination</t>
  </si>
  <si>
    <t>Ruppel (1979)</t>
  </si>
  <si>
    <t>Reading rate improvement</t>
  </si>
  <si>
    <t>Sackstein et al. (2015)</t>
  </si>
  <si>
    <t>university students, paper</t>
  </si>
  <si>
    <t>Samuels &amp; Dahl (1975, Exp 2)</t>
  </si>
  <si>
    <t>Effect of ease of questions</t>
  </si>
  <si>
    <t>college students</t>
  </si>
  <si>
    <t>National Observer</t>
  </si>
  <si>
    <t>Difference between easy questions (462 wpm) and difficult questions (291 wpm); Increase of 10 wpm at the end of the year</t>
  </si>
  <si>
    <t>Sekey &amp; Tietz (1982, Exp 1+2)</t>
  </si>
  <si>
    <t>Sheedy et al. (2003)</t>
  </si>
  <si>
    <t>Filters on computer displays</t>
  </si>
  <si>
    <t>Sheedy et al. (2008, Exp 5)</t>
  </si>
  <si>
    <t>Effect diferent fonts</t>
  </si>
  <si>
    <t>crime novel</t>
  </si>
  <si>
    <t>Shimoda (1993)</t>
  </si>
  <si>
    <t>Effects familiarity and interestingness</t>
  </si>
  <si>
    <t>textbook excerpts</t>
  </si>
  <si>
    <t>Siegenthaler et al. (2011)</t>
  </si>
  <si>
    <t>Effect of display type</t>
  </si>
  <si>
    <t>novel</t>
  </si>
  <si>
    <t>Siegenthaler et al. (2012)</t>
  </si>
  <si>
    <t>Effect different devices</t>
  </si>
  <si>
    <t>45</t>
  </si>
  <si>
    <t>Singer Trakhman et al. (2017)</t>
  </si>
  <si>
    <t>Print vs digital media</t>
  </si>
  <si>
    <t>texts on childhood ailments</t>
  </si>
  <si>
    <t>Slattery &amp; Rayner (2010, Exp 1)</t>
  </si>
  <si>
    <t>Effect letter font</t>
  </si>
  <si>
    <t>Times New Roman, Cleartype</t>
  </si>
  <si>
    <t>Slattery &amp; Yates (2018)</t>
  </si>
  <si>
    <t>Word skipping</t>
  </si>
  <si>
    <t>sentence pairs</t>
  </si>
  <si>
    <t>Smith &amp; Wood (1955)</t>
  </si>
  <si>
    <t>Readers in a program for increasing speed</t>
  </si>
  <si>
    <t>Spragins et al. (1976)</t>
  </si>
  <si>
    <t>Effect of spatial transformations</t>
  </si>
  <si>
    <t>adult, normal reading</t>
  </si>
  <si>
    <t>Standing &amp; Curtis (1989, Exp 1)</t>
  </si>
  <si>
    <t>Predictors of memory span</t>
  </si>
  <si>
    <t>silent reading, prose</t>
  </si>
  <si>
    <t>prose</t>
  </si>
  <si>
    <t>Stoll (1974)</t>
  </si>
  <si>
    <t>pretest, long text</t>
  </si>
  <si>
    <t xml:space="preserve">Strukelj &amp; Niehorster (2018) </t>
  </si>
  <si>
    <t>Effect reading goals</t>
  </si>
  <si>
    <t>Subbaram (2004)</t>
  </si>
  <si>
    <t>Effect of display</t>
  </si>
  <si>
    <t>novel passages</t>
  </si>
  <si>
    <t>Taylor (1965)</t>
  </si>
  <si>
    <t>Reading rate at different ages</t>
  </si>
  <si>
    <t>Thalberg (1967)</t>
  </si>
  <si>
    <t>Immediate retention</t>
  </si>
  <si>
    <t>Delayed retention</t>
  </si>
  <si>
    <t>Thames &amp; Rosster (1972)</t>
  </si>
  <si>
    <t>Tombauch et al. (1985)</t>
  </si>
  <si>
    <t>Reading computer screen</t>
  </si>
  <si>
    <t>Nelson-Denny, Forms E and F</t>
  </si>
  <si>
    <t>Tyrrell et al. (2001)</t>
  </si>
  <si>
    <t>Influence of letter type</t>
  </si>
  <si>
    <t>Dracula</t>
  </si>
  <si>
    <t>Veldre &amp; Andrews (2014, Exp 1+2)</t>
  </si>
  <si>
    <t>Ability differences in reading</t>
  </si>
  <si>
    <t>Wagner &amp; Sternberg (1987, Exp 1)</t>
  </si>
  <si>
    <t>Effect reading goal</t>
  </si>
  <si>
    <t>Whitford &amp; Titone (2015)</t>
  </si>
  <si>
    <t>Effect bilingualism</t>
  </si>
  <si>
    <t>first language, full text</t>
  </si>
  <si>
    <t>estimate on the basis of absence of effect</t>
  </si>
  <si>
    <t>Wooster (1954)</t>
  </si>
  <si>
    <t>Zambarbieri &amp; Carniglia (2012)</t>
  </si>
  <si>
    <t>all that could be found (sent by author)</t>
  </si>
  <si>
    <t>Zwaan (1991)</t>
  </si>
  <si>
    <t>Effect discourse type on reading rate</t>
  </si>
  <si>
    <t>expository text and novels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</si>
</sst>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6"/>
  <sheetViews>
    <sheetView tabSelected="1" workbookViewId="0">
      <selection sqref="A1:R196"/>
    </sheetView>
  </sheetViews>
  <sheetFormatPr defaultRowHeight="14.4" x14ac:dyDescent="0.55000000000000004"/>
  <cols>
    <col min="1" max="1" width="26.1015625" customWidth="1"/>
    <col min="3" max="3" width="15.3125" customWidth="1"/>
  </cols>
  <sheetData>
    <row r="1" spans="1:18" x14ac:dyDescent="0.5500000000000000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3" t="s">
        <v>9</v>
      </c>
      <c r="K1" s="1" t="s">
        <v>10</v>
      </c>
      <c r="L1" s="4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</row>
    <row r="2" spans="1:18" x14ac:dyDescent="0.55000000000000004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H2" s="5">
        <v>534</v>
      </c>
      <c r="I2" s="5">
        <v>12</v>
      </c>
      <c r="J2" s="6"/>
      <c r="K2">
        <v>305</v>
      </c>
      <c r="L2" s="7"/>
      <c r="M2">
        <v>40</v>
      </c>
      <c r="N2" t="s">
        <v>25</v>
      </c>
      <c r="O2" t="s">
        <v>26</v>
      </c>
      <c r="R2">
        <f t="shared" ref="R2:R65" si="0">M2*K2</f>
        <v>12200</v>
      </c>
    </row>
    <row r="3" spans="1:18" x14ac:dyDescent="0.55000000000000004">
      <c r="A3" t="s">
        <v>27</v>
      </c>
      <c r="B3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33</v>
      </c>
      <c r="H3" s="5">
        <v>500</v>
      </c>
      <c r="I3" s="5">
        <v>12</v>
      </c>
      <c r="J3" s="6"/>
      <c r="K3">
        <v>221</v>
      </c>
      <c r="L3" s="7">
        <v>5</v>
      </c>
      <c r="M3">
        <v>41</v>
      </c>
      <c r="N3" t="s">
        <v>34</v>
      </c>
      <c r="O3" t="s">
        <v>26</v>
      </c>
      <c r="R3">
        <f t="shared" si="0"/>
        <v>9061</v>
      </c>
    </row>
    <row r="4" spans="1:18" x14ac:dyDescent="0.55000000000000004">
      <c r="A4" t="s">
        <v>35</v>
      </c>
      <c r="B4" t="s">
        <v>19</v>
      </c>
      <c r="C4" t="s">
        <v>36</v>
      </c>
      <c r="D4" t="s">
        <v>37</v>
      </c>
      <c r="E4" t="s">
        <v>38</v>
      </c>
      <c r="F4" t="s">
        <v>39</v>
      </c>
      <c r="G4" t="s">
        <v>40</v>
      </c>
      <c r="H4" s="5"/>
      <c r="I4" s="5">
        <v>1</v>
      </c>
      <c r="J4" s="6" t="s">
        <v>41</v>
      </c>
      <c r="K4">
        <v>348</v>
      </c>
      <c r="L4" s="7"/>
      <c r="M4">
        <v>32</v>
      </c>
      <c r="N4" t="s">
        <v>42</v>
      </c>
      <c r="O4" t="s">
        <v>26</v>
      </c>
      <c r="R4">
        <f t="shared" si="0"/>
        <v>11136</v>
      </c>
    </row>
    <row r="5" spans="1:18" x14ac:dyDescent="0.55000000000000004">
      <c r="A5" t="s">
        <v>43</v>
      </c>
      <c r="B5" t="s">
        <v>19</v>
      </c>
      <c r="C5" t="s">
        <v>44</v>
      </c>
      <c r="D5" t="s">
        <v>30</v>
      </c>
      <c r="E5" t="s">
        <v>45</v>
      </c>
      <c r="F5" t="s">
        <v>46</v>
      </c>
      <c r="G5" t="s">
        <v>33</v>
      </c>
      <c r="H5" s="5"/>
      <c r="I5" s="5">
        <v>1</v>
      </c>
      <c r="J5" s="6" t="s">
        <v>47</v>
      </c>
      <c r="K5">
        <v>378</v>
      </c>
      <c r="L5" s="7">
        <v>4.43</v>
      </c>
      <c r="M5">
        <v>268</v>
      </c>
      <c r="N5" t="s">
        <v>34</v>
      </c>
      <c r="O5" t="s">
        <v>26</v>
      </c>
      <c r="P5" s="8" t="s">
        <v>48</v>
      </c>
      <c r="R5">
        <f t="shared" si="0"/>
        <v>101304</v>
      </c>
    </row>
    <row r="6" spans="1:18" x14ac:dyDescent="0.55000000000000004">
      <c r="A6" t="s">
        <v>49</v>
      </c>
      <c r="B6" t="s">
        <v>19</v>
      </c>
      <c r="C6" t="s">
        <v>50</v>
      </c>
      <c r="D6" t="s">
        <v>30</v>
      </c>
      <c r="E6" t="s">
        <v>45</v>
      </c>
      <c r="F6" t="s">
        <v>51</v>
      </c>
      <c r="G6" t="s">
        <v>33</v>
      </c>
      <c r="H6" s="5"/>
      <c r="I6" s="5">
        <v>1</v>
      </c>
      <c r="J6" s="6" t="s">
        <v>47</v>
      </c>
      <c r="K6">
        <v>227</v>
      </c>
      <c r="L6" s="7"/>
      <c r="M6">
        <v>64</v>
      </c>
      <c r="N6" t="s">
        <v>34</v>
      </c>
      <c r="O6" t="s">
        <v>26</v>
      </c>
      <c r="P6" t="s">
        <v>52</v>
      </c>
      <c r="R6">
        <f t="shared" si="0"/>
        <v>14528</v>
      </c>
    </row>
    <row r="7" spans="1:18" x14ac:dyDescent="0.55000000000000004">
      <c r="A7" t="s">
        <v>53</v>
      </c>
      <c r="B7" t="s">
        <v>28</v>
      </c>
      <c r="C7" t="s">
        <v>54</v>
      </c>
      <c r="D7" t="s">
        <v>30</v>
      </c>
      <c r="E7" t="s">
        <v>55</v>
      </c>
      <c r="F7" t="s">
        <v>56</v>
      </c>
      <c r="G7" t="s">
        <v>40</v>
      </c>
      <c r="H7" s="5">
        <v>11.2</v>
      </c>
      <c r="I7" s="5">
        <v>80</v>
      </c>
      <c r="J7" s="6"/>
      <c r="K7">
        <v>278</v>
      </c>
      <c r="L7" s="7">
        <v>4.8</v>
      </c>
      <c r="M7">
        <v>24</v>
      </c>
      <c r="N7" t="s">
        <v>34</v>
      </c>
      <c r="O7" t="s">
        <v>26</v>
      </c>
      <c r="R7">
        <f t="shared" si="0"/>
        <v>6672</v>
      </c>
    </row>
    <row r="8" spans="1:18" x14ac:dyDescent="0.55000000000000004">
      <c r="A8" t="s">
        <v>57</v>
      </c>
      <c r="B8" t="s">
        <v>19</v>
      </c>
      <c r="C8" t="s">
        <v>58</v>
      </c>
      <c r="D8" t="s">
        <v>30</v>
      </c>
      <c r="E8" t="s">
        <v>45</v>
      </c>
      <c r="F8" t="s">
        <v>46</v>
      </c>
      <c r="G8" t="s">
        <v>33</v>
      </c>
      <c r="H8" s="5"/>
      <c r="I8" s="5">
        <v>1</v>
      </c>
      <c r="J8" s="6" t="s">
        <v>47</v>
      </c>
      <c r="K8">
        <v>338</v>
      </c>
      <c r="L8" s="7"/>
      <c r="M8">
        <v>51</v>
      </c>
      <c r="N8" t="s">
        <v>59</v>
      </c>
      <c r="O8" t="s">
        <v>26</v>
      </c>
      <c r="P8" t="s">
        <v>60</v>
      </c>
      <c r="R8">
        <f t="shared" si="0"/>
        <v>17238</v>
      </c>
    </row>
    <row r="9" spans="1:18" x14ac:dyDescent="0.55000000000000004">
      <c r="A9" t="s">
        <v>61</v>
      </c>
      <c r="B9" t="s">
        <v>19</v>
      </c>
      <c r="C9" t="s">
        <v>58</v>
      </c>
      <c r="D9" t="s">
        <v>30</v>
      </c>
      <c r="E9" t="s">
        <v>45</v>
      </c>
      <c r="F9" t="s">
        <v>46</v>
      </c>
      <c r="G9" t="s">
        <v>33</v>
      </c>
      <c r="H9" s="5"/>
      <c r="I9" s="5">
        <v>1</v>
      </c>
      <c r="J9" s="6" t="s">
        <v>47</v>
      </c>
      <c r="K9">
        <v>234</v>
      </c>
      <c r="L9" s="7"/>
      <c r="M9">
        <v>107</v>
      </c>
      <c r="N9" t="s">
        <v>59</v>
      </c>
      <c r="O9" t="s">
        <v>26</v>
      </c>
      <c r="P9" t="s">
        <v>60</v>
      </c>
      <c r="R9">
        <f t="shared" si="0"/>
        <v>25038</v>
      </c>
    </row>
    <row r="10" spans="1:18" x14ac:dyDescent="0.55000000000000004">
      <c r="A10" t="s">
        <v>62</v>
      </c>
      <c r="B10" t="s">
        <v>19</v>
      </c>
      <c r="C10" t="s">
        <v>63</v>
      </c>
      <c r="D10" t="s">
        <v>30</v>
      </c>
      <c r="E10" t="s">
        <v>45</v>
      </c>
      <c r="F10" t="s">
        <v>64</v>
      </c>
      <c r="G10" t="s">
        <v>24</v>
      </c>
      <c r="H10" s="5">
        <v>2191</v>
      </c>
      <c r="I10" s="5">
        <v>1</v>
      </c>
      <c r="J10" s="6"/>
      <c r="K10">
        <v>246</v>
      </c>
      <c r="L10" s="7"/>
      <c r="M10">
        <v>66</v>
      </c>
      <c r="N10" t="s">
        <v>34</v>
      </c>
      <c r="O10" t="s">
        <v>26</v>
      </c>
      <c r="R10">
        <f t="shared" si="0"/>
        <v>16236</v>
      </c>
    </row>
    <row r="11" spans="1:18" x14ac:dyDescent="0.55000000000000004">
      <c r="A11" t="s">
        <v>65</v>
      </c>
      <c r="B11" t="s">
        <v>19</v>
      </c>
      <c r="C11" t="s">
        <v>66</v>
      </c>
      <c r="D11" t="s">
        <v>30</v>
      </c>
      <c r="E11" t="s">
        <v>67</v>
      </c>
      <c r="F11" t="s">
        <v>68</v>
      </c>
      <c r="G11" t="s">
        <v>33</v>
      </c>
      <c r="H11" s="5">
        <v>383</v>
      </c>
      <c r="I11" s="5">
        <v>4</v>
      </c>
      <c r="J11" s="6"/>
      <c r="K11">
        <v>161</v>
      </c>
      <c r="L11" s="7"/>
      <c r="M11">
        <v>12</v>
      </c>
      <c r="N11" t="s">
        <v>34</v>
      </c>
      <c r="O11" t="s">
        <v>26</v>
      </c>
      <c r="R11">
        <f t="shared" si="0"/>
        <v>1932</v>
      </c>
    </row>
    <row r="12" spans="1:18" x14ac:dyDescent="0.55000000000000004">
      <c r="A12" t="s">
        <v>69</v>
      </c>
      <c r="B12" t="s">
        <v>19</v>
      </c>
      <c r="C12" t="s">
        <v>66</v>
      </c>
      <c r="D12" t="s">
        <v>30</v>
      </c>
      <c r="E12" t="s">
        <v>70</v>
      </c>
      <c r="F12" t="s">
        <v>71</v>
      </c>
      <c r="G12" t="s">
        <v>33</v>
      </c>
      <c r="H12" s="5">
        <v>634</v>
      </c>
      <c r="I12" s="5">
        <v>2.5</v>
      </c>
      <c r="J12" s="6"/>
      <c r="K12">
        <v>157</v>
      </c>
      <c r="L12" s="7"/>
      <c r="M12">
        <v>24</v>
      </c>
      <c r="N12" t="s">
        <v>34</v>
      </c>
      <c r="O12" t="s">
        <v>26</v>
      </c>
      <c r="R12">
        <f t="shared" si="0"/>
        <v>3768</v>
      </c>
    </row>
    <row r="13" spans="1:18" x14ac:dyDescent="0.55000000000000004">
      <c r="A13" t="s">
        <v>72</v>
      </c>
      <c r="B13" t="s">
        <v>28</v>
      </c>
      <c r="C13" t="s">
        <v>73</v>
      </c>
      <c r="D13" t="s">
        <v>30</v>
      </c>
      <c r="E13" t="s">
        <v>74</v>
      </c>
      <c r="F13" t="s">
        <v>75</v>
      </c>
      <c r="G13" t="s">
        <v>33</v>
      </c>
      <c r="H13" s="5">
        <v>2217</v>
      </c>
      <c r="I13" s="5">
        <v>1</v>
      </c>
      <c r="J13" s="6"/>
      <c r="K13">
        <v>208</v>
      </c>
      <c r="L13" s="7"/>
      <c r="M13">
        <v>20</v>
      </c>
      <c r="N13" t="s">
        <v>34</v>
      </c>
      <c r="O13" t="s">
        <v>26</v>
      </c>
      <c r="R13">
        <f t="shared" si="0"/>
        <v>4160</v>
      </c>
    </row>
    <row r="14" spans="1:18" x14ac:dyDescent="0.55000000000000004">
      <c r="A14" t="s">
        <v>76</v>
      </c>
      <c r="B14" t="s">
        <v>19</v>
      </c>
      <c r="C14" t="s">
        <v>77</v>
      </c>
      <c r="D14" t="s">
        <v>30</v>
      </c>
      <c r="E14" t="s">
        <v>78</v>
      </c>
      <c r="F14" t="s">
        <v>79</v>
      </c>
      <c r="G14" t="s">
        <v>33</v>
      </c>
      <c r="H14" s="5"/>
      <c r="I14" s="5">
        <v>1</v>
      </c>
      <c r="J14" s="6" t="s">
        <v>41</v>
      </c>
      <c r="K14">
        <v>256</v>
      </c>
      <c r="L14" s="7"/>
      <c r="M14">
        <v>383</v>
      </c>
      <c r="N14" t="s">
        <v>34</v>
      </c>
      <c r="O14" t="s">
        <v>26</v>
      </c>
      <c r="P14" t="s">
        <v>80</v>
      </c>
      <c r="Q14" s="1"/>
      <c r="R14">
        <f t="shared" si="0"/>
        <v>98048</v>
      </c>
    </row>
    <row r="15" spans="1:18" x14ac:dyDescent="0.55000000000000004">
      <c r="A15" t="s">
        <v>81</v>
      </c>
      <c r="B15" t="s">
        <v>19</v>
      </c>
      <c r="C15" t="s">
        <v>82</v>
      </c>
      <c r="D15" t="s">
        <v>30</v>
      </c>
      <c r="E15" t="s">
        <v>83</v>
      </c>
      <c r="F15" t="s">
        <v>84</v>
      </c>
      <c r="G15" t="s">
        <v>33</v>
      </c>
      <c r="H15" s="5">
        <v>2000</v>
      </c>
      <c r="I15" s="5">
        <v>6</v>
      </c>
      <c r="J15" s="6"/>
      <c r="K15">
        <v>170</v>
      </c>
      <c r="L15" s="7"/>
      <c r="M15">
        <v>10</v>
      </c>
      <c r="N15" t="s">
        <v>34</v>
      </c>
      <c r="O15" t="s">
        <v>26</v>
      </c>
      <c r="Q15" t="s">
        <v>85</v>
      </c>
      <c r="R15">
        <f t="shared" si="0"/>
        <v>1700</v>
      </c>
    </row>
    <row r="16" spans="1:18" x14ac:dyDescent="0.55000000000000004">
      <c r="A16" t="s">
        <v>81</v>
      </c>
      <c r="B16" t="s">
        <v>19</v>
      </c>
      <c r="C16" t="s">
        <v>82</v>
      </c>
      <c r="D16" t="s">
        <v>30</v>
      </c>
      <c r="E16" t="s">
        <v>83</v>
      </c>
      <c r="F16" t="s">
        <v>24</v>
      </c>
      <c r="G16" t="s">
        <v>24</v>
      </c>
      <c r="H16" s="5">
        <v>2000</v>
      </c>
      <c r="I16" s="5">
        <v>6</v>
      </c>
      <c r="J16" s="6"/>
      <c r="K16">
        <v>219</v>
      </c>
      <c r="L16" s="7"/>
      <c r="M16">
        <v>10</v>
      </c>
      <c r="N16" t="s">
        <v>34</v>
      </c>
      <c r="O16" t="s">
        <v>26</v>
      </c>
      <c r="Q16" t="s">
        <v>85</v>
      </c>
      <c r="R16">
        <f t="shared" si="0"/>
        <v>2190</v>
      </c>
    </row>
    <row r="17" spans="1:18" x14ac:dyDescent="0.55000000000000004">
      <c r="A17" t="s">
        <v>86</v>
      </c>
      <c r="B17" t="s">
        <v>19</v>
      </c>
      <c r="C17" t="s">
        <v>87</v>
      </c>
      <c r="D17" t="s">
        <v>30</v>
      </c>
      <c r="E17" t="s">
        <v>45</v>
      </c>
      <c r="F17" t="s">
        <v>51</v>
      </c>
      <c r="G17" t="s">
        <v>33</v>
      </c>
      <c r="H17" s="5"/>
      <c r="I17" s="5">
        <v>1</v>
      </c>
      <c r="J17" s="6" t="s">
        <v>47</v>
      </c>
      <c r="K17">
        <v>202</v>
      </c>
      <c r="L17" s="7"/>
      <c r="M17">
        <v>161</v>
      </c>
      <c r="N17" t="s">
        <v>34</v>
      </c>
      <c r="O17" t="s">
        <v>26</v>
      </c>
      <c r="P17" t="s">
        <v>88</v>
      </c>
      <c r="R17">
        <f t="shared" si="0"/>
        <v>32522</v>
      </c>
    </row>
    <row r="18" spans="1:18" x14ac:dyDescent="0.55000000000000004">
      <c r="A18" s="8" t="s">
        <v>89</v>
      </c>
      <c r="B18" s="8" t="s">
        <v>19</v>
      </c>
      <c r="C18" s="8" t="s">
        <v>90</v>
      </c>
      <c r="D18" s="8" t="s">
        <v>30</v>
      </c>
      <c r="E18" s="8" t="s">
        <v>91</v>
      </c>
      <c r="F18" s="8" t="s">
        <v>51</v>
      </c>
      <c r="G18" s="8" t="s">
        <v>33</v>
      </c>
      <c r="H18" s="5"/>
      <c r="I18" s="5">
        <v>1</v>
      </c>
      <c r="J18" s="6" t="s">
        <v>47</v>
      </c>
      <c r="K18" s="8">
        <v>277</v>
      </c>
      <c r="L18" s="9">
        <v>4.43</v>
      </c>
      <c r="M18" s="8">
        <v>71</v>
      </c>
      <c r="N18" s="8" t="s">
        <v>92</v>
      </c>
      <c r="O18" s="8" t="s">
        <v>26</v>
      </c>
      <c r="P18" s="8" t="s">
        <v>48</v>
      </c>
      <c r="Q18" s="1"/>
      <c r="R18">
        <f t="shared" si="0"/>
        <v>19667</v>
      </c>
    </row>
    <row r="19" spans="1:18" x14ac:dyDescent="0.55000000000000004">
      <c r="A19" t="s">
        <v>93</v>
      </c>
      <c r="B19" t="s">
        <v>19</v>
      </c>
      <c r="C19" t="s">
        <v>94</v>
      </c>
      <c r="D19" t="s">
        <v>95</v>
      </c>
      <c r="E19" t="s">
        <v>96</v>
      </c>
      <c r="F19" t="s">
        <v>97</v>
      </c>
      <c r="G19" s="8" t="s">
        <v>24</v>
      </c>
      <c r="H19" s="5"/>
      <c r="I19" s="5">
        <v>1</v>
      </c>
      <c r="J19" s="6" t="s">
        <v>98</v>
      </c>
      <c r="K19">
        <v>266</v>
      </c>
      <c r="L19" s="7"/>
      <c r="M19">
        <v>24</v>
      </c>
      <c r="N19" t="s">
        <v>99</v>
      </c>
      <c r="O19" t="s">
        <v>26</v>
      </c>
      <c r="R19">
        <f t="shared" si="0"/>
        <v>6384</v>
      </c>
    </row>
    <row r="20" spans="1:18" x14ac:dyDescent="0.55000000000000004">
      <c r="A20" t="s">
        <v>100</v>
      </c>
      <c r="B20" t="s">
        <v>19</v>
      </c>
      <c r="C20" t="s">
        <v>101</v>
      </c>
      <c r="D20" t="s">
        <v>95</v>
      </c>
      <c r="E20" t="s">
        <v>31</v>
      </c>
      <c r="F20" t="s">
        <v>102</v>
      </c>
      <c r="G20" s="8" t="s">
        <v>24</v>
      </c>
      <c r="H20" s="5">
        <v>6160</v>
      </c>
      <c r="I20" s="5">
        <v>1</v>
      </c>
      <c r="J20" s="6" t="s">
        <v>103</v>
      </c>
      <c r="K20">
        <v>200</v>
      </c>
      <c r="L20" s="7"/>
      <c r="M20">
        <v>30</v>
      </c>
      <c r="N20" t="s">
        <v>99</v>
      </c>
      <c r="O20" t="s">
        <v>26</v>
      </c>
      <c r="R20">
        <f t="shared" si="0"/>
        <v>6000</v>
      </c>
    </row>
    <row r="21" spans="1:18" x14ac:dyDescent="0.55000000000000004">
      <c r="A21" t="s">
        <v>104</v>
      </c>
      <c r="B21" t="s">
        <v>19</v>
      </c>
      <c r="C21" t="s">
        <v>105</v>
      </c>
      <c r="D21" t="s">
        <v>30</v>
      </c>
      <c r="E21" t="s">
        <v>45</v>
      </c>
      <c r="F21" t="s">
        <v>51</v>
      </c>
      <c r="G21" s="8" t="s">
        <v>33</v>
      </c>
      <c r="H21" s="5"/>
      <c r="I21" s="5">
        <v>1</v>
      </c>
      <c r="J21" s="6" t="s">
        <v>47</v>
      </c>
      <c r="K21">
        <v>242</v>
      </c>
      <c r="L21" s="7"/>
      <c r="M21">
        <v>227</v>
      </c>
      <c r="N21" t="s">
        <v>34</v>
      </c>
      <c r="O21" t="s">
        <v>26</v>
      </c>
      <c r="P21" t="s">
        <v>106</v>
      </c>
      <c r="R21">
        <f t="shared" si="0"/>
        <v>54934</v>
      </c>
    </row>
    <row r="22" spans="1:18" x14ac:dyDescent="0.55000000000000004">
      <c r="A22" t="s">
        <v>107</v>
      </c>
      <c r="B22" t="s">
        <v>19</v>
      </c>
      <c r="C22" t="s">
        <v>108</v>
      </c>
      <c r="D22" t="s">
        <v>30</v>
      </c>
      <c r="E22" t="s">
        <v>109</v>
      </c>
      <c r="F22" t="s">
        <v>51</v>
      </c>
      <c r="G22" s="8" t="s">
        <v>33</v>
      </c>
      <c r="H22" s="5"/>
      <c r="I22" s="5">
        <v>1</v>
      </c>
      <c r="J22" s="6" t="s">
        <v>47</v>
      </c>
      <c r="K22">
        <v>259</v>
      </c>
      <c r="L22" s="7">
        <v>4.43</v>
      </c>
      <c r="M22">
        <v>33</v>
      </c>
      <c r="N22" t="s">
        <v>34</v>
      </c>
      <c r="O22" t="s">
        <v>26</v>
      </c>
      <c r="P22" t="s">
        <v>60</v>
      </c>
      <c r="R22">
        <f t="shared" si="0"/>
        <v>8547</v>
      </c>
    </row>
    <row r="23" spans="1:18" x14ac:dyDescent="0.55000000000000004">
      <c r="A23" t="s">
        <v>110</v>
      </c>
      <c r="B23" t="s">
        <v>19</v>
      </c>
      <c r="C23" t="s">
        <v>111</v>
      </c>
      <c r="D23" t="s">
        <v>30</v>
      </c>
      <c r="E23" t="s">
        <v>112</v>
      </c>
      <c r="F23" t="s">
        <v>113</v>
      </c>
      <c r="G23" s="8" t="s">
        <v>33</v>
      </c>
      <c r="H23" s="5">
        <v>3000</v>
      </c>
      <c r="I23" s="5">
        <v>1</v>
      </c>
      <c r="J23" s="6"/>
      <c r="K23">
        <v>230</v>
      </c>
      <c r="L23" s="7"/>
      <c r="M23">
        <v>222</v>
      </c>
      <c r="N23" t="s">
        <v>42</v>
      </c>
      <c r="O23" t="s">
        <v>26</v>
      </c>
      <c r="R23">
        <f t="shared" si="0"/>
        <v>51060</v>
      </c>
    </row>
    <row r="24" spans="1:18" x14ac:dyDescent="0.55000000000000004">
      <c r="A24" t="s">
        <v>114</v>
      </c>
      <c r="B24" t="s">
        <v>19</v>
      </c>
      <c r="C24" t="s">
        <v>115</v>
      </c>
      <c r="D24" t="s">
        <v>30</v>
      </c>
      <c r="E24" t="s">
        <v>116</v>
      </c>
      <c r="F24" t="s">
        <v>46</v>
      </c>
      <c r="G24" s="8" t="s">
        <v>33</v>
      </c>
      <c r="H24" s="5" t="s">
        <v>99</v>
      </c>
      <c r="I24" s="5">
        <v>3</v>
      </c>
      <c r="J24" s="6" t="s">
        <v>99</v>
      </c>
      <c r="K24">
        <v>230</v>
      </c>
      <c r="L24" s="7"/>
      <c r="M24">
        <v>90</v>
      </c>
      <c r="N24" t="s">
        <v>34</v>
      </c>
      <c r="O24" t="s">
        <v>26</v>
      </c>
      <c r="R24">
        <f t="shared" si="0"/>
        <v>20700</v>
      </c>
    </row>
    <row r="25" spans="1:18" x14ac:dyDescent="0.55000000000000004">
      <c r="A25" t="s">
        <v>117</v>
      </c>
      <c r="B25" t="s">
        <v>19</v>
      </c>
      <c r="C25" t="s">
        <v>118</v>
      </c>
      <c r="D25" t="s">
        <v>119</v>
      </c>
      <c r="E25" t="s">
        <v>120</v>
      </c>
      <c r="F25" t="s">
        <v>51</v>
      </c>
      <c r="G25" s="8" t="s">
        <v>40</v>
      </c>
      <c r="H25" s="5">
        <v>3500</v>
      </c>
      <c r="I25" s="5">
        <v>4</v>
      </c>
      <c r="J25" s="6"/>
      <c r="K25">
        <v>197</v>
      </c>
      <c r="L25" s="7"/>
      <c r="M25">
        <v>16</v>
      </c>
      <c r="N25" t="s">
        <v>99</v>
      </c>
      <c r="O25" t="s">
        <v>26</v>
      </c>
      <c r="R25">
        <f t="shared" si="0"/>
        <v>3152</v>
      </c>
    </row>
    <row r="26" spans="1:18" x14ac:dyDescent="0.55000000000000004">
      <c r="A26" s="8" t="s">
        <v>121</v>
      </c>
      <c r="B26" s="8" t="s">
        <v>19</v>
      </c>
      <c r="C26" s="8" t="s">
        <v>122</v>
      </c>
      <c r="D26" s="8" t="s">
        <v>30</v>
      </c>
      <c r="E26" s="8" t="s">
        <v>45</v>
      </c>
      <c r="F26" s="8" t="s">
        <v>99</v>
      </c>
      <c r="G26" s="8" t="s">
        <v>40</v>
      </c>
      <c r="H26" s="10" t="s">
        <v>99</v>
      </c>
      <c r="I26" s="10" t="s">
        <v>99</v>
      </c>
      <c r="J26" s="11" t="s">
        <v>99</v>
      </c>
      <c r="K26" s="8">
        <v>242</v>
      </c>
      <c r="L26" s="9"/>
      <c r="M26" s="8">
        <v>664</v>
      </c>
      <c r="N26" s="8" t="s">
        <v>34</v>
      </c>
      <c r="O26" s="8" t="s">
        <v>99</v>
      </c>
      <c r="P26" s="1"/>
      <c r="Q26" s="1"/>
      <c r="R26">
        <f t="shared" si="0"/>
        <v>160688</v>
      </c>
    </row>
    <row r="27" spans="1:18" x14ac:dyDescent="0.55000000000000004">
      <c r="A27" t="s">
        <v>123</v>
      </c>
      <c r="B27" t="s">
        <v>28</v>
      </c>
      <c r="C27" t="s">
        <v>124</v>
      </c>
      <c r="D27" t="s">
        <v>30</v>
      </c>
      <c r="E27" t="s">
        <v>125</v>
      </c>
      <c r="F27" t="s">
        <v>126</v>
      </c>
      <c r="G27" s="8" t="s">
        <v>33</v>
      </c>
      <c r="H27" s="5">
        <v>150</v>
      </c>
      <c r="I27" s="5">
        <v>9</v>
      </c>
      <c r="J27" s="6"/>
      <c r="K27">
        <v>225</v>
      </c>
      <c r="L27" s="7"/>
      <c r="M27">
        <v>10</v>
      </c>
      <c r="N27" t="s">
        <v>127</v>
      </c>
      <c r="O27" t="s">
        <v>26</v>
      </c>
      <c r="R27">
        <f t="shared" si="0"/>
        <v>2250</v>
      </c>
    </row>
    <row r="28" spans="1:18" x14ac:dyDescent="0.55000000000000004">
      <c r="A28" t="s">
        <v>128</v>
      </c>
      <c r="B28" t="s">
        <v>19</v>
      </c>
      <c r="C28" t="s">
        <v>129</v>
      </c>
      <c r="D28" t="s">
        <v>30</v>
      </c>
      <c r="E28" t="s">
        <v>130</v>
      </c>
      <c r="F28" t="s">
        <v>131</v>
      </c>
      <c r="G28" s="8" t="s">
        <v>33</v>
      </c>
      <c r="H28" s="5">
        <v>3828</v>
      </c>
      <c r="I28" s="5">
        <v>1</v>
      </c>
      <c r="J28" s="6"/>
      <c r="K28">
        <v>102</v>
      </c>
      <c r="L28" s="7"/>
      <c r="M28">
        <v>30</v>
      </c>
      <c r="N28" t="s">
        <v>34</v>
      </c>
      <c r="O28" t="s">
        <v>26</v>
      </c>
      <c r="R28">
        <f t="shared" si="0"/>
        <v>3060</v>
      </c>
    </row>
    <row r="29" spans="1:18" x14ac:dyDescent="0.55000000000000004">
      <c r="A29" t="s">
        <v>132</v>
      </c>
      <c r="B29" t="s">
        <v>19</v>
      </c>
      <c r="C29" t="s">
        <v>133</v>
      </c>
      <c r="D29" t="s">
        <v>134</v>
      </c>
      <c r="E29" t="s">
        <v>45</v>
      </c>
      <c r="F29" t="s">
        <v>99</v>
      </c>
      <c r="G29" s="8" t="s">
        <v>40</v>
      </c>
      <c r="H29" s="5">
        <v>5600</v>
      </c>
      <c r="I29" s="5">
        <v>1</v>
      </c>
      <c r="J29" s="6"/>
      <c r="K29">
        <v>271</v>
      </c>
      <c r="L29" s="7"/>
      <c r="M29">
        <v>20</v>
      </c>
      <c r="N29" t="s">
        <v>99</v>
      </c>
      <c r="O29" t="s">
        <v>99</v>
      </c>
      <c r="R29">
        <f t="shared" si="0"/>
        <v>5420</v>
      </c>
    </row>
    <row r="30" spans="1:18" x14ac:dyDescent="0.55000000000000004">
      <c r="A30" t="s">
        <v>135</v>
      </c>
      <c r="B30" t="s">
        <v>19</v>
      </c>
      <c r="C30" t="s">
        <v>136</v>
      </c>
      <c r="D30" t="s">
        <v>30</v>
      </c>
      <c r="E30" t="s">
        <v>45</v>
      </c>
      <c r="F30" t="s">
        <v>51</v>
      </c>
      <c r="G30" s="8" t="s">
        <v>40</v>
      </c>
      <c r="H30" s="5">
        <v>150</v>
      </c>
      <c r="I30" s="5">
        <v>20</v>
      </c>
      <c r="J30" s="6"/>
      <c r="K30">
        <v>222</v>
      </c>
      <c r="L30" s="7">
        <v>4.5999999999999996</v>
      </c>
      <c r="M30">
        <v>24</v>
      </c>
      <c r="N30" t="s">
        <v>34</v>
      </c>
      <c r="O30" t="s">
        <v>26</v>
      </c>
      <c r="Q30" t="s">
        <v>137</v>
      </c>
      <c r="R30">
        <f t="shared" si="0"/>
        <v>5328</v>
      </c>
    </row>
    <row r="31" spans="1:18" x14ac:dyDescent="0.55000000000000004">
      <c r="A31" t="s">
        <v>138</v>
      </c>
      <c r="B31" t="s">
        <v>19</v>
      </c>
      <c r="C31" t="s">
        <v>139</v>
      </c>
      <c r="D31" t="s">
        <v>30</v>
      </c>
      <c r="E31" t="s">
        <v>45</v>
      </c>
      <c r="F31" t="s">
        <v>51</v>
      </c>
      <c r="G31" s="8" t="s">
        <v>33</v>
      </c>
      <c r="H31" s="5"/>
      <c r="I31" s="5">
        <v>1</v>
      </c>
      <c r="J31" s="6" t="s">
        <v>47</v>
      </c>
      <c r="K31">
        <v>292</v>
      </c>
      <c r="L31" s="7"/>
      <c r="M31">
        <v>100</v>
      </c>
      <c r="N31" t="s">
        <v>34</v>
      </c>
      <c r="O31" t="s">
        <v>26</v>
      </c>
      <c r="P31" t="s">
        <v>140</v>
      </c>
      <c r="R31">
        <f t="shared" si="0"/>
        <v>29200</v>
      </c>
    </row>
    <row r="32" spans="1:18" x14ac:dyDescent="0.55000000000000004">
      <c r="A32" t="s">
        <v>141</v>
      </c>
      <c r="B32" t="s">
        <v>19</v>
      </c>
      <c r="C32" t="s">
        <v>142</v>
      </c>
      <c r="D32" t="s">
        <v>21</v>
      </c>
      <c r="E32" t="s">
        <v>143</v>
      </c>
      <c r="F32" t="s">
        <v>79</v>
      </c>
      <c r="G32" s="8" t="s">
        <v>33</v>
      </c>
      <c r="H32" s="5">
        <v>1023</v>
      </c>
      <c r="I32" s="5">
        <v>1</v>
      </c>
      <c r="J32" s="6"/>
      <c r="K32">
        <v>244</v>
      </c>
      <c r="L32" s="7">
        <v>4.5999999999999996</v>
      </c>
      <c r="M32">
        <v>100</v>
      </c>
      <c r="N32" t="s">
        <v>34</v>
      </c>
      <c r="O32" t="s">
        <v>26</v>
      </c>
      <c r="R32">
        <f t="shared" si="0"/>
        <v>24400</v>
      </c>
    </row>
    <row r="33" spans="1:18" x14ac:dyDescent="0.55000000000000004">
      <c r="A33" t="s">
        <v>144</v>
      </c>
      <c r="B33" t="s">
        <v>28</v>
      </c>
      <c r="C33" t="s">
        <v>145</v>
      </c>
      <c r="D33" t="s">
        <v>37</v>
      </c>
      <c r="E33" t="s">
        <v>45</v>
      </c>
      <c r="F33" t="s">
        <v>146</v>
      </c>
      <c r="G33" s="8" t="s">
        <v>33</v>
      </c>
      <c r="H33" s="5">
        <v>650</v>
      </c>
      <c r="I33" s="5">
        <v>3</v>
      </c>
      <c r="J33" s="6"/>
      <c r="K33">
        <v>314</v>
      </c>
      <c r="L33" s="7"/>
      <c r="M33">
        <v>36</v>
      </c>
      <c r="N33" t="s">
        <v>34</v>
      </c>
      <c r="O33" t="s">
        <v>26</v>
      </c>
      <c r="R33">
        <f t="shared" si="0"/>
        <v>11304</v>
      </c>
    </row>
    <row r="34" spans="1:18" x14ac:dyDescent="0.55000000000000004">
      <c r="A34" t="s">
        <v>147</v>
      </c>
      <c r="B34" t="s">
        <v>28</v>
      </c>
      <c r="C34" t="s">
        <v>145</v>
      </c>
      <c r="D34" t="s">
        <v>37</v>
      </c>
      <c r="E34" t="s">
        <v>45</v>
      </c>
      <c r="F34" t="s">
        <v>146</v>
      </c>
      <c r="G34" s="8" t="s">
        <v>33</v>
      </c>
      <c r="H34" s="5">
        <v>410</v>
      </c>
      <c r="I34" s="5">
        <v>3</v>
      </c>
      <c r="J34" s="6"/>
      <c r="K34">
        <v>231</v>
      </c>
      <c r="L34" s="7"/>
      <c r="M34">
        <v>36</v>
      </c>
      <c r="N34" t="s">
        <v>34</v>
      </c>
      <c r="O34" t="s">
        <v>26</v>
      </c>
      <c r="R34">
        <f t="shared" si="0"/>
        <v>8316</v>
      </c>
    </row>
    <row r="35" spans="1:18" x14ac:dyDescent="0.55000000000000004">
      <c r="A35" t="s">
        <v>148</v>
      </c>
      <c r="B35" t="s">
        <v>19</v>
      </c>
      <c r="C35" t="s">
        <v>149</v>
      </c>
      <c r="D35" t="s">
        <v>30</v>
      </c>
      <c r="E35" t="s">
        <v>45</v>
      </c>
      <c r="F35" t="s">
        <v>150</v>
      </c>
      <c r="G35" s="8" t="s">
        <v>33</v>
      </c>
      <c r="H35" s="5">
        <v>592</v>
      </c>
      <c r="I35" s="5">
        <v>1</v>
      </c>
      <c r="J35" s="6"/>
      <c r="K35">
        <v>236</v>
      </c>
      <c r="L35" s="7"/>
      <c r="M35">
        <v>152</v>
      </c>
      <c r="N35" t="s">
        <v>34</v>
      </c>
      <c r="O35" t="s">
        <v>26</v>
      </c>
      <c r="Q35" t="s">
        <v>151</v>
      </c>
      <c r="R35">
        <f t="shared" si="0"/>
        <v>35872</v>
      </c>
    </row>
    <row r="36" spans="1:18" x14ac:dyDescent="0.55000000000000004">
      <c r="A36" t="s">
        <v>152</v>
      </c>
      <c r="B36" t="s">
        <v>19</v>
      </c>
      <c r="C36" t="s">
        <v>153</v>
      </c>
      <c r="D36" t="s">
        <v>30</v>
      </c>
      <c r="E36" t="s">
        <v>154</v>
      </c>
      <c r="F36" t="s">
        <v>155</v>
      </c>
      <c r="G36" s="8" t="s">
        <v>33</v>
      </c>
      <c r="H36" s="5"/>
      <c r="I36" s="5">
        <v>1</v>
      </c>
      <c r="J36" s="6" t="s">
        <v>156</v>
      </c>
      <c r="K36">
        <v>292</v>
      </c>
      <c r="L36" s="7">
        <v>4.43</v>
      </c>
      <c r="M36">
        <v>60</v>
      </c>
      <c r="N36" t="s">
        <v>34</v>
      </c>
      <c r="O36" t="s">
        <v>26</v>
      </c>
      <c r="P36" s="8" t="s">
        <v>157</v>
      </c>
      <c r="R36">
        <f t="shared" si="0"/>
        <v>17520</v>
      </c>
    </row>
    <row r="37" spans="1:18" x14ac:dyDescent="0.55000000000000004">
      <c r="A37" t="s">
        <v>158</v>
      </c>
      <c r="B37" t="s">
        <v>19</v>
      </c>
      <c r="C37" t="s">
        <v>159</v>
      </c>
      <c r="D37" t="s">
        <v>30</v>
      </c>
      <c r="E37" t="s">
        <v>160</v>
      </c>
      <c r="F37" t="s">
        <v>46</v>
      </c>
      <c r="G37" s="8" t="s">
        <v>33</v>
      </c>
      <c r="H37" s="5">
        <v>100</v>
      </c>
      <c r="I37" s="5">
        <v>24</v>
      </c>
      <c r="J37" s="6"/>
      <c r="K37">
        <v>325</v>
      </c>
      <c r="L37" s="7"/>
      <c r="M37">
        <v>102</v>
      </c>
      <c r="N37" t="s">
        <v>34</v>
      </c>
      <c r="O37" t="s">
        <v>161</v>
      </c>
      <c r="Q37" t="s">
        <v>162</v>
      </c>
      <c r="R37">
        <f t="shared" si="0"/>
        <v>33150</v>
      </c>
    </row>
    <row r="38" spans="1:18" x14ac:dyDescent="0.55000000000000004">
      <c r="A38" t="s">
        <v>163</v>
      </c>
      <c r="B38" t="s">
        <v>19</v>
      </c>
      <c r="C38" t="s">
        <v>164</v>
      </c>
      <c r="D38" t="s">
        <v>95</v>
      </c>
      <c r="E38" t="s">
        <v>143</v>
      </c>
      <c r="F38" t="s">
        <v>97</v>
      </c>
      <c r="G38" s="8" t="s">
        <v>24</v>
      </c>
      <c r="H38" s="5">
        <v>2800</v>
      </c>
      <c r="I38" s="5">
        <v>1</v>
      </c>
      <c r="J38" s="6"/>
      <c r="K38">
        <v>187</v>
      </c>
      <c r="L38" s="7"/>
      <c r="M38">
        <v>20</v>
      </c>
      <c r="N38" t="s">
        <v>34</v>
      </c>
      <c r="O38" t="s">
        <v>26</v>
      </c>
      <c r="R38">
        <f t="shared" si="0"/>
        <v>3740</v>
      </c>
    </row>
    <row r="39" spans="1:18" x14ac:dyDescent="0.55000000000000004">
      <c r="A39" t="s">
        <v>165</v>
      </c>
      <c r="B39" t="s">
        <v>19</v>
      </c>
      <c r="C39" t="s">
        <v>166</v>
      </c>
      <c r="D39" t="s">
        <v>30</v>
      </c>
      <c r="E39" t="s">
        <v>167</v>
      </c>
      <c r="F39" t="s">
        <v>168</v>
      </c>
      <c r="G39" s="8" t="s">
        <v>33</v>
      </c>
      <c r="H39" s="5">
        <v>52</v>
      </c>
      <c r="I39" s="5">
        <v>80</v>
      </c>
      <c r="J39" s="6"/>
      <c r="K39">
        <v>244</v>
      </c>
      <c r="L39" s="7"/>
      <c r="M39">
        <v>70</v>
      </c>
      <c r="N39" t="s">
        <v>34</v>
      </c>
      <c r="O39" t="s">
        <v>26</v>
      </c>
      <c r="R39">
        <f t="shared" si="0"/>
        <v>17080</v>
      </c>
    </row>
    <row r="40" spans="1:18" x14ac:dyDescent="0.55000000000000004">
      <c r="A40" t="s">
        <v>169</v>
      </c>
      <c r="B40" t="s">
        <v>19</v>
      </c>
      <c r="C40" t="s">
        <v>170</v>
      </c>
      <c r="D40" t="s">
        <v>171</v>
      </c>
      <c r="E40" t="s">
        <v>172</v>
      </c>
      <c r="F40" t="s">
        <v>79</v>
      </c>
      <c r="G40" s="8" t="s">
        <v>33</v>
      </c>
      <c r="H40" s="5">
        <v>556</v>
      </c>
      <c r="I40" s="5">
        <v>1</v>
      </c>
      <c r="J40" s="6"/>
      <c r="K40">
        <v>330</v>
      </c>
      <c r="L40" s="7"/>
      <c r="M40">
        <v>158</v>
      </c>
      <c r="N40" t="s">
        <v>42</v>
      </c>
      <c r="O40" t="s">
        <v>161</v>
      </c>
      <c r="R40">
        <f t="shared" si="0"/>
        <v>52140</v>
      </c>
    </row>
    <row r="41" spans="1:18" x14ac:dyDescent="0.55000000000000004">
      <c r="A41" t="s">
        <v>173</v>
      </c>
      <c r="B41" t="s">
        <v>19</v>
      </c>
      <c r="C41" t="s">
        <v>105</v>
      </c>
      <c r="D41" t="s">
        <v>30</v>
      </c>
      <c r="E41" t="s">
        <v>45</v>
      </c>
      <c r="F41" t="s">
        <v>51</v>
      </c>
      <c r="G41" s="8" t="s">
        <v>33</v>
      </c>
      <c r="H41" s="5"/>
      <c r="I41" s="5">
        <v>1</v>
      </c>
      <c r="J41" s="6" t="s">
        <v>47</v>
      </c>
      <c r="K41">
        <v>331</v>
      </c>
      <c r="L41" s="7"/>
      <c r="M41">
        <v>192</v>
      </c>
      <c r="N41" t="s">
        <v>34</v>
      </c>
      <c r="O41" t="s">
        <v>26</v>
      </c>
      <c r="P41" s="8" t="s">
        <v>60</v>
      </c>
      <c r="R41">
        <f t="shared" si="0"/>
        <v>63552</v>
      </c>
    </row>
    <row r="42" spans="1:18" x14ac:dyDescent="0.55000000000000004">
      <c r="A42" t="s">
        <v>174</v>
      </c>
      <c r="B42" t="s">
        <v>28</v>
      </c>
      <c r="C42" t="s">
        <v>175</v>
      </c>
      <c r="D42" t="s">
        <v>30</v>
      </c>
      <c r="E42" t="s">
        <v>176</v>
      </c>
      <c r="F42" t="s">
        <v>79</v>
      </c>
      <c r="G42" s="8" t="s">
        <v>40</v>
      </c>
      <c r="H42" s="5" t="s">
        <v>99</v>
      </c>
      <c r="I42" s="5">
        <v>6</v>
      </c>
      <c r="J42" s="6"/>
      <c r="K42">
        <v>233</v>
      </c>
      <c r="L42" s="7"/>
      <c r="M42">
        <v>60</v>
      </c>
      <c r="N42" t="s">
        <v>127</v>
      </c>
      <c r="O42" t="s">
        <v>26</v>
      </c>
      <c r="R42">
        <f t="shared" si="0"/>
        <v>13980</v>
      </c>
    </row>
    <row r="43" spans="1:18" x14ac:dyDescent="0.55000000000000004">
      <c r="A43" t="s">
        <v>177</v>
      </c>
      <c r="B43" t="s">
        <v>28</v>
      </c>
      <c r="C43" t="s">
        <v>178</v>
      </c>
      <c r="D43" t="s">
        <v>30</v>
      </c>
      <c r="E43" t="s">
        <v>179</v>
      </c>
      <c r="F43" t="s">
        <v>180</v>
      </c>
      <c r="G43" s="8" t="s">
        <v>33</v>
      </c>
      <c r="H43" s="5">
        <v>200</v>
      </c>
      <c r="I43" s="5">
        <v>10</v>
      </c>
      <c r="J43" s="6"/>
      <c r="K43">
        <v>160</v>
      </c>
      <c r="L43" s="7"/>
      <c r="M43">
        <v>19</v>
      </c>
      <c r="N43" t="s">
        <v>127</v>
      </c>
      <c r="O43" t="s">
        <v>26</v>
      </c>
      <c r="Q43" t="s">
        <v>181</v>
      </c>
      <c r="R43">
        <f t="shared" si="0"/>
        <v>3040</v>
      </c>
    </row>
    <row r="44" spans="1:18" x14ac:dyDescent="0.55000000000000004">
      <c r="A44" t="s">
        <v>182</v>
      </c>
      <c r="B44" t="s">
        <v>19</v>
      </c>
      <c r="C44" t="s">
        <v>183</v>
      </c>
      <c r="D44" t="s">
        <v>30</v>
      </c>
      <c r="E44" t="s">
        <v>45</v>
      </c>
      <c r="F44" t="s">
        <v>51</v>
      </c>
      <c r="G44" s="8" t="s">
        <v>33</v>
      </c>
      <c r="H44" s="5"/>
      <c r="I44" s="5">
        <v>1</v>
      </c>
      <c r="J44" s="6" t="s">
        <v>47</v>
      </c>
      <c r="K44">
        <v>231</v>
      </c>
      <c r="L44" s="7"/>
      <c r="M44">
        <v>173</v>
      </c>
      <c r="N44" t="s">
        <v>34</v>
      </c>
      <c r="O44" t="s">
        <v>26</v>
      </c>
      <c r="P44" t="s">
        <v>184</v>
      </c>
      <c r="Q44" t="s">
        <v>185</v>
      </c>
      <c r="R44">
        <f t="shared" si="0"/>
        <v>39963</v>
      </c>
    </row>
    <row r="45" spans="1:18" x14ac:dyDescent="0.55000000000000004">
      <c r="A45" t="s">
        <v>186</v>
      </c>
      <c r="B45" t="s">
        <v>28</v>
      </c>
      <c r="C45" t="s">
        <v>187</v>
      </c>
      <c r="D45" t="s">
        <v>30</v>
      </c>
      <c r="E45" t="s">
        <v>45</v>
      </c>
      <c r="F45" t="s">
        <v>79</v>
      </c>
      <c r="G45" s="8" t="s">
        <v>33</v>
      </c>
      <c r="H45" s="5">
        <v>125</v>
      </c>
      <c r="I45" s="5">
        <v>22</v>
      </c>
      <c r="J45" s="6"/>
      <c r="K45">
        <v>160</v>
      </c>
      <c r="L45" s="7"/>
      <c r="M45">
        <v>24</v>
      </c>
      <c r="N45" t="s">
        <v>34</v>
      </c>
      <c r="O45" t="s">
        <v>26</v>
      </c>
      <c r="R45">
        <f t="shared" si="0"/>
        <v>3840</v>
      </c>
    </row>
    <row r="46" spans="1:18" x14ac:dyDescent="0.55000000000000004">
      <c r="A46" t="s">
        <v>188</v>
      </c>
      <c r="B46" t="s">
        <v>28</v>
      </c>
      <c r="C46" t="s">
        <v>187</v>
      </c>
      <c r="D46" t="s">
        <v>30</v>
      </c>
      <c r="E46" t="s">
        <v>45</v>
      </c>
      <c r="F46" t="s">
        <v>79</v>
      </c>
      <c r="G46" s="8" t="s">
        <v>33</v>
      </c>
      <c r="H46" s="5">
        <v>125</v>
      </c>
      <c r="I46" s="5">
        <v>22</v>
      </c>
      <c r="J46" s="6"/>
      <c r="K46">
        <v>163</v>
      </c>
      <c r="L46" s="7"/>
      <c r="M46">
        <v>72</v>
      </c>
      <c r="N46" t="s">
        <v>34</v>
      </c>
      <c r="O46" t="s">
        <v>26</v>
      </c>
      <c r="R46">
        <f t="shared" si="0"/>
        <v>11736</v>
      </c>
    </row>
    <row r="47" spans="1:18" x14ac:dyDescent="0.55000000000000004">
      <c r="A47" t="s">
        <v>189</v>
      </c>
      <c r="B47" t="s">
        <v>19</v>
      </c>
      <c r="C47" t="s">
        <v>190</v>
      </c>
      <c r="D47" t="s">
        <v>30</v>
      </c>
      <c r="E47" t="s">
        <v>191</v>
      </c>
      <c r="F47" t="s">
        <v>192</v>
      </c>
      <c r="G47" s="8" t="s">
        <v>40</v>
      </c>
      <c r="H47" s="5">
        <v>35000</v>
      </c>
      <c r="I47" s="5">
        <v>5</v>
      </c>
      <c r="J47" s="6"/>
      <c r="K47">
        <v>218</v>
      </c>
      <c r="L47" s="7"/>
      <c r="M47">
        <v>16</v>
      </c>
      <c r="N47" t="s">
        <v>193</v>
      </c>
      <c r="O47" t="s">
        <v>26</v>
      </c>
      <c r="R47">
        <f t="shared" si="0"/>
        <v>3488</v>
      </c>
    </row>
    <row r="48" spans="1:18" x14ac:dyDescent="0.55000000000000004">
      <c r="A48" t="s">
        <v>194</v>
      </c>
      <c r="B48" t="s">
        <v>28</v>
      </c>
      <c r="C48" t="s">
        <v>195</v>
      </c>
      <c r="D48" t="s">
        <v>30</v>
      </c>
      <c r="E48" t="s">
        <v>196</v>
      </c>
      <c r="F48" t="s">
        <v>51</v>
      </c>
      <c r="G48" s="8" t="s">
        <v>33</v>
      </c>
      <c r="H48" s="5"/>
      <c r="I48" s="5">
        <v>1</v>
      </c>
      <c r="J48" s="6" t="s">
        <v>47</v>
      </c>
      <c r="K48">
        <v>234</v>
      </c>
      <c r="L48" s="7"/>
      <c r="M48">
        <v>33</v>
      </c>
      <c r="N48" t="s">
        <v>34</v>
      </c>
      <c r="O48" t="s">
        <v>26</v>
      </c>
      <c r="P48" t="s">
        <v>60</v>
      </c>
      <c r="R48">
        <f t="shared" si="0"/>
        <v>7722</v>
      </c>
    </row>
    <row r="49" spans="1:18" x14ac:dyDescent="0.55000000000000004">
      <c r="A49" s="8" t="s">
        <v>197</v>
      </c>
      <c r="B49" s="8" t="s">
        <v>19</v>
      </c>
      <c r="C49" s="8" t="s">
        <v>90</v>
      </c>
      <c r="D49" s="8" t="s">
        <v>30</v>
      </c>
      <c r="E49" s="8" t="s">
        <v>198</v>
      </c>
      <c r="F49" s="8" t="s">
        <v>79</v>
      </c>
      <c r="G49" s="8" t="s">
        <v>40</v>
      </c>
      <c r="H49" s="10" t="s">
        <v>99</v>
      </c>
      <c r="I49" s="10"/>
      <c r="J49" s="11" t="s">
        <v>99</v>
      </c>
      <c r="K49" s="8">
        <v>180</v>
      </c>
      <c r="L49" s="9"/>
      <c r="M49" s="8">
        <v>275</v>
      </c>
      <c r="N49" s="8" t="s">
        <v>34</v>
      </c>
      <c r="O49" s="8" t="s">
        <v>26</v>
      </c>
      <c r="P49" s="1"/>
      <c r="Q49" s="1"/>
      <c r="R49">
        <f t="shared" si="0"/>
        <v>49500</v>
      </c>
    </row>
    <row r="50" spans="1:18" x14ac:dyDescent="0.55000000000000004">
      <c r="A50" t="s">
        <v>199</v>
      </c>
      <c r="B50" t="s">
        <v>28</v>
      </c>
      <c r="C50" t="s">
        <v>200</v>
      </c>
      <c r="D50" t="s">
        <v>30</v>
      </c>
      <c r="E50" t="s">
        <v>201</v>
      </c>
      <c r="F50" t="s">
        <v>32</v>
      </c>
      <c r="G50" s="8" t="s">
        <v>33</v>
      </c>
      <c r="H50" s="5">
        <v>415</v>
      </c>
      <c r="I50" s="5">
        <v>3</v>
      </c>
      <c r="J50" s="6"/>
      <c r="K50">
        <v>120</v>
      </c>
      <c r="L50" s="7"/>
      <c r="M50">
        <v>20</v>
      </c>
      <c r="N50" t="s">
        <v>34</v>
      </c>
      <c r="O50" t="s">
        <v>26</v>
      </c>
      <c r="R50">
        <f t="shared" si="0"/>
        <v>2400</v>
      </c>
    </row>
    <row r="51" spans="1:18" x14ac:dyDescent="0.55000000000000004">
      <c r="A51" t="s">
        <v>199</v>
      </c>
      <c r="B51" t="s">
        <v>28</v>
      </c>
      <c r="C51" t="s">
        <v>200</v>
      </c>
      <c r="D51" t="s">
        <v>30</v>
      </c>
      <c r="E51" t="s">
        <v>202</v>
      </c>
      <c r="F51" t="s">
        <v>32</v>
      </c>
      <c r="G51" s="8" t="s">
        <v>33</v>
      </c>
      <c r="H51" s="5">
        <v>415</v>
      </c>
      <c r="I51" s="5">
        <v>3</v>
      </c>
      <c r="J51" s="6"/>
      <c r="K51">
        <v>251</v>
      </c>
      <c r="L51" s="7"/>
      <c r="M51">
        <v>20</v>
      </c>
      <c r="N51" t="s">
        <v>34</v>
      </c>
      <c r="O51" t="s">
        <v>26</v>
      </c>
      <c r="R51">
        <f t="shared" si="0"/>
        <v>5020</v>
      </c>
    </row>
    <row r="52" spans="1:18" x14ac:dyDescent="0.55000000000000004">
      <c r="A52" t="s">
        <v>203</v>
      </c>
      <c r="B52" t="s">
        <v>19</v>
      </c>
      <c r="C52" t="s">
        <v>204</v>
      </c>
      <c r="D52" t="s">
        <v>21</v>
      </c>
      <c r="E52" t="s">
        <v>205</v>
      </c>
      <c r="F52" t="s">
        <v>46</v>
      </c>
      <c r="G52" s="8" t="s">
        <v>33</v>
      </c>
      <c r="H52" s="5">
        <v>340</v>
      </c>
      <c r="I52" s="5">
        <v>4</v>
      </c>
      <c r="J52" s="5"/>
      <c r="K52">
        <v>189</v>
      </c>
      <c r="L52" s="7"/>
      <c r="M52">
        <v>80</v>
      </c>
      <c r="N52" t="s">
        <v>42</v>
      </c>
      <c r="O52" t="s">
        <v>26</v>
      </c>
      <c r="R52">
        <f t="shared" si="0"/>
        <v>15120</v>
      </c>
    </row>
    <row r="53" spans="1:18" x14ac:dyDescent="0.55000000000000004">
      <c r="A53" t="s">
        <v>206</v>
      </c>
      <c r="B53" t="s">
        <v>19</v>
      </c>
      <c r="C53" t="s">
        <v>207</v>
      </c>
      <c r="D53" t="s">
        <v>30</v>
      </c>
      <c r="E53" t="s">
        <v>45</v>
      </c>
      <c r="F53" t="s">
        <v>51</v>
      </c>
      <c r="G53" s="8" t="s">
        <v>33</v>
      </c>
      <c r="H53" s="5"/>
      <c r="I53" s="5">
        <v>1</v>
      </c>
      <c r="J53" s="6" t="s">
        <v>47</v>
      </c>
      <c r="K53">
        <v>284</v>
      </c>
      <c r="L53" s="7"/>
      <c r="M53">
        <v>95</v>
      </c>
      <c r="N53" t="s">
        <v>34</v>
      </c>
      <c r="O53" t="s">
        <v>26</v>
      </c>
      <c r="P53" t="s">
        <v>60</v>
      </c>
      <c r="R53">
        <f t="shared" si="0"/>
        <v>26980</v>
      </c>
    </row>
    <row r="54" spans="1:18" x14ac:dyDescent="0.55000000000000004">
      <c r="A54" t="s">
        <v>208</v>
      </c>
      <c r="B54" t="s">
        <v>28</v>
      </c>
      <c r="C54" t="s">
        <v>209</v>
      </c>
      <c r="D54" t="s">
        <v>30</v>
      </c>
      <c r="E54" t="s">
        <v>198</v>
      </c>
      <c r="F54" t="s">
        <v>210</v>
      </c>
      <c r="G54" s="8" t="s">
        <v>40</v>
      </c>
      <c r="H54" s="5" t="s">
        <v>99</v>
      </c>
      <c r="I54" s="5"/>
      <c r="J54" s="6" t="s">
        <v>99</v>
      </c>
      <c r="K54">
        <v>254</v>
      </c>
      <c r="L54" s="7"/>
      <c r="M54">
        <v>50</v>
      </c>
      <c r="N54" t="s">
        <v>42</v>
      </c>
      <c r="O54" t="s">
        <v>99</v>
      </c>
      <c r="R54">
        <f t="shared" si="0"/>
        <v>12700</v>
      </c>
    </row>
    <row r="55" spans="1:18" x14ac:dyDescent="0.55000000000000004">
      <c r="A55" t="s">
        <v>211</v>
      </c>
      <c r="B55" t="s">
        <v>19</v>
      </c>
      <c r="C55" t="s">
        <v>212</v>
      </c>
      <c r="D55" t="s">
        <v>30</v>
      </c>
      <c r="E55" t="s">
        <v>213</v>
      </c>
      <c r="F55" t="s">
        <v>214</v>
      </c>
      <c r="G55" s="8" t="s">
        <v>24</v>
      </c>
      <c r="H55" s="5"/>
      <c r="I55" s="5">
        <v>1</v>
      </c>
      <c r="J55" s="6" t="s">
        <v>215</v>
      </c>
      <c r="K55">
        <v>242</v>
      </c>
      <c r="L55" s="7"/>
      <c r="M55">
        <v>76</v>
      </c>
      <c r="N55" t="s">
        <v>34</v>
      </c>
      <c r="O55" t="s">
        <v>161</v>
      </c>
      <c r="R55">
        <f t="shared" si="0"/>
        <v>18392</v>
      </c>
    </row>
    <row r="56" spans="1:18" x14ac:dyDescent="0.55000000000000004">
      <c r="A56" t="s">
        <v>216</v>
      </c>
      <c r="B56" t="s">
        <v>19</v>
      </c>
      <c r="C56" t="s">
        <v>217</v>
      </c>
      <c r="D56" t="s">
        <v>30</v>
      </c>
      <c r="E56" t="s">
        <v>218</v>
      </c>
      <c r="F56" t="s">
        <v>51</v>
      </c>
      <c r="G56" s="8" t="s">
        <v>40</v>
      </c>
      <c r="H56" s="5">
        <v>1000</v>
      </c>
      <c r="I56" s="5">
        <v>6</v>
      </c>
      <c r="J56" s="6"/>
      <c r="K56">
        <v>244</v>
      </c>
      <c r="L56" s="7">
        <v>4.75</v>
      </c>
      <c r="M56">
        <v>24</v>
      </c>
      <c r="N56" t="s">
        <v>42</v>
      </c>
      <c r="O56" t="s">
        <v>26</v>
      </c>
      <c r="Q56" t="s">
        <v>219</v>
      </c>
      <c r="R56">
        <f t="shared" si="0"/>
        <v>5856</v>
      </c>
    </row>
    <row r="57" spans="1:18" x14ac:dyDescent="0.55000000000000004">
      <c r="A57" t="s">
        <v>220</v>
      </c>
      <c r="B57" t="s">
        <v>19</v>
      </c>
      <c r="C57" t="s">
        <v>221</v>
      </c>
      <c r="D57" t="s">
        <v>30</v>
      </c>
      <c r="E57" t="s">
        <v>218</v>
      </c>
      <c r="F57" t="s">
        <v>180</v>
      </c>
      <c r="G57" s="8" t="s">
        <v>33</v>
      </c>
      <c r="H57" s="5">
        <v>1000</v>
      </c>
      <c r="I57" s="5">
        <v>6</v>
      </c>
      <c r="J57" s="6"/>
      <c r="K57">
        <v>151</v>
      </c>
      <c r="L57" s="7"/>
      <c r="M57">
        <v>18</v>
      </c>
      <c r="N57" t="s">
        <v>42</v>
      </c>
      <c r="O57" t="s">
        <v>26</v>
      </c>
      <c r="R57">
        <f t="shared" si="0"/>
        <v>2718</v>
      </c>
    </row>
    <row r="58" spans="1:18" x14ac:dyDescent="0.55000000000000004">
      <c r="A58" t="s">
        <v>222</v>
      </c>
      <c r="B58" t="s">
        <v>28</v>
      </c>
      <c r="C58" t="s">
        <v>223</v>
      </c>
      <c r="D58" t="s">
        <v>30</v>
      </c>
      <c r="E58" t="s">
        <v>45</v>
      </c>
      <c r="F58" t="s">
        <v>224</v>
      </c>
      <c r="G58" s="8" t="s">
        <v>33</v>
      </c>
      <c r="H58" s="5">
        <v>2000</v>
      </c>
      <c r="I58" s="5">
        <v>3</v>
      </c>
      <c r="J58" s="6"/>
      <c r="K58">
        <v>196</v>
      </c>
      <c r="L58" s="7"/>
      <c r="M58">
        <v>18</v>
      </c>
      <c r="N58" t="s">
        <v>127</v>
      </c>
      <c r="O58" t="s">
        <v>26</v>
      </c>
      <c r="R58">
        <f t="shared" si="0"/>
        <v>3528</v>
      </c>
    </row>
    <row r="59" spans="1:18" x14ac:dyDescent="0.55000000000000004">
      <c r="A59" t="s">
        <v>225</v>
      </c>
      <c r="B59" t="s">
        <v>19</v>
      </c>
      <c r="C59" t="s">
        <v>226</v>
      </c>
      <c r="D59" t="s">
        <v>30</v>
      </c>
      <c r="E59" t="s">
        <v>45</v>
      </c>
      <c r="F59" t="s">
        <v>51</v>
      </c>
      <c r="G59" s="8" t="s">
        <v>40</v>
      </c>
      <c r="H59" s="5">
        <v>20</v>
      </c>
      <c r="I59" s="5">
        <v>18</v>
      </c>
      <c r="J59" s="6"/>
      <c r="K59">
        <v>125</v>
      </c>
      <c r="L59" s="7"/>
      <c r="M59">
        <v>36</v>
      </c>
      <c r="N59" t="s">
        <v>34</v>
      </c>
      <c r="O59" t="s">
        <v>26</v>
      </c>
      <c r="Q59" t="s">
        <v>227</v>
      </c>
      <c r="R59">
        <f t="shared" si="0"/>
        <v>4500</v>
      </c>
    </row>
    <row r="60" spans="1:18" x14ac:dyDescent="0.55000000000000004">
      <c r="A60" t="s">
        <v>228</v>
      </c>
      <c r="B60" t="s">
        <v>19</v>
      </c>
      <c r="C60" t="s">
        <v>229</v>
      </c>
      <c r="D60" t="s">
        <v>30</v>
      </c>
      <c r="E60" t="s">
        <v>230</v>
      </c>
      <c r="F60" t="s">
        <v>231</v>
      </c>
      <c r="G60" s="8" t="s">
        <v>33</v>
      </c>
      <c r="H60" s="5">
        <v>200</v>
      </c>
      <c r="I60" s="5">
        <v>9</v>
      </c>
      <c r="J60" s="6"/>
      <c r="K60">
        <v>220</v>
      </c>
      <c r="L60" s="7"/>
      <c r="M60">
        <v>81</v>
      </c>
      <c r="N60" t="s">
        <v>34</v>
      </c>
      <c r="O60" t="s">
        <v>26</v>
      </c>
      <c r="P60" s="8"/>
      <c r="R60">
        <f t="shared" si="0"/>
        <v>17820</v>
      </c>
    </row>
    <row r="61" spans="1:18" x14ac:dyDescent="0.55000000000000004">
      <c r="A61" t="s">
        <v>232</v>
      </c>
      <c r="B61" t="s">
        <v>28</v>
      </c>
      <c r="C61" t="s">
        <v>233</v>
      </c>
      <c r="D61" t="s">
        <v>234</v>
      </c>
      <c r="E61" t="s">
        <v>45</v>
      </c>
      <c r="F61" t="s">
        <v>46</v>
      </c>
      <c r="G61" s="8" t="s">
        <v>40</v>
      </c>
      <c r="H61" s="5">
        <v>125</v>
      </c>
      <c r="I61" s="5">
        <v>50</v>
      </c>
      <c r="J61" s="6"/>
      <c r="K61">
        <v>238</v>
      </c>
      <c r="L61" s="7"/>
      <c r="M61">
        <v>48</v>
      </c>
      <c r="N61" t="s">
        <v>235</v>
      </c>
      <c r="O61" t="s">
        <v>161</v>
      </c>
      <c r="R61">
        <f t="shared" si="0"/>
        <v>11424</v>
      </c>
    </row>
    <row r="62" spans="1:18" x14ac:dyDescent="0.55000000000000004">
      <c r="A62" s="8" t="s">
        <v>236</v>
      </c>
      <c r="B62" s="8" t="s">
        <v>19</v>
      </c>
      <c r="C62" s="8" t="s">
        <v>237</v>
      </c>
      <c r="D62" s="8" t="s">
        <v>30</v>
      </c>
      <c r="E62" s="8" t="s">
        <v>179</v>
      </c>
      <c r="F62" s="8" t="s">
        <v>79</v>
      </c>
      <c r="G62" s="8" t="s">
        <v>33</v>
      </c>
      <c r="H62" s="12">
        <v>11500</v>
      </c>
      <c r="I62" s="12">
        <v>1</v>
      </c>
      <c r="J62" s="6"/>
      <c r="K62" s="8">
        <v>189</v>
      </c>
      <c r="L62" s="9"/>
      <c r="M62" s="8">
        <v>43</v>
      </c>
      <c r="N62" s="8" t="s">
        <v>34</v>
      </c>
      <c r="O62" s="8" t="s">
        <v>26</v>
      </c>
      <c r="P62" s="8" t="s">
        <v>238</v>
      </c>
      <c r="Q62" s="1"/>
      <c r="R62">
        <f t="shared" si="0"/>
        <v>8127</v>
      </c>
    </row>
    <row r="63" spans="1:18" x14ac:dyDescent="0.55000000000000004">
      <c r="A63" t="s">
        <v>239</v>
      </c>
      <c r="B63" t="s">
        <v>19</v>
      </c>
      <c r="C63" t="s">
        <v>240</v>
      </c>
      <c r="D63" t="s">
        <v>30</v>
      </c>
      <c r="E63" t="s">
        <v>241</v>
      </c>
      <c r="F63" s="8" t="s">
        <v>79</v>
      </c>
      <c r="G63" s="8" t="s">
        <v>33</v>
      </c>
      <c r="H63" s="5">
        <v>2300</v>
      </c>
      <c r="I63" s="5">
        <v>2</v>
      </c>
      <c r="J63" s="6"/>
      <c r="K63">
        <v>262</v>
      </c>
      <c r="L63" s="7"/>
      <c r="M63">
        <v>64</v>
      </c>
      <c r="N63" t="s">
        <v>34</v>
      </c>
      <c r="O63" t="s">
        <v>99</v>
      </c>
      <c r="R63">
        <f t="shared" si="0"/>
        <v>16768</v>
      </c>
    </row>
    <row r="64" spans="1:18" x14ac:dyDescent="0.55000000000000004">
      <c r="A64" t="s">
        <v>242</v>
      </c>
      <c r="B64" t="s">
        <v>19</v>
      </c>
      <c r="C64" t="s">
        <v>243</v>
      </c>
      <c r="D64" t="s">
        <v>119</v>
      </c>
      <c r="E64" t="s">
        <v>244</v>
      </c>
      <c r="F64" t="s">
        <v>245</v>
      </c>
      <c r="G64" s="8" t="s">
        <v>33</v>
      </c>
      <c r="H64" s="5">
        <v>800</v>
      </c>
      <c r="I64" s="5">
        <v>4</v>
      </c>
      <c r="J64" s="6"/>
      <c r="K64">
        <v>215</v>
      </c>
      <c r="L64" s="7"/>
      <c r="M64">
        <v>16</v>
      </c>
      <c r="N64" t="s">
        <v>42</v>
      </c>
      <c r="O64" t="s">
        <v>26</v>
      </c>
      <c r="R64">
        <f t="shared" si="0"/>
        <v>3440</v>
      </c>
    </row>
    <row r="65" spans="1:18" x14ac:dyDescent="0.55000000000000004">
      <c r="A65" s="8" t="s">
        <v>246</v>
      </c>
      <c r="B65" s="8" t="s">
        <v>19</v>
      </c>
      <c r="C65" s="8" t="s">
        <v>247</v>
      </c>
      <c r="D65" s="8" t="s">
        <v>30</v>
      </c>
      <c r="E65" s="8" t="s">
        <v>248</v>
      </c>
      <c r="F65" s="8" t="s">
        <v>79</v>
      </c>
      <c r="G65" t="s">
        <v>33</v>
      </c>
      <c r="H65" s="5">
        <v>1500</v>
      </c>
      <c r="I65" s="5">
        <v>1</v>
      </c>
      <c r="J65" s="6"/>
      <c r="K65" s="8">
        <v>156</v>
      </c>
      <c r="L65" s="9"/>
      <c r="M65" s="8">
        <v>135</v>
      </c>
      <c r="N65" t="s">
        <v>34</v>
      </c>
      <c r="O65" t="s">
        <v>26</v>
      </c>
      <c r="P65" t="s">
        <v>249</v>
      </c>
      <c r="Q65" s="1"/>
      <c r="R65">
        <f t="shared" si="0"/>
        <v>21060</v>
      </c>
    </row>
    <row r="66" spans="1:18" x14ac:dyDescent="0.55000000000000004">
      <c r="A66" t="s">
        <v>250</v>
      </c>
      <c r="B66" t="s">
        <v>19</v>
      </c>
      <c r="C66" t="s">
        <v>251</v>
      </c>
      <c r="D66" t="s">
        <v>30</v>
      </c>
      <c r="E66" t="s">
        <v>252</v>
      </c>
      <c r="F66" t="s">
        <v>51</v>
      </c>
      <c r="G66" s="8" t="s">
        <v>40</v>
      </c>
      <c r="H66" s="5">
        <v>350</v>
      </c>
      <c r="I66" s="5">
        <v>6</v>
      </c>
      <c r="J66" s="6"/>
      <c r="K66">
        <v>180</v>
      </c>
      <c r="L66" s="7"/>
      <c r="M66">
        <v>64</v>
      </c>
      <c r="N66" t="s">
        <v>34</v>
      </c>
      <c r="O66" t="s">
        <v>26</v>
      </c>
      <c r="R66">
        <f t="shared" ref="R66:R129" si="1">M66*K66</f>
        <v>11520</v>
      </c>
    </row>
    <row r="67" spans="1:18" x14ac:dyDescent="0.55000000000000004">
      <c r="A67" s="8" t="s">
        <v>253</v>
      </c>
      <c r="B67" s="8" t="s">
        <v>19</v>
      </c>
      <c r="C67" s="8" t="s">
        <v>254</v>
      </c>
      <c r="D67" s="8" t="s">
        <v>30</v>
      </c>
      <c r="E67" s="8" t="s">
        <v>255</v>
      </c>
      <c r="F67" s="8" t="s">
        <v>79</v>
      </c>
      <c r="G67" s="8" t="s">
        <v>33</v>
      </c>
      <c r="H67" s="10">
        <v>2500</v>
      </c>
      <c r="I67" s="10">
        <v>4</v>
      </c>
      <c r="J67" s="11"/>
      <c r="K67" s="8">
        <v>212</v>
      </c>
      <c r="L67" s="9"/>
      <c r="M67" s="8">
        <v>65</v>
      </c>
      <c r="N67" s="8" t="s">
        <v>34</v>
      </c>
      <c r="O67" s="8" t="s">
        <v>26</v>
      </c>
      <c r="P67" s="1"/>
      <c r="Q67" s="8" t="s">
        <v>256</v>
      </c>
      <c r="R67">
        <f t="shared" si="1"/>
        <v>13780</v>
      </c>
    </row>
    <row r="68" spans="1:18" x14ac:dyDescent="0.55000000000000004">
      <c r="A68" t="s">
        <v>257</v>
      </c>
      <c r="B68" t="s">
        <v>28</v>
      </c>
      <c r="C68" t="s">
        <v>258</v>
      </c>
      <c r="D68" t="s">
        <v>30</v>
      </c>
      <c r="E68" t="s">
        <v>45</v>
      </c>
      <c r="F68" t="s">
        <v>79</v>
      </c>
      <c r="G68" s="8" t="s">
        <v>33</v>
      </c>
      <c r="H68" s="5"/>
      <c r="I68" s="5"/>
      <c r="J68" s="6" t="s">
        <v>47</v>
      </c>
      <c r="K68">
        <v>285</v>
      </c>
      <c r="L68" s="7"/>
      <c r="M68">
        <v>78</v>
      </c>
      <c r="N68" t="s">
        <v>34</v>
      </c>
      <c r="O68" t="s">
        <v>26</v>
      </c>
      <c r="P68" t="s">
        <v>60</v>
      </c>
      <c r="R68">
        <f t="shared" si="1"/>
        <v>22230</v>
      </c>
    </row>
    <row r="69" spans="1:18" x14ac:dyDescent="0.55000000000000004">
      <c r="A69" t="s">
        <v>259</v>
      </c>
      <c r="B69" t="s">
        <v>19</v>
      </c>
      <c r="C69" t="s">
        <v>260</v>
      </c>
      <c r="D69" t="s">
        <v>30</v>
      </c>
      <c r="E69" t="s">
        <v>45</v>
      </c>
      <c r="F69" t="s">
        <v>261</v>
      </c>
      <c r="G69" s="8" t="s">
        <v>24</v>
      </c>
      <c r="H69" s="5">
        <v>510</v>
      </c>
      <c r="I69" s="5">
        <v>1</v>
      </c>
      <c r="J69" s="6"/>
      <c r="K69">
        <v>276</v>
      </c>
      <c r="L69" s="7">
        <v>4.38</v>
      </c>
      <c r="M69">
        <v>224</v>
      </c>
      <c r="N69" t="s">
        <v>34</v>
      </c>
      <c r="O69" t="s">
        <v>26</v>
      </c>
      <c r="R69">
        <f t="shared" si="1"/>
        <v>61824</v>
      </c>
    </row>
    <row r="70" spans="1:18" x14ac:dyDescent="0.55000000000000004">
      <c r="A70" t="s">
        <v>262</v>
      </c>
      <c r="B70" t="s">
        <v>19</v>
      </c>
      <c r="C70" t="s">
        <v>260</v>
      </c>
      <c r="D70" t="s">
        <v>30</v>
      </c>
      <c r="E70" t="s">
        <v>45</v>
      </c>
      <c r="F70" t="s">
        <v>263</v>
      </c>
      <c r="G70" s="8" t="s">
        <v>24</v>
      </c>
      <c r="H70" s="5">
        <v>327</v>
      </c>
      <c r="I70" s="5">
        <v>1</v>
      </c>
      <c r="J70" s="5"/>
      <c r="K70">
        <v>217</v>
      </c>
      <c r="L70" s="7">
        <v>4.5599999999999996</v>
      </c>
      <c r="M70">
        <v>140</v>
      </c>
      <c r="N70" t="s">
        <v>42</v>
      </c>
      <c r="O70" t="s">
        <v>26</v>
      </c>
      <c r="R70">
        <f t="shared" si="1"/>
        <v>30380</v>
      </c>
    </row>
    <row r="71" spans="1:18" x14ac:dyDescent="0.55000000000000004">
      <c r="A71" t="s">
        <v>264</v>
      </c>
      <c r="B71" t="s">
        <v>19</v>
      </c>
      <c r="C71" t="s">
        <v>265</v>
      </c>
      <c r="D71" t="s">
        <v>30</v>
      </c>
      <c r="E71" t="s">
        <v>45</v>
      </c>
      <c r="F71" t="s">
        <v>51</v>
      </c>
      <c r="G71" s="8" t="s">
        <v>33</v>
      </c>
      <c r="H71" s="5">
        <v>821</v>
      </c>
      <c r="I71" s="5">
        <v>3</v>
      </c>
      <c r="J71" s="5"/>
      <c r="K71">
        <v>233</v>
      </c>
      <c r="L71" s="7"/>
      <c r="M71" s="5">
        <v>58</v>
      </c>
      <c r="N71" t="s">
        <v>42</v>
      </c>
      <c r="O71" t="s">
        <v>26</v>
      </c>
      <c r="R71">
        <f t="shared" si="1"/>
        <v>13514</v>
      </c>
    </row>
    <row r="72" spans="1:18" x14ac:dyDescent="0.55000000000000004">
      <c r="A72" t="s">
        <v>266</v>
      </c>
      <c r="B72" t="s">
        <v>19</v>
      </c>
      <c r="C72" t="s">
        <v>267</v>
      </c>
      <c r="D72" t="s">
        <v>30</v>
      </c>
      <c r="E72" t="s">
        <v>268</v>
      </c>
      <c r="F72" t="s">
        <v>79</v>
      </c>
      <c r="G72" s="8" t="s">
        <v>33</v>
      </c>
      <c r="H72" s="5">
        <v>195.5</v>
      </c>
      <c r="I72" s="5">
        <v>2</v>
      </c>
      <c r="J72" s="6"/>
      <c r="K72">
        <v>212</v>
      </c>
      <c r="L72" s="7"/>
      <c r="M72">
        <v>24</v>
      </c>
      <c r="N72" t="s">
        <v>269</v>
      </c>
      <c r="O72" t="s">
        <v>161</v>
      </c>
      <c r="R72">
        <f t="shared" si="1"/>
        <v>5088</v>
      </c>
    </row>
    <row r="73" spans="1:18" x14ac:dyDescent="0.55000000000000004">
      <c r="A73" t="s">
        <v>270</v>
      </c>
      <c r="B73" t="s">
        <v>19</v>
      </c>
      <c r="C73" t="s">
        <v>267</v>
      </c>
      <c r="D73" t="s">
        <v>30</v>
      </c>
      <c r="E73" t="s">
        <v>271</v>
      </c>
      <c r="F73" t="s">
        <v>46</v>
      </c>
      <c r="G73" s="8" t="s">
        <v>33</v>
      </c>
      <c r="H73" s="5">
        <v>195.5</v>
      </c>
      <c r="I73" s="5">
        <v>2</v>
      </c>
      <c r="J73" s="6"/>
      <c r="K73">
        <v>180</v>
      </c>
      <c r="L73" s="7"/>
      <c r="M73">
        <v>24</v>
      </c>
      <c r="N73" t="s">
        <v>42</v>
      </c>
      <c r="O73" t="s">
        <v>161</v>
      </c>
      <c r="R73">
        <f t="shared" si="1"/>
        <v>4320</v>
      </c>
    </row>
    <row r="74" spans="1:18" x14ac:dyDescent="0.55000000000000004">
      <c r="A74" t="s">
        <v>272</v>
      </c>
      <c r="B74" t="s">
        <v>19</v>
      </c>
      <c r="C74" t="s">
        <v>273</v>
      </c>
      <c r="D74" t="s">
        <v>30</v>
      </c>
      <c r="E74" t="s">
        <v>274</v>
      </c>
      <c r="F74" t="s">
        <v>79</v>
      </c>
      <c r="G74" s="8" t="s">
        <v>33</v>
      </c>
      <c r="H74" s="5"/>
      <c r="I74" s="5">
        <v>1</v>
      </c>
      <c r="J74" s="6" t="s">
        <v>47</v>
      </c>
      <c r="K74">
        <v>246</v>
      </c>
      <c r="L74" s="7"/>
      <c r="M74">
        <v>542</v>
      </c>
      <c r="N74" t="s">
        <v>42</v>
      </c>
      <c r="O74" t="s">
        <v>26</v>
      </c>
      <c r="P74" t="s">
        <v>275</v>
      </c>
      <c r="R74">
        <f t="shared" si="1"/>
        <v>133332</v>
      </c>
    </row>
    <row r="75" spans="1:18" x14ac:dyDescent="0.55000000000000004">
      <c r="A75" t="s">
        <v>276</v>
      </c>
      <c r="B75" t="s">
        <v>19</v>
      </c>
      <c r="C75" t="s">
        <v>277</v>
      </c>
      <c r="D75" t="s">
        <v>30</v>
      </c>
      <c r="E75" t="s">
        <v>45</v>
      </c>
      <c r="F75" t="s">
        <v>46</v>
      </c>
      <c r="G75" s="8" t="s">
        <v>40</v>
      </c>
      <c r="H75" s="5">
        <v>255</v>
      </c>
      <c r="I75" s="5">
        <v>2</v>
      </c>
      <c r="J75" s="6"/>
      <c r="K75">
        <v>255</v>
      </c>
      <c r="L75" s="7"/>
      <c r="M75">
        <v>30</v>
      </c>
      <c r="N75" t="s">
        <v>34</v>
      </c>
      <c r="O75" t="s">
        <v>26</v>
      </c>
      <c r="Q75" t="s">
        <v>278</v>
      </c>
      <c r="R75">
        <f t="shared" si="1"/>
        <v>7650</v>
      </c>
    </row>
    <row r="76" spans="1:18" x14ac:dyDescent="0.55000000000000004">
      <c r="A76" t="s">
        <v>279</v>
      </c>
      <c r="B76" t="s">
        <v>19</v>
      </c>
      <c r="C76" t="s">
        <v>280</v>
      </c>
      <c r="D76" t="s">
        <v>30</v>
      </c>
      <c r="E76" t="s">
        <v>45</v>
      </c>
      <c r="F76" t="s">
        <v>79</v>
      </c>
      <c r="G76" s="8" t="s">
        <v>33</v>
      </c>
      <c r="H76" s="5"/>
      <c r="I76" s="5">
        <v>1</v>
      </c>
      <c r="J76" s="6" t="s">
        <v>47</v>
      </c>
      <c r="K76">
        <v>242</v>
      </c>
      <c r="L76" s="7"/>
      <c r="M76">
        <v>230</v>
      </c>
      <c r="N76" t="s">
        <v>42</v>
      </c>
      <c r="O76" t="s">
        <v>26</v>
      </c>
      <c r="P76" t="s">
        <v>88</v>
      </c>
      <c r="R76">
        <f t="shared" si="1"/>
        <v>55660</v>
      </c>
    </row>
    <row r="77" spans="1:18" x14ac:dyDescent="0.55000000000000004">
      <c r="A77" t="s">
        <v>281</v>
      </c>
      <c r="B77" t="s">
        <v>28</v>
      </c>
      <c r="C77" t="s">
        <v>142</v>
      </c>
      <c r="D77" t="s">
        <v>30</v>
      </c>
      <c r="E77" t="s">
        <v>143</v>
      </c>
      <c r="F77" t="s">
        <v>79</v>
      </c>
      <c r="G77" s="8" t="s">
        <v>33</v>
      </c>
      <c r="H77" s="5"/>
      <c r="I77" s="5">
        <v>1</v>
      </c>
      <c r="J77" s="6" t="s">
        <v>47</v>
      </c>
      <c r="K77">
        <v>264</v>
      </c>
      <c r="L77" s="7"/>
      <c r="M77">
        <v>124</v>
      </c>
      <c r="N77" t="s">
        <v>42</v>
      </c>
      <c r="O77" t="s">
        <v>26</v>
      </c>
      <c r="P77" t="s">
        <v>88</v>
      </c>
      <c r="R77">
        <f t="shared" si="1"/>
        <v>32736</v>
      </c>
    </row>
    <row r="78" spans="1:18" x14ac:dyDescent="0.55000000000000004">
      <c r="A78" t="s">
        <v>282</v>
      </c>
      <c r="B78" t="s">
        <v>19</v>
      </c>
      <c r="C78" t="s">
        <v>283</v>
      </c>
      <c r="D78" t="s">
        <v>21</v>
      </c>
      <c r="E78" t="s">
        <v>284</v>
      </c>
      <c r="F78" t="s">
        <v>285</v>
      </c>
      <c r="G78" s="8" t="s">
        <v>33</v>
      </c>
      <c r="H78" s="5">
        <v>6475</v>
      </c>
      <c r="I78" s="5">
        <v>1.33</v>
      </c>
      <c r="J78" s="6"/>
      <c r="K78">
        <v>144</v>
      </c>
      <c r="L78" s="7"/>
      <c r="M78">
        <v>16</v>
      </c>
      <c r="N78" t="s">
        <v>34</v>
      </c>
      <c r="O78" t="s">
        <v>26</v>
      </c>
      <c r="Q78" t="s">
        <v>286</v>
      </c>
      <c r="R78">
        <f t="shared" si="1"/>
        <v>2304</v>
      </c>
    </row>
    <row r="79" spans="1:18" x14ac:dyDescent="0.55000000000000004">
      <c r="A79" s="8" t="s">
        <v>287</v>
      </c>
      <c r="B79" s="8" t="s">
        <v>19</v>
      </c>
      <c r="C79" s="8" t="s">
        <v>90</v>
      </c>
      <c r="D79" s="8" t="s">
        <v>30</v>
      </c>
      <c r="E79" s="8" t="s">
        <v>198</v>
      </c>
      <c r="F79" s="8" t="s">
        <v>79</v>
      </c>
      <c r="G79" s="8" t="s">
        <v>33</v>
      </c>
      <c r="H79" s="10"/>
      <c r="I79" s="10">
        <v>1</v>
      </c>
      <c r="J79" s="11" t="s">
        <v>47</v>
      </c>
      <c r="K79" s="8">
        <v>211</v>
      </c>
      <c r="L79" s="9"/>
      <c r="M79" s="8">
        <v>307</v>
      </c>
      <c r="N79" s="8" t="s">
        <v>34</v>
      </c>
      <c r="O79" s="8" t="s">
        <v>26</v>
      </c>
      <c r="P79" s="8" t="s">
        <v>80</v>
      </c>
      <c r="Q79" s="1"/>
      <c r="R79">
        <f t="shared" si="1"/>
        <v>64777</v>
      </c>
    </row>
    <row r="80" spans="1:18" x14ac:dyDescent="0.55000000000000004">
      <c r="A80" t="s">
        <v>288</v>
      </c>
      <c r="B80" t="s">
        <v>19</v>
      </c>
      <c r="C80" t="s">
        <v>289</v>
      </c>
      <c r="D80" t="s">
        <v>30</v>
      </c>
      <c r="E80" t="s">
        <v>109</v>
      </c>
      <c r="F80" t="s">
        <v>290</v>
      </c>
      <c r="G80" s="8" t="s">
        <v>33</v>
      </c>
      <c r="H80" s="5">
        <v>145</v>
      </c>
      <c r="I80" s="5">
        <v>5</v>
      </c>
      <c r="J80" s="6"/>
      <c r="K80">
        <v>248</v>
      </c>
      <c r="L80" s="7"/>
      <c r="M80">
        <v>85</v>
      </c>
      <c r="N80" t="s">
        <v>42</v>
      </c>
      <c r="O80" t="s">
        <v>26</v>
      </c>
      <c r="P80" s="8" t="s">
        <v>291</v>
      </c>
      <c r="R80">
        <f t="shared" si="1"/>
        <v>21080</v>
      </c>
    </row>
    <row r="81" spans="1:18" x14ac:dyDescent="0.55000000000000004">
      <c r="A81" t="s">
        <v>288</v>
      </c>
      <c r="B81" t="s">
        <v>19</v>
      </c>
      <c r="C81" t="s">
        <v>289</v>
      </c>
      <c r="D81" t="s">
        <v>30</v>
      </c>
      <c r="E81" t="s">
        <v>292</v>
      </c>
      <c r="F81" t="s">
        <v>290</v>
      </c>
      <c r="G81" s="8" t="s">
        <v>33</v>
      </c>
      <c r="H81" s="5">
        <v>145</v>
      </c>
      <c r="I81" s="5">
        <v>5</v>
      </c>
      <c r="J81" s="6"/>
      <c r="K81">
        <v>218</v>
      </c>
      <c r="L81" s="7"/>
      <c r="M81">
        <v>39</v>
      </c>
      <c r="N81" t="s">
        <v>235</v>
      </c>
      <c r="O81" t="s">
        <v>26</v>
      </c>
      <c r="P81" s="8" t="s">
        <v>291</v>
      </c>
      <c r="R81">
        <f t="shared" si="1"/>
        <v>8502</v>
      </c>
    </row>
    <row r="82" spans="1:18" x14ac:dyDescent="0.55000000000000004">
      <c r="A82" t="s">
        <v>293</v>
      </c>
      <c r="B82" t="s">
        <v>28</v>
      </c>
      <c r="C82" t="s">
        <v>294</v>
      </c>
      <c r="D82" t="s">
        <v>30</v>
      </c>
      <c r="E82" t="s">
        <v>67</v>
      </c>
      <c r="F82" t="s">
        <v>295</v>
      </c>
      <c r="G82" s="8" t="s">
        <v>24</v>
      </c>
      <c r="H82" s="5" t="s">
        <v>99</v>
      </c>
      <c r="I82" s="5"/>
      <c r="J82" s="6" t="s">
        <v>99</v>
      </c>
      <c r="K82">
        <v>194</v>
      </c>
      <c r="L82" s="7"/>
      <c r="M82">
        <v>33</v>
      </c>
      <c r="N82" t="s">
        <v>34</v>
      </c>
      <c r="O82" t="s">
        <v>26</v>
      </c>
      <c r="Q82" t="s">
        <v>296</v>
      </c>
      <c r="R82">
        <f t="shared" si="1"/>
        <v>6402</v>
      </c>
    </row>
    <row r="83" spans="1:18" x14ac:dyDescent="0.55000000000000004">
      <c r="A83" s="8" t="s">
        <v>297</v>
      </c>
      <c r="B83" s="8" t="s">
        <v>19</v>
      </c>
      <c r="C83" s="8" t="s">
        <v>298</v>
      </c>
      <c r="D83" s="8" t="s">
        <v>30</v>
      </c>
      <c r="E83" s="8" t="s">
        <v>45</v>
      </c>
      <c r="F83" s="8" t="s">
        <v>299</v>
      </c>
      <c r="G83" s="8" t="s">
        <v>24</v>
      </c>
      <c r="H83" s="10">
        <v>405</v>
      </c>
      <c r="I83" s="10">
        <v>2</v>
      </c>
      <c r="J83" s="11"/>
      <c r="K83" s="8">
        <v>338</v>
      </c>
      <c r="L83" s="9"/>
      <c r="M83" s="8">
        <v>20</v>
      </c>
      <c r="N83" s="8" t="s">
        <v>42</v>
      </c>
      <c r="O83" s="8" t="s">
        <v>161</v>
      </c>
      <c r="P83" s="1"/>
      <c r="Q83" s="1"/>
      <c r="R83">
        <f t="shared" si="1"/>
        <v>6760</v>
      </c>
    </row>
    <row r="84" spans="1:18" x14ac:dyDescent="0.55000000000000004">
      <c r="A84" t="s">
        <v>300</v>
      </c>
      <c r="B84" t="s">
        <v>19</v>
      </c>
      <c r="C84" t="s">
        <v>301</v>
      </c>
      <c r="D84" t="s">
        <v>30</v>
      </c>
      <c r="E84" t="s">
        <v>45</v>
      </c>
      <c r="F84" t="s">
        <v>51</v>
      </c>
      <c r="G84" s="8" t="s">
        <v>33</v>
      </c>
      <c r="H84" s="5"/>
      <c r="I84" s="5">
        <v>1</v>
      </c>
      <c r="J84" s="6" t="s">
        <v>47</v>
      </c>
      <c r="K84">
        <v>301</v>
      </c>
      <c r="L84" s="7">
        <v>4.43</v>
      </c>
      <c r="M84">
        <v>74</v>
      </c>
      <c r="N84" t="s">
        <v>34</v>
      </c>
      <c r="O84" t="s">
        <v>26</v>
      </c>
      <c r="P84" t="s">
        <v>302</v>
      </c>
      <c r="R84">
        <f t="shared" si="1"/>
        <v>22274</v>
      </c>
    </row>
    <row r="85" spans="1:18" x14ac:dyDescent="0.55000000000000004">
      <c r="A85" t="s">
        <v>303</v>
      </c>
      <c r="B85" t="s">
        <v>19</v>
      </c>
      <c r="C85" t="s">
        <v>304</v>
      </c>
      <c r="D85" t="s">
        <v>305</v>
      </c>
      <c r="E85" t="s">
        <v>306</v>
      </c>
      <c r="F85" t="s">
        <v>79</v>
      </c>
      <c r="G85" s="8" t="s">
        <v>33</v>
      </c>
      <c r="H85" s="5">
        <v>371</v>
      </c>
      <c r="I85" s="5">
        <v>1</v>
      </c>
      <c r="J85" s="6"/>
      <c r="K85">
        <v>224</v>
      </c>
      <c r="L85" s="7"/>
      <c r="M85">
        <v>11</v>
      </c>
      <c r="N85" t="s">
        <v>42</v>
      </c>
      <c r="O85" t="s">
        <v>26</v>
      </c>
      <c r="R85">
        <f t="shared" si="1"/>
        <v>2464</v>
      </c>
    </row>
    <row r="86" spans="1:18" x14ac:dyDescent="0.55000000000000004">
      <c r="A86" t="s">
        <v>307</v>
      </c>
      <c r="B86" t="s">
        <v>19</v>
      </c>
      <c r="C86" t="s">
        <v>304</v>
      </c>
      <c r="D86" t="s">
        <v>305</v>
      </c>
      <c r="E86" t="s">
        <v>306</v>
      </c>
      <c r="F86" t="s">
        <v>79</v>
      </c>
      <c r="G86" s="8" t="s">
        <v>33</v>
      </c>
      <c r="H86" s="5">
        <v>351</v>
      </c>
      <c r="I86" s="5">
        <v>1</v>
      </c>
      <c r="J86" s="6"/>
      <c r="K86">
        <v>163</v>
      </c>
      <c r="L86" s="7">
        <v>9.51</v>
      </c>
      <c r="M86">
        <v>18</v>
      </c>
      <c r="N86" t="s">
        <v>42</v>
      </c>
      <c r="O86" t="s">
        <v>26</v>
      </c>
      <c r="R86">
        <f t="shared" si="1"/>
        <v>2934</v>
      </c>
    </row>
    <row r="87" spans="1:18" x14ac:dyDescent="0.55000000000000004">
      <c r="A87" t="s">
        <v>308</v>
      </c>
      <c r="B87" t="s">
        <v>19</v>
      </c>
      <c r="C87" t="s">
        <v>309</v>
      </c>
      <c r="D87" t="s">
        <v>305</v>
      </c>
      <c r="E87" t="s">
        <v>45</v>
      </c>
      <c r="F87" t="s">
        <v>46</v>
      </c>
      <c r="G87" s="8" t="s">
        <v>33</v>
      </c>
      <c r="H87" s="5">
        <v>1200</v>
      </c>
      <c r="I87" s="5">
        <v>2</v>
      </c>
      <c r="J87" s="6"/>
      <c r="K87">
        <v>179</v>
      </c>
      <c r="L87" s="7"/>
      <c r="M87">
        <v>47</v>
      </c>
      <c r="N87" t="s">
        <v>42</v>
      </c>
      <c r="O87" t="s">
        <v>26</v>
      </c>
      <c r="R87">
        <f t="shared" si="1"/>
        <v>8413</v>
      </c>
    </row>
    <row r="88" spans="1:18" x14ac:dyDescent="0.55000000000000004">
      <c r="A88" t="s">
        <v>310</v>
      </c>
      <c r="B88" t="s">
        <v>19</v>
      </c>
      <c r="C88" t="s">
        <v>267</v>
      </c>
      <c r="D88" t="s">
        <v>30</v>
      </c>
      <c r="E88" t="s">
        <v>311</v>
      </c>
      <c r="F88" t="s">
        <v>312</v>
      </c>
      <c r="G88" s="8" t="s">
        <v>24</v>
      </c>
      <c r="H88" s="5"/>
      <c r="I88" s="5">
        <v>1</v>
      </c>
      <c r="J88" s="6" t="s">
        <v>103</v>
      </c>
      <c r="K88">
        <v>177</v>
      </c>
      <c r="L88" s="7"/>
      <c r="M88">
        <v>29</v>
      </c>
      <c r="N88" t="s">
        <v>34</v>
      </c>
      <c r="O88" t="s">
        <v>26</v>
      </c>
      <c r="R88">
        <f t="shared" si="1"/>
        <v>5133</v>
      </c>
    </row>
    <row r="89" spans="1:18" x14ac:dyDescent="0.55000000000000004">
      <c r="A89" t="s">
        <v>313</v>
      </c>
      <c r="B89" t="s">
        <v>28</v>
      </c>
      <c r="C89" t="s">
        <v>314</v>
      </c>
      <c r="D89" t="s">
        <v>30</v>
      </c>
      <c r="E89" t="s">
        <v>315</v>
      </c>
      <c r="F89" t="s">
        <v>51</v>
      </c>
      <c r="G89" s="8" t="s">
        <v>40</v>
      </c>
      <c r="H89" s="5">
        <v>50</v>
      </c>
      <c r="I89" s="5">
        <v>25</v>
      </c>
      <c r="J89" s="6"/>
      <c r="K89">
        <v>315</v>
      </c>
      <c r="L89" s="7"/>
      <c r="M89">
        <v>12</v>
      </c>
      <c r="N89" t="s">
        <v>127</v>
      </c>
      <c r="O89" t="s">
        <v>26</v>
      </c>
      <c r="Q89" t="s">
        <v>316</v>
      </c>
      <c r="R89">
        <f t="shared" si="1"/>
        <v>3780</v>
      </c>
    </row>
    <row r="90" spans="1:18" x14ac:dyDescent="0.55000000000000004">
      <c r="A90" t="s">
        <v>317</v>
      </c>
      <c r="B90" t="s">
        <v>19</v>
      </c>
      <c r="C90" t="s">
        <v>90</v>
      </c>
      <c r="D90" t="s">
        <v>30</v>
      </c>
      <c r="E90" t="s">
        <v>198</v>
      </c>
      <c r="F90" t="s">
        <v>79</v>
      </c>
      <c r="G90" s="8" t="s">
        <v>40</v>
      </c>
      <c r="H90" s="5" t="s">
        <v>99</v>
      </c>
      <c r="I90" s="5"/>
      <c r="J90" s="6" t="s">
        <v>99</v>
      </c>
      <c r="K90">
        <v>328</v>
      </c>
      <c r="L90" s="7"/>
      <c r="M90">
        <v>276</v>
      </c>
      <c r="N90" t="s">
        <v>34</v>
      </c>
      <c r="O90" t="s">
        <v>26</v>
      </c>
      <c r="P90" s="8" t="s">
        <v>238</v>
      </c>
      <c r="R90">
        <f t="shared" si="1"/>
        <v>90528</v>
      </c>
    </row>
    <row r="91" spans="1:18" x14ac:dyDescent="0.55000000000000004">
      <c r="A91" t="s">
        <v>318</v>
      </c>
      <c r="B91" t="s">
        <v>28</v>
      </c>
      <c r="C91" t="s">
        <v>319</v>
      </c>
      <c r="D91" t="s">
        <v>119</v>
      </c>
      <c r="E91" t="s">
        <v>45</v>
      </c>
      <c r="F91" t="s">
        <v>51</v>
      </c>
      <c r="G91" s="8" t="s">
        <v>24</v>
      </c>
      <c r="H91" s="5">
        <v>146</v>
      </c>
      <c r="I91" s="5">
        <v>9</v>
      </c>
      <c r="J91" s="6"/>
      <c r="K91">
        <v>267</v>
      </c>
      <c r="L91" s="7">
        <v>4.6100000000000003</v>
      </c>
      <c r="M91">
        <v>18</v>
      </c>
      <c r="N91" t="s">
        <v>127</v>
      </c>
      <c r="O91" t="s">
        <v>26</v>
      </c>
      <c r="P91" t="s">
        <v>320</v>
      </c>
      <c r="R91">
        <f t="shared" si="1"/>
        <v>4806</v>
      </c>
    </row>
    <row r="92" spans="1:18" x14ac:dyDescent="0.55000000000000004">
      <c r="A92" t="s">
        <v>321</v>
      </c>
      <c r="B92" t="s">
        <v>19</v>
      </c>
      <c r="C92" t="s">
        <v>322</v>
      </c>
      <c r="D92" t="s">
        <v>30</v>
      </c>
      <c r="E92" t="s">
        <v>45</v>
      </c>
      <c r="F92" t="s">
        <v>323</v>
      </c>
      <c r="G92" s="8" t="s">
        <v>40</v>
      </c>
      <c r="H92" s="5">
        <v>116</v>
      </c>
      <c r="I92" s="5">
        <v>20</v>
      </c>
      <c r="J92" s="6"/>
      <c r="K92">
        <v>298</v>
      </c>
      <c r="L92" s="7"/>
      <c r="M92">
        <v>60</v>
      </c>
      <c r="N92" t="s">
        <v>34</v>
      </c>
      <c r="O92" t="s">
        <v>26</v>
      </c>
      <c r="R92">
        <f t="shared" si="1"/>
        <v>17880</v>
      </c>
    </row>
    <row r="93" spans="1:18" x14ac:dyDescent="0.55000000000000004">
      <c r="A93" t="s">
        <v>324</v>
      </c>
      <c r="B93" t="s">
        <v>28</v>
      </c>
      <c r="C93" t="s">
        <v>325</v>
      </c>
      <c r="D93" t="s">
        <v>326</v>
      </c>
      <c r="E93" t="s">
        <v>45</v>
      </c>
      <c r="F93" t="s">
        <v>327</v>
      </c>
      <c r="G93" s="8" t="s">
        <v>40</v>
      </c>
      <c r="H93" s="5"/>
      <c r="I93" s="5">
        <v>1</v>
      </c>
      <c r="J93" s="6" t="s">
        <v>328</v>
      </c>
      <c r="K93">
        <v>227</v>
      </c>
      <c r="L93" s="7"/>
      <c r="M93">
        <v>92</v>
      </c>
      <c r="N93" t="s">
        <v>329</v>
      </c>
      <c r="O93" t="s">
        <v>161</v>
      </c>
      <c r="R93">
        <f t="shared" si="1"/>
        <v>20884</v>
      </c>
    </row>
    <row r="94" spans="1:18" x14ac:dyDescent="0.55000000000000004">
      <c r="A94" t="s">
        <v>330</v>
      </c>
      <c r="B94" t="s">
        <v>19</v>
      </c>
      <c r="C94" t="s">
        <v>331</v>
      </c>
      <c r="D94" t="s">
        <v>30</v>
      </c>
      <c r="E94" t="s">
        <v>176</v>
      </c>
      <c r="F94" t="s">
        <v>79</v>
      </c>
      <c r="G94" s="8" t="s">
        <v>33</v>
      </c>
      <c r="H94" s="5">
        <v>199</v>
      </c>
      <c r="I94" s="5">
        <v>12</v>
      </c>
      <c r="J94" s="6"/>
      <c r="K94">
        <v>215</v>
      </c>
      <c r="L94" s="7"/>
      <c r="M94">
        <v>48</v>
      </c>
      <c r="N94" t="s">
        <v>34</v>
      </c>
      <c r="O94" t="s">
        <v>26</v>
      </c>
      <c r="P94" t="s">
        <v>184</v>
      </c>
      <c r="R94">
        <f t="shared" si="1"/>
        <v>10320</v>
      </c>
    </row>
    <row r="95" spans="1:18" x14ac:dyDescent="0.55000000000000004">
      <c r="A95" t="s">
        <v>332</v>
      </c>
      <c r="B95" t="s">
        <v>19</v>
      </c>
      <c r="C95" t="s">
        <v>333</v>
      </c>
      <c r="D95" t="s">
        <v>30</v>
      </c>
      <c r="E95" t="s">
        <v>334</v>
      </c>
      <c r="F95" t="s">
        <v>335</v>
      </c>
      <c r="G95" s="8" t="s">
        <v>33</v>
      </c>
      <c r="H95" s="5">
        <v>1750</v>
      </c>
      <c r="I95" s="5">
        <v>2</v>
      </c>
      <c r="J95" s="6"/>
      <c r="K95">
        <v>240</v>
      </c>
      <c r="L95" s="7"/>
      <c r="M95">
        <v>25</v>
      </c>
      <c r="N95" t="s">
        <v>42</v>
      </c>
      <c r="O95" t="s">
        <v>26</v>
      </c>
      <c r="R95">
        <f t="shared" si="1"/>
        <v>6000</v>
      </c>
    </row>
    <row r="96" spans="1:18" x14ac:dyDescent="0.55000000000000004">
      <c r="A96" t="s">
        <v>336</v>
      </c>
      <c r="B96" t="s">
        <v>19</v>
      </c>
      <c r="C96" t="s">
        <v>337</v>
      </c>
      <c r="D96" t="s">
        <v>37</v>
      </c>
      <c r="E96" t="s">
        <v>45</v>
      </c>
      <c r="F96" t="s">
        <v>23</v>
      </c>
      <c r="G96" s="8" t="s">
        <v>40</v>
      </c>
      <c r="H96" s="5">
        <v>3312</v>
      </c>
      <c r="I96" s="5">
        <v>10</v>
      </c>
      <c r="J96" s="6"/>
      <c r="K96">
        <v>203</v>
      </c>
      <c r="L96" s="7">
        <v>4.5999999999999996</v>
      </c>
      <c r="M96">
        <v>36</v>
      </c>
      <c r="N96" t="s">
        <v>99</v>
      </c>
      <c r="O96" t="s">
        <v>26</v>
      </c>
      <c r="R96">
        <f t="shared" si="1"/>
        <v>7308</v>
      </c>
    </row>
    <row r="97" spans="1:18" x14ac:dyDescent="0.55000000000000004">
      <c r="A97" t="s">
        <v>338</v>
      </c>
      <c r="B97" t="s">
        <v>28</v>
      </c>
      <c r="C97" t="s">
        <v>339</v>
      </c>
      <c r="D97" t="s">
        <v>30</v>
      </c>
      <c r="E97" t="s">
        <v>340</v>
      </c>
      <c r="F97" t="s">
        <v>126</v>
      </c>
      <c r="G97" s="8" t="s">
        <v>24</v>
      </c>
      <c r="H97" s="5">
        <v>7200</v>
      </c>
      <c r="I97" s="5">
        <v>1</v>
      </c>
      <c r="J97" s="6" t="s">
        <v>103</v>
      </c>
      <c r="K97">
        <v>272</v>
      </c>
      <c r="L97" s="7">
        <v>4.2300000000000004</v>
      </c>
      <c r="M97">
        <v>31</v>
      </c>
      <c r="N97" t="s">
        <v>341</v>
      </c>
      <c r="O97" t="s">
        <v>26</v>
      </c>
      <c r="P97" t="s">
        <v>342</v>
      </c>
      <c r="Q97" t="s">
        <v>343</v>
      </c>
      <c r="R97">
        <f t="shared" si="1"/>
        <v>8432</v>
      </c>
    </row>
    <row r="98" spans="1:18" x14ac:dyDescent="0.55000000000000004">
      <c r="A98" t="s">
        <v>344</v>
      </c>
      <c r="B98" t="s">
        <v>19</v>
      </c>
      <c r="C98" t="s">
        <v>90</v>
      </c>
      <c r="D98" t="s">
        <v>30</v>
      </c>
      <c r="E98" t="s">
        <v>198</v>
      </c>
      <c r="F98" t="s">
        <v>79</v>
      </c>
      <c r="G98" s="8" t="s">
        <v>33</v>
      </c>
      <c r="H98" s="5"/>
      <c r="I98" s="5">
        <v>1</v>
      </c>
      <c r="J98" s="6" t="s">
        <v>345</v>
      </c>
      <c r="K98">
        <v>234</v>
      </c>
      <c r="L98" s="7"/>
      <c r="M98">
        <v>115</v>
      </c>
      <c r="N98" t="s">
        <v>34</v>
      </c>
      <c r="O98" t="s">
        <v>26</v>
      </c>
      <c r="P98" s="8" t="s">
        <v>238</v>
      </c>
      <c r="Q98" s="8" t="s">
        <v>346</v>
      </c>
      <c r="R98">
        <f t="shared" si="1"/>
        <v>26910</v>
      </c>
    </row>
    <row r="99" spans="1:18" x14ac:dyDescent="0.55000000000000004">
      <c r="A99" s="8" t="s">
        <v>347</v>
      </c>
      <c r="B99" s="8" t="s">
        <v>19</v>
      </c>
      <c r="C99" s="8" t="s">
        <v>348</v>
      </c>
      <c r="D99" s="8" t="s">
        <v>30</v>
      </c>
      <c r="E99" s="8" t="s">
        <v>349</v>
      </c>
      <c r="F99" s="8" t="s">
        <v>79</v>
      </c>
      <c r="G99" s="8" t="s">
        <v>40</v>
      </c>
      <c r="H99" s="10" t="s">
        <v>99</v>
      </c>
      <c r="I99" s="10"/>
      <c r="J99" s="6" t="s">
        <v>99</v>
      </c>
      <c r="K99" s="8">
        <v>274</v>
      </c>
      <c r="L99" s="9"/>
      <c r="M99" s="8">
        <v>160</v>
      </c>
      <c r="N99" s="8" t="s">
        <v>34</v>
      </c>
      <c r="O99" s="8" t="s">
        <v>26</v>
      </c>
      <c r="P99" s="8"/>
      <c r="R99">
        <f t="shared" si="1"/>
        <v>43840</v>
      </c>
    </row>
    <row r="100" spans="1:18" x14ac:dyDescent="0.55000000000000004">
      <c r="A100" t="s">
        <v>350</v>
      </c>
      <c r="B100" t="s">
        <v>19</v>
      </c>
      <c r="C100" t="s">
        <v>351</v>
      </c>
      <c r="D100" t="s">
        <v>30</v>
      </c>
      <c r="E100" t="s">
        <v>352</v>
      </c>
      <c r="F100" t="s">
        <v>353</v>
      </c>
      <c r="G100" s="8" t="s">
        <v>33</v>
      </c>
      <c r="H100" s="5">
        <v>46</v>
      </c>
      <c r="I100" s="5">
        <v>20</v>
      </c>
      <c r="J100" s="6"/>
      <c r="K100">
        <v>107</v>
      </c>
      <c r="L100" s="7"/>
      <c r="M100">
        <v>60</v>
      </c>
      <c r="N100" t="s">
        <v>34</v>
      </c>
      <c r="O100" t="s">
        <v>26</v>
      </c>
      <c r="P100" s="8"/>
      <c r="R100">
        <f t="shared" si="1"/>
        <v>6420</v>
      </c>
    </row>
    <row r="101" spans="1:18" x14ac:dyDescent="0.55000000000000004">
      <c r="A101" t="s">
        <v>354</v>
      </c>
      <c r="B101" t="s">
        <v>19</v>
      </c>
      <c r="C101" t="s">
        <v>142</v>
      </c>
      <c r="D101" t="s">
        <v>30</v>
      </c>
      <c r="E101" t="s">
        <v>143</v>
      </c>
      <c r="F101" t="s">
        <v>51</v>
      </c>
      <c r="G101" s="8" t="s">
        <v>33</v>
      </c>
      <c r="H101" s="5"/>
      <c r="I101" s="5">
        <v>1</v>
      </c>
      <c r="J101" s="6" t="s">
        <v>47</v>
      </c>
      <c r="K101">
        <v>235</v>
      </c>
      <c r="L101" s="7"/>
      <c r="M101">
        <v>66</v>
      </c>
      <c r="N101" t="s">
        <v>42</v>
      </c>
      <c r="O101" t="s">
        <v>26</v>
      </c>
      <c r="P101" t="s">
        <v>88</v>
      </c>
      <c r="R101">
        <f t="shared" si="1"/>
        <v>15510</v>
      </c>
    </row>
    <row r="102" spans="1:18" x14ac:dyDescent="0.55000000000000004">
      <c r="A102" t="s">
        <v>355</v>
      </c>
      <c r="B102" t="s">
        <v>19</v>
      </c>
      <c r="C102" t="s">
        <v>90</v>
      </c>
      <c r="D102" t="s">
        <v>356</v>
      </c>
      <c r="E102" t="s">
        <v>357</v>
      </c>
      <c r="F102" t="s">
        <v>168</v>
      </c>
      <c r="G102" s="8" t="s">
        <v>33</v>
      </c>
      <c r="H102" s="5">
        <v>182</v>
      </c>
      <c r="I102" s="5">
        <v>90</v>
      </c>
      <c r="J102" s="6"/>
      <c r="K102">
        <v>246</v>
      </c>
      <c r="L102" s="7"/>
      <c r="M102">
        <v>25</v>
      </c>
      <c r="N102" t="s">
        <v>42</v>
      </c>
      <c r="O102" t="s">
        <v>26</v>
      </c>
      <c r="R102">
        <f t="shared" si="1"/>
        <v>6150</v>
      </c>
    </row>
    <row r="103" spans="1:18" x14ac:dyDescent="0.55000000000000004">
      <c r="A103" t="s">
        <v>358</v>
      </c>
      <c r="B103" t="s">
        <v>19</v>
      </c>
      <c r="C103" t="s">
        <v>190</v>
      </c>
      <c r="D103" t="s">
        <v>30</v>
      </c>
      <c r="E103" t="s">
        <v>359</v>
      </c>
      <c r="F103" t="s">
        <v>23</v>
      </c>
      <c r="G103" s="8" t="s">
        <v>24</v>
      </c>
      <c r="H103" s="5"/>
      <c r="I103" s="5"/>
      <c r="J103" s="6" t="s">
        <v>360</v>
      </c>
      <c r="K103">
        <v>225</v>
      </c>
      <c r="L103" s="7"/>
      <c r="M103">
        <v>24</v>
      </c>
      <c r="N103" t="s">
        <v>34</v>
      </c>
      <c r="O103" t="s">
        <v>26</v>
      </c>
      <c r="R103">
        <f t="shared" si="1"/>
        <v>5400</v>
      </c>
    </row>
    <row r="104" spans="1:18" x14ac:dyDescent="0.55000000000000004">
      <c r="A104" s="8" t="s">
        <v>361</v>
      </c>
      <c r="B104" s="8" t="s">
        <v>19</v>
      </c>
      <c r="C104" s="8" t="s">
        <v>362</v>
      </c>
      <c r="D104" s="8" t="s">
        <v>30</v>
      </c>
      <c r="E104" s="8" t="s">
        <v>46</v>
      </c>
      <c r="F104" s="8" t="s">
        <v>68</v>
      </c>
      <c r="G104" s="8" t="s">
        <v>33</v>
      </c>
      <c r="H104" s="10">
        <v>90</v>
      </c>
      <c r="I104" s="10">
        <v>10</v>
      </c>
      <c r="J104" s="10"/>
      <c r="K104" s="8">
        <v>297</v>
      </c>
      <c r="L104" s="9"/>
      <c r="M104" s="8">
        <v>54</v>
      </c>
      <c r="N104" s="8" t="s">
        <v>42</v>
      </c>
      <c r="O104" s="8" t="s">
        <v>26</v>
      </c>
      <c r="P104" s="8"/>
      <c r="Q104" s="8"/>
      <c r="R104">
        <f t="shared" si="1"/>
        <v>16038</v>
      </c>
    </row>
    <row r="105" spans="1:18" x14ac:dyDescent="0.55000000000000004">
      <c r="A105" t="s">
        <v>363</v>
      </c>
      <c r="B105" t="s">
        <v>19</v>
      </c>
      <c r="C105" t="s">
        <v>364</v>
      </c>
      <c r="D105" t="s">
        <v>30</v>
      </c>
      <c r="E105" t="s">
        <v>45</v>
      </c>
      <c r="F105" t="s">
        <v>51</v>
      </c>
      <c r="G105" s="8" t="s">
        <v>33</v>
      </c>
      <c r="H105" s="5"/>
      <c r="I105" s="5">
        <v>1</v>
      </c>
      <c r="J105" s="6" t="s">
        <v>47</v>
      </c>
      <c r="K105">
        <v>290</v>
      </c>
      <c r="L105" s="7"/>
      <c r="M105">
        <v>88</v>
      </c>
      <c r="N105" t="s">
        <v>365</v>
      </c>
      <c r="O105" t="s">
        <v>26</v>
      </c>
      <c r="P105" t="s">
        <v>60</v>
      </c>
      <c r="R105">
        <f t="shared" si="1"/>
        <v>25520</v>
      </c>
    </row>
    <row r="106" spans="1:18" x14ac:dyDescent="0.55000000000000004">
      <c r="A106" t="s">
        <v>366</v>
      </c>
      <c r="B106" t="s">
        <v>19</v>
      </c>
      <c r="C106" t="s">
        <v>367</v>
      </c>
      <c r="D106" t="s">
        <v>356</v>
      </c>
      <c r="E106" t="s">
        <v>45</v>
      </c>
      <c r="F106" t="s">
        <v>56</v>
      </c>
      <c r="G106" s="8" t="s">
        <v>40</v>
      </c>
      <c r="H106" s="5">
        <v>8.5</v>
      </c>
      <c r="I106" s="5">
        <v>144</v>
      </c>
      <c r="J106" s="6"/>
      <c r="K106">
        <v>244</v>
      </c>
      <c r="L106" s="7"/>
      <c r="M106">
        <v>31</v>
      </c>
      <c r="N106" t="s">
        <v>42</v>
      </c>
      <c r="O106" t="s">
        <v>26</v>
      </c>
      <c r="R106">
        <f t="shared" si="1"/>
        <v>7564</v>
      </c>
    </row>
    <row r="107" spans="1:18" x14ac:dyDescent="0.55000000000000004">
      <c r="A107" t="s">
        <v>368</v>
      </c>
      <c r="B107" t="s">
        <v>19</v>
      </c>
      <c r="C107" t="s">
        <v>369</v>
      </c>
      <c r="D107" t="s">
        <v>30</v>
      </c>
      <c r="E107" t="s">
        <v>45</v>
      </c>
      <c r="F107" t="s">
        <v>370</v>
      </c>
      <c r="G107" s="8" t="s">
        <v>33</v>
      </c>
      <c r="H107" s="5">
        <v>452</v>
      </c>
      <c r="I107" s="5">
        <v>4</v>
      </c>
      <c r="J107" s="6"/>
      <c r="K107">
        <v>125</v>
      </c>
      <c r="L107" s="7"/>
      <c r="M107">
        <v>16</v>
      </c>
      <c r="N107" t="s">
        <v>42</v>
      </c>
      <c r="O107" t="s">
        <v>26</v>
      </c>
      <c r="R107">
        <f t="shared" si="1"/>
        <v>2000</v>
      </c>
    </row>
    <row r="108" spans="1:18" x14ac:dyDescent="0.55000000000000004">
      <c r="A108" t="s">
        <v>371</v>
      </c>
      <c r="B108" t="s">
        <v>19</v>
      </c>
      <c r="C108" t="s">
        <v>372</v>
      </c>
      <c r="D108" t="s">
        <v>30</v>
      </c>
      <c r="E108" s="8" t="s">
        <v>45</v>
      </c>
      <c r="F108" s="8" t="s">
        <v>79</v>
      </c>
      <c r="G108" s="8" t="s">
        <v>40</v>
      </c>
      <c r="H108" s="5"/>
      <c r="I108" s="5">
        <v>2</v>
      </c>
      <c r="J108" s="6" t="s">
        <v>360</v>
      </c>
      <c r="K108">
        <v>269</v>
      </c>
      <c r="L108" s="7"/>
      <c r="M108">
        <v>601</v>
      </c>
      <c r="N108" t="s">
        <v>34</v>
      </c>
      <c r="O108" t="s">
        <v>26</v>
      </c>
      <c r="Q108" t="s">
        <v>373</v>
      </c>
      <c r="R108">
        <f t="shared" si="1"/>
        <v>161669</v>
      </c>
    </row>
    <row r="109" spans="1:18" x14ac:dyDescent="0.55000000000000004">
      <c r="A109" t="s">
        <v>374</v>
      </c>
      <c r="B109" t="s">
        <v>28</v>
      </c>
      <c r="C109" t="s">
        <v>375</v>
      </c>
      <c r="D109" t="s">
        <v>30</v>
      </c>
      <c r="E109" t="s">
        <v>45</v>
      </c>
      <c r="F109" t="s">
        <v>51</v>
      </c>
      <c r="G109" s="8" t="s">
        <v>33</v>
      </c>
      <c r="H109" s="5"/>
      <c r="I109" s="5">
        <v>1</v>
      </c>
      <c r="J109" s="6" t="s">
        <v>47</v>
      </c>
      <c r="K109">
        <v>231</v>
      </c>
      <c r="L109" s="7"/>
      <c r="M109">
        <v>90</v>
      </c>
      <c r="N109" t="s">
        <v>34</v>
      </c>
      <c r="O109" t="s">
        <v>26</v>
      </c>
      <c r="P109" t="s">
        <v>88</v>
      </c>
      <c r="R109">
        <f t="shared" si="1"/>
        <v>20790</v>
      </c>
    </row>
    <row r="110" spans="1:18" x14ac:dyDescent="0.55000000000000004">
      <c r="A110" t="s">
        <v>376</v>
      </c>
      <c r="B110" t="s">
        <v>19</v>
      </c>
      <c r="C110" t="s">
        <v>377</v>
      </c>
      <c r="D110" t="s">
        <v>30</v>
      </c>
      <c r="E110" t="s">
        <v>45</v>
      </c>
      <c r="F110" t="s">
        <v>51</v>
      </c>
      <c r="G110" s="8" t="s">
        <v>40</v>
      </c>
      <c r="H110" s="5">
        <v>253</v>
      </c>
      <c r="I110" s="5">
        <v>8</v>
      </c>
      <c r="J110" s="6"/>
      <c r="K110">
        <v>285</v>
      </c>
      <c r="L110" s="7"/>
      <c r="M110">
        <v>21</v>
      </c>
      <c r="N110" t="s">
        <v>42</v>
      </c>
      <c r="O110" t="s">
        <v>26</v>
      </c>
      <c r="R110">
        <f t="shared" si="1"/>
        <v>5985</v>
      </c>
    </row>
    <row r="111" spans="1:18" x14ac:dyDescent="0.55000000000000004">
      <c r="A111" t="s">
        <v>376</v>
      </c>
      <c r="B111" t="s">
        <v>19</v>
      </c>
      <c r="C111" t="s">
        <v>377</v>
      </c>
      <c r="D111" t="s">
        <v>305</v>
      </c>
      <c r="E111" t="s">
        <v>45</v>
      </c>
      <c r="F111" t="s">
        <v>51</v>
      </c>
      <c r="G111" s="8" t="s">
        <v>40</v>
      </c>
      <c r="H111" s="5">
        <v>186</v>
      </c>
      <c r="I111" s="5">
        <v>8</v>
      </c>
      <c r="J111" s="6"/>
      <c r="K111">
        <v>213</v>
      </c>
      <c r="L111" s="7"/>
      <c r="M111">
        <v>20</v>
      </c>
      <c r="N111" t="s">
        <v>42</v>
      </c>
      <c r="O111" t="s">
        <v>26</v>
      </c>
      <c r="R111">
        <f t="shared" si="1"/>
        <v>4260</v>
      </c>
    </row>
    <row r="112" spans="1:18" x14ac:dyDescent="0.55000000000000004">
      <c r="A112" t="s">
        <v>378</v>
      </c>
      <c r="B112" t="s">
        <v>28</v>
      </c>
      <c r="C112" t="s">
        <v>229</v>
      </c>
      <c r="D112" t="s">
        <v>30</v>
      </c>
      <c r="E112" t="s">
        <v>230</v>
      </c>
      <c r="F112" t="s">
        <v>79</v>
      </c>
      <c r="G112" s="8" t="s">
        <v>33</v>
      </c>
      <c r="H112" s="5">
        <v>320</v>
      </c>
      <c r="I112" s="5">
        <v>3</v>
      </c>
      <c r="J112" s="6"/>
      <c r="K112">
        <v>244</v>
      </c>
      <c r="L112" s="7"/>
      <c r="M112">
        <v>45</v>
      </c>
      <c r="N112" t="s">
        <v>34</v>
      </c>
      <c r="O112" t="s">
        <v>161</v>
      </c>
      <c r="R112">
        <f t="shared" si="1"/>
        <v>10980</v>
      </c>
    </row>
    <row r="113" spans="1:18" x14ac:dyDescent="0.55000000000000004">
      <c r="A113" s="8" t="s">
        <v>379</v>
      </c>
      <c r="B113" s="8" t="s">
        <v>19</v>
      </c>
      <c r="C113" s="8" t="s">
        <v>298</v>
      </c>
      <c r="D113" s="8" t="s">
        <v>356</v>
      </c>
      <c r="E113" s="8" t="s">
        <v>380</v>
      </c>
      <c r="F113" s="8" t="s">
        <v>56</v>
      </c>
      <c r="G113" s="8" t="s">
        <v>40</v>
      </c>
      <c r="H113" s="10">
        <v>10</v>
      </c>
      <c r="I113" s="10" t="s">
        <v>99</v>
      </c>
      <c r="J113" s="11"/>
      <c r="K113" s="8">
        <v>353</v>
      </c>
      <c r="L113" s="9"/>
      <c r="M113" s="8">
        <v>69</v>
      </c>
      <c r="N113" s="8" t="s">
        <v>381</v>
      </c>
      <c r="O113" s="8" t="s">
        <v>99</v>
      </c>
      <c r="P113" s="1"/>
      <c r="Q113" s="1"/>
      <c r="R113">
        <f t="shared" si="1"/>
        <v>24357</v>
      </c>
    </row>
    <row r="114" spans="1:18" x14ac:dyDescent="0.55000000000000004">
      <c r="A114" s="8" t="s">
        <v>379</v>
      </c>
      <c r="B114" s="8" t="s">
        <v>19</v>
      </c>
      <c r="C114" s="8" t="s">
        <v>298</v>
      </c>
      <c r="D114" s="8" t="s">
        <v>356</v>
      </c>
      <c r="E114" s="8" t="s">
        <v>382</v>
      </c>
      <c r="F114" s="8" t="s">
        <v>56</v>
      </c>
      <c r="G114" s="8" t="s">
        <v>40</v>
      </c>
      <c r="H114" s="10">
        <v>10</v>
      </c>
      <c r="I114" s="10" t="s">
        <v>99</v>
      </c>
      <c r="J114" s="11"/>
      <c r="K114" s="8">
        <v>286</v>
      </c>
      <c r="L114" s="9"/>
      <c r="M114" s="8">
        <v>30</v>
      </c>
      <c r="N114" s="8" t="s">
        <v>381</v>
      </c>
      <c r="O114" s="8" t="s">
        <v>99</v>
      </c>
      <c r="P114" s="1"/>
      <c r="Q114" s="1"/>
      <c r="R114">
        <f t="shared" si="1"/>
        <v>8580</v>
      </c>
    </row>
    <row r="115" spans="1:18" x14ac:dyDescent="0.55000000000000004">
      <c r="A115" s="8" t="s">
        <v>379</v>
      </c>
      <c r="B115" s="8" t="s">
        <v>19</v>
      </c>
      <c r="C115" s="8" t="s">
        <v>298</v>
      </c>
      <c r="D115" s="8" t="s">
        <v>356</v>
      </c>
      <c r="E115" s="8" t="s">
        <v>380</v>
      </c>
      <c r="F115" s="8" t="s">
        <v>56</v>
      </c>
      <c r="G115" s="8" t="s">
        <v>40</v>
      </c>
      <c r="H115" s="10">
        <v>10</v>
      </c>
      <c r="I115" s="10" t="s">
        <v>99</v>
      </c>
      <c r="J115" s="11"/>
      <c r="K115" s="8">
        <v>300</v>
      </c>
      <c r="L115" s="9"/>
      <c r="M115" s="8">
        <v>98</v>
      </c>
      <c r="N115" s="8" t="s">
        <v>383</v>
      </c>
      <c r="O115" s="8" t="s">
        <v>99</v>
      </c>
      <c r="P115" s="1"/>
      <c r="Q115" s="1"/>
      <c r="R115">
        <f t="shared" si="1"/>
        <v>29400</v>
      </c>
    </row>
    <row r="116" spans="1:18" x14ac:dyDescent="0.55000000000000004">
      <c r="A116" s="8" t="s">
        <v>379</v>
      </c>
      <c r="B116" s="8" t="s">
        <v>19</v>
      </c>
      <c r="C116" s="8" t="s">
        <v>298</v>
      </c>
      <c r="D116" s="8" t="s">
        <v>356</v>
      </c>
      <c r="E116" s="8" t="s">
        <v>382</v>
      </c>
      <c r="F116" s="8" t="s">
        <v>56</v>
      </c>
      <c r="G116" s="8" t="s">
        <v>40</v>
      </c>
      <c r="H116" s="10">
        <v>10</v>
      </c>
      <c r="I116" s="10" t="s">
        <v>99</v>
      </c>
      <c r="J116" s="11"/>
      <c r="K116" s="8">
        <v>279</v>
      </c>
      <c r="L116" s="9"/>
      <c r="M116" s="8">
        <v>64</v>
      </c>
      <c r="N116" s="8" t="s">
        <v>383</v>
      </c>
      <c r="O116" s="8" t="s">
        <v>99</v>
      </c>
      <c r="P116" s="1"/>
      <c r="Q116" s="1"/>
      <c r="R116">
        <f t="shared" si="1"/>
        <v>17856</v>
      </c>
    </row>
    <row r="117" spans="1:18" x14ac:dyDescent="0.55000000000000004">
      <c r="A117" s="8" t="s">
        <v>379</v>
      </c>
      <c r="B117" s="8" t="s">
        <v>19</v>
      </c>
      <c r="C117" s="8" t="s">
        <v>298</v>
      </c>
      <c r="D117" s="8" t="s">
        <v>356</v>
      </c>
      <c r="E117" s="8" t="s">
        <v>380</v>
      </c>
      <c r="F117" s="8" t="s">
        <v>56</v>
      </c>
      <c r="G117" s="8" t="s">
        <v>40</v>
      </c>
      <c r="H117" s="10">
        <v>10</v>
      </c>
      <c r="I117" s="10" t="s">
        <v>99</v>
      </c>
      <c r="J117" s="11"/>
      <c r="K117" s="8">
        <v>261</v>
      </c>
      <c r="L117" s="9"/>
      <c r="M117" s="8">
        <v>107</v>
      </c>
      <c r="N117" s="8" t="s">
        <v>384</v>
      </c>
      <c r="O117" s="8" t="s">
        <v>99</v>
      </c>
      <c r="P117" s="1"/>
      <c r="Q117" s="1"/>
      <c r="R117">
        <f t="shared" si="1"/>
        <v>27927</v>
      </c>
    </row>
    <row r="118" spans="1:18" x14ac:dyDescent="0.55000000000000004">
      <c r="A118" s="8" t="s">
        <v>379</v>
      </c>
      <c r="B118" s="8" t="s">
        <v>19</v>
      </c>
      <c r="C118" s="8" t="s">
        <v>298</v>
      </c>
      <c r="D118" s="8" t="s">
        <v>356</v>
      </c>
      <c r="E118" s="8" t="s">
        <v>382</v>
      </c>
      <c r="F118" s="8" t="s">
        <v>56</v>
      </c>
      <c r="G118" s="8" t="s">
        <v>40</v>
      </c>
      <c r="H118" s="10">
        <v>10</v>
      </c>
      <c r="I118" s="10" t="s">
        <v>99</v>
      </c>
      <c r="J118" s="11"/>
      <c r="K118" s="8">
        <v>226</v>
      </c>
      <c r="L118" s="9"/>
      <c r="M118" s="8">
        <v>78</v>
      </c>
      <c r="N118" s="8" t="s">
        <v>384</v>
      </c>
      <c r="O118" s="8" t="s">
        <v>99</v>
      </c>
      <c r="P118" s="1"/>
      <c r="Q118" s="1"/>
      <c r="R118">
        <f t="shared" si="1"/>
        <v>17628</v>
      </c>
    </row>
    <row r="119" spans="1:18" x14ac:dyDescent="0.55000000000000004">
      <c r="A119" s="8" t="s">
        <v>379</v>
      </c>
      <c r="B119" s="8" t="s">
        <v>19</v>
      </c>
      <c r="C119" s="8" t="s">
        <v>298</v>
      </c>
      <c r="D119" s="8" t="s">
        <v>356</v>
      </c>
      <c r="E119" s="8" t="s">
        <v>380</v>
      </c>
      <c r="F119" s="8" t="s">
        <v>56</v>
      </c>
      <c r="G119" s="8" t="s">
        <v>40</v>
      </c>
      <c r="H119" s="10">
        <v>10</v>
      </c>
      <c r="I119" s="10" t="s">
        <v>99</v>
      </c>
      <c r="J119" s="11"/>
      <c r="K119" s="8">
        <v>231</v>
      </c>
      <c r="L119" s="9"/>
      <c r="M119" s="8">
        <v>97</v>
      </c>
      <c r="N119" s="8" t="s">
        <v>385</v>
      </c>
      <c r="O119" s="8" t="s">
        <v>99</v>
      </c>
      <c r="P119" s="1"/>
      <c r="Q119" s="1"/>
      <c r="R119">
        <f t="shared" si="1"/>
        <v>22407</v>
      </c>
    </row>
    <row r="120" spans="1:18" x14ac:dyDescent="0.55000000000000004">
      <c r="A120" s="8" t="s">
        <v>379</v>
      </c>
      <c r="B120" s="8" t="s">
        <v>19</v>
      </c>
      <c r="C120" s="8" t="s">
        <v>298</v>
      </c>
      <c r="D120" s="8" t="s">
        <v>356</v>
      </c>
      <c r="E120" s="8" t="s">
        <v>382</v>
      </c>
      <c r="F120" s="8" t="s">
        <v>56</v>
      </c>
      <c r="G120" s="8" t="s">
        <v>40</v>
      </c>
      <c r="H120" s="10">
        <v>10</v>
      </c>
      <c r="I120" s="10" t="s">
        <v>99</v>
      </c>
      <c r="J120" s="11"/>
      <c r="K120" s="8">
        <v>211</v>
      </c>
      <c r="L120" s="9"/>
      <c r="M120" s="8">
        <v>79</v>
      </c>
      <c r="N120" s="8" t="s">
        <v>385</v>
      </c>
      <c r="O120" s="8" t="s">
        <v>99</v>
      </c>
      <c r="P120" s="1"/>
      <c r="Q120" s="1"/>
      <c r="R120">
        <f t="shared" si="1"/>
        <v>16669</v>
      </c>
    </row>
    <row r="121" spans="1:18" x14ac:dyDescent="0.55000000000000004">
      <c r="A121" t="s">
        <v>386</v>
      </c>
      <c r="B121" t="s">
        <v>19</v>
      </c>
      <c r="C121" t="s">
        <v>387</v>
      </c>
      <c r="D121" t="s">
        <v>21</v>
      </c>
      <c r="E121" t="s">
        <v>45</v>
      </c>
      <c r="F121" t="s">
        <v>23</v>
      </c>
      <c r="G121" s="8" t="s">
        <v>24</v>
      </c>
      <c r="H121" s="5">
        <v>2532</v>
      </c>
      <c r="I121" s="5">
        <v>3</v>
      </c>
      <c r="J121" s="6"/>
      <c r="K121">
        <v>260</v>
      </c>
      <c r="L121" s="7"/>
      <c r="M121">
        <v>109</v>
      </c>
      <c r="N121" t="s">
        <v>42</v>
      </c>
      <c r="O121" t="s">
        <v>26</v>
      </c>
      <c r="R121">
        <f t="shared" si="1"/>
        <v>28340</v>
      </c>
    </row>
    <row r="122" spans="1:18" x14ac:dyDescent="0.55000000000000004">
      <c r="A122" t="s">
        <v>388</v>
      </c>
      <c r="B122" t="s">
        <v>19</v>
      </c>
      <c r="C122" t="s">
        <v>389</v>
      </c>
      <c r="D122" t="s">
        <v>30</v>
      </c>
      <c r="E122" t="s">
        <v>45</v>
      </c>
      <c r="F122" t="s">
        <v>79</v>
      </c>
      <c r="G122" s="8" t="s">
        <v>33</v>
      </c>
      <c r="H122" s="5"/>
      <c r="I122" s="5">
        <v>1</v>
      </c>
      <c r="J122" s="6" t="s">
        <v>47</v>
      </c>
      <c r="K122">
        <v>205</v>
      </c>
      <c r="L122" s="7"/>
      <c r="M122">
        <v>75</v>
      </c>
      <c r="N122" t="s">
        <v>34</v>
      </c>
      <c r="O122" t="s">
        <v>26</v>
      </c>
      <c r="P122" t="s">
        <v>390</v>
      </c>
      <c r="R122">
        <f t="shared" si="1"/>
        <v>15375</v>
      </c>
    </row>
    <row r="123" spans="1:18" x14ac:dyDescent="0.55000000000000004">
      <c r="A123" t="s">
        <v>391</v>
      </c>
      <c r="B123" t="s">
        <v>28</v>
      </c>
      <c r="C123" t="s">
        <v>392</v>
      </c>
      <c r="D123" t="s">
        <v>30</v>
      </c>
      <c r="E123" t="s">
        <v>45</v>
      </c>
      <c r="F123" t="s">
        <v>51</v>
      </c>
      <c r="G123" s="8" t="s">
        <v>33</v>
      </c>
      <c r="H123" s="5"/>
      <c r="I123" s="5">
        <v>1</v>
      </c>
      <c r="J123" s="6" t="s">
        <v>47</v>
      </c>
      <c r="K123">
        <v>204</v>
      </c>
      <c r="L123" s="7"/>
      <c r="M123">
        <v>171</v>
      </c>
      <c r="N123" t="s">
        <v>34</v>
      </c>
      <c r="O123" t="s">
        <v>26</v>
      </c>
      <c r="P123" t="s">
        <v>60</v>
      </c>
      <c r="R123">
        <f t="shared" si="1"/>
        <v>34884</v>
      </c>
    </row>
    <row r="124" spans="1:18" x14ac:dyDescent="0.55000000000000004">
      <c r="A124" t="s">
        <v>393</v>
      </c>
      <c r="B124" t="s">
        <v>19</v>
      </c>
      <c r="C124" t="s">
        <v>394</v>
      </c>
      <c r="D124" t="s">
        <v>30</v>
      </c>
      <c r="E124" t="s">
        <v>241</v>
      </c>
      <c r="F124" t="s">
        <v>395</v>
      </c>
      <c r="G124" s="8" t="s">
        <v>33</v>
      </c>
      <c r="H124" s="5">
        <v>700</v>
      </c>
      <c r="I124" s="5">
        <v>8</v>
      </c>
      <c r="J124" s="6"/>
      <c r="K124">
        <v>232</v>
      </c>
      <c r="L124" s="7"/>
      <c r="M124">
        <v>72</v>
      </c>
      <c r="N124" t="s">
        <v>34</v>
      </c>
      <c r="O124" t="s">
        <v>26</v>
      </c>
      <c r="Q124" t="s">
        <v>396</v>
      </c>
      <c r="R124">
        <f t="shared" si="1"/>
        <v>16704</v>
      </c>
    </row>
    <row r="125" spans="1:18" x14ac:dyDescent="0.55000000000000004">
      <c r="A125" t="s">
        <v>397</v>
      </c>
      <c r="B125" t="s">
        <v>28</v>
      </c>
      <c r="C125" t="s">
        <v>375</v>
      </c>
      <c r="D125" t="s">
        <v>30</v>
      </c>
      <c r="E125" t="s">
        <v>45</v>
      </c>
      <c r="F125" t="s">
        <v>51</v>
      </c>
      <c r="G125" s="8" t="s">
        <v>33</v>
      </c>
      <c r="H125" s="5"/>
      <c r="I125" s="5">
        <v>1</v>
      </c>
      <c r="J125" s="6" t="s">
        <v>47</v>
      </c>
      <c r="K125">
        <v>257</v>
      </c>
      <c r="L125" s="7"/>
      <c r="M125">
        <v>197</v>
      </c>
      <c r="N125" t="s">
        <v>34</v>
      </c>
      <c r="O125" t="s">
        <v>26</v>
      </c>
      <c r="P125" t="s">
        <v>88</v>
      </c>
      <c r="Q125" t="s">
        <v>398</v>
      </c>
      <c r="R125">
        <f t="shared" si="1"/>
        <v>50629</v>
      </c>
    </row>
    <row r="126" spans="1:18" x14ac:dyDescent="0.55000000000000004">
      <c r="A126" t="s">
        <v>399</v>
      </c>
      <c r="B126" t="s">
        <v>28</v>
      </c>
      <c r="C126" t="s">
        <v>400</v>
      </c>
      <c r="D126" t="s">
        <v>30</v>
      </c>
      <c r="E126" t="s">
        <v>143</v>
      </c>
      <c r="F126" t="s">
        <v>46</v>
      </c>
      <c r="G126" s="8" t="s">
        <v>24</v>
      </c>
      <c r="H126" s="5"/>
      <c r="I126" s="5">
        <v>1</v>
      </c>
      <c r="J126" s="6" t="s">
        <v>103</v>
      </c>
      <c r="K126">
        <v>226</v>
      </c>
      <c r="L126" s="7">
        <v>4.2300000000000004</v>
      </c>
      <c r="M126">
        <v>50</v>
      </c>
      <c r="N126" t="s">
        <v>401</v>
      </c>
      <c r="O126" t="s">
        <v>26</v>
      </c>
      <c r="P126" t="s">
        <v>342</v>
      </c>
      <c r="R126">
        <f t="shared" si="1"/>
        <v>11300</v>
      </c>
    </row>
    <row r="127" spans="1:18" x14ac:dyDescent="0.55000000000000004">
      <c r="A127" t="s">
        <v>402</v>
      </c>
      <c r="B127" t="s">
        <v>19</v>
      </c>
      <c r="C127" t="s">
        <v>90</v>
      </c>
      <c r="D127" t="s">
        <v>30</v>
      </c>
      <c r="E127" t="s">
        <v>198</v>
      </c>
      <c r="F127" t="s">
        <v>79</v>
      </c>
      <c r="G127" s="8" t="s">
        <v>33</v>
      </c>
      <c r="H127" s="5"/>
      <c r="I127" s="5">
        <v>1</v>
      </c>
      <c r="J127" s="6" t="s">
        <v>345</v>
      </c>
      <c r="K127">
        <v>247</v>
      </c>
      <c r="L127" s="7"/>
      <c r="M127">
        <v>132</v>
      </c>
      <c r="N127" t="s">
        <v>34</v>
      </c>
      <c r="O127" t="s">
        <v>26</v>
      </c>
      <c r="P127" s="8" t="s">
        <v>238</v>
      </c>
      <c r="Q127" t="s">
        <v>403</v>
      </c>
      <c r="R127">
        <f t="shared" si="1"/>
        <v>32604</v>
      </c>
    </row>
    <row r="128" spans="1:18" x14ac:dyDescent="0.55000000000000004">
      <c r="A128" t="s">
        <v>404</v>
      </c>
      <c r="B128" t="s">
        <v>28</v>
      </c>
      <c r="C128" t="s">
        <v>405</v>
      </c>
      <c r="D128" t="s">
        <v>356</v>
      </c>
      <c r="E128" t="s">
        <v>45</v>
      </c>
      <c r="F128" t="s">
        <v>46</v>
      </c>
      <c r="G128" s="8" t="s">
        <v>40</v>
      </c>
      <c r="H128" s="5">
        <v>580</v>
      </c>
      <c r="I128" s="5">
        <v>12</v>
      </c>
      <c r="J128" s="6"/>
      <c r="K128">
        <v>235</v>
      </c>
      <c r="L128" s="7"/>
      <c r="M128">
        <v>155</v>
      </c>
      <c r="N128" t="s">
        <v>42</v>
      </c>
      <c r="O128" t="s">
        <v>26</v>
      </c>
      <c r="R128">
        <f t="shared" si="1"/>
        <v>36425</v>
      </c>
    </row>
    <row r="129" spans="1:18" x14ac:dyDescent="0.55000000000000004">
      <c r="A129" t="s">
        <v>406</v>
      </c>
      <c r="B129" t="s">
        <v>19</v>
      </c>
      <c r="C129" t="s">
        <v>200</v>
      </c>
      <c r="D129" t="s">
        <v>30</v>
      </c>
      <c r="E129" t="s">
        <v>179</v>
      </c>
      <c r="F129" t="s">
        <v>79</v>
      </c>
      <c r="G129" s="8" t="s">
        <v>33</v>
      </c>
      <c r="H129" s="5">
        <v>325</v>
      </c>
      <c r="I129" s="5">
        <v>7</v>
      </c>
      <c r="J129" s="6"/>
      <c r="K129">
        <v>181</v>
      </c>
      <c r="L129" s="7"/>
      <c r="M129">
        <v>14</v>
      </c>
      <c r="N129" t="s">
        <v>34</v>
      </c>
      <c r="O129" t="s">
        <v>26</v>
      </c>
      <c r="P129" s="8"/>
      <c r="Q129" t="s">
        <v>407</v>
      </c>
      <c r="R129">
        <f t="shared" si="1"/>
        <v>2534</v>
      </c>
    </row>
    <row r="130" spans="1:18" x14ac:dyDescent="0.55000000000000004">
      <c r="A130" t="s">
        <v>408</v>
      </c>
      <c r="B130" t="s">
        <v>19</v>
      </c>
      <c r="C130" t="s">
        <v>200</v>
      </c>
      <c r="D130" t="s">
        <v>30</v>
      </c>
      <c r="E130" t="s">
        <v>409</v>
      </c>
      <c r="F130" t="s">
        <v>335</v>
      </c>
      <c r="G130" s="8" t="s">
        <v>33</v>
      </c>
      <c r="H130" s="5">
        <v>500</v>
      </c>
      <c r="I130" s="5">
        <v>7</v>
      </c>
      <c r="J130" s="6"/>
      <c r="K130">
        <v>152</v>
      </c>
      <c r="L130" s="7"/>
      <c r="M130">
        <v>10</v>
      </c>
      <c r="N130" t="s">
        <v>34</v>
      </c>
      <c r="O130" t="s">
        <v>26</v>
      </c>
      <c r="P130" s="8"/>
      <c r="Q130" t="s">
        <v>407</v>
      </c>
      <c r="R130">
        <f t="shared" ref="R130:R173" si="2">M130*K130</f>
        <v>1520</v>
      </c>
    </row>
    <row r="131" spans="1:18" x14ac:dyDescent="0.55000000000000004">
      <c r="A131" t="s">
        <v>408</v>
      </c>
      <c r="B131" t="s">
        <v>19</v>
      </c>
      <c r="C131" t="s">
        <v>200</v>
      </c>
      <c r="D131" t="s">
        <v>30</v>
      </c>
      <c r="E131" t="s">
        <v>410</v>
      </c>
      <c r="F131" t="s">
        <v>335</v>
      </c>
      <c r="G131" s="8" t="s">
        <v>33</v>
      </c>
      <c r="H131" s="5">
        <v>500</v>
      </c>
      <c r="I131" s="5">
        <v>7</v>
      </c>
      <c r="J131" s="6"/>
      <c r="K131">
        <v>190</v>
      </c>
      <c r="L131" s="7"/>
      <c r="M131">
        <v>10</v>
      </c>
      <c r="N131" t="s">
        <v>34</v>
      </c>
      <c r="O131" t="s">
        <v>26</v>
      </c>
      <c r="P131" s="8"/>
      <c r="Q131" t="s">
        <v>407</v>
      </c>
      <c r="R131">
        <f t="shared" si="2"/>
        <v>1900</v>
      </c>
    </row>
    <row r="132" spans="1:18" x14ac:dyDescent="0.55000000000000004">
      <c r="A132" t="s">
        <v>411</v>
      </c>
      <c r="B132" t="s">
        <v>19</v>
      </c>
      <c r="C132" t="s">
        <v>200</v>
      </c>
      <c r="D132" t="s">
        <v>30</v>
      </c>
      <c r="E132" t="s">
        <v>412</v>
      </c>
      <c r="F132" t="s">
        <v>335</v>
      </c>
      <c r="G132" s="8" t="s">
        <v>33</v>
      </c>
      <c r="H132" s="5">
        <v>500</v>
      </c>
      <c r="I132" s="5">
        <v>6</v>
      </c>
      <c r="J132" s="6"/>
      <c r="K132">
        <v>265</v>
      </c>
      <c r="L132" s="7"/>
      <c r="M132">
        <v>140</v>
      </c>
      <c r="N132" t="s">
        <v>34</v>
      </c>
      <c r="O132" t="s">
        <v>26</v>
      </c>
      <c r="P132" s="8"/>
      <c r="Q132" t="s">
        <v>407</v>
      </c>
      <c r="R132">
        <f t="shared" si="2"/>
        <v>37100</v>
      </c>
    </row>
    <row r="133" spans="1:18" x14ac:dyDescent="0.55000000000000004">
      <c r="A133" t="s">
        <v>413</v>
      </c>
      <c r="B133" t="s">
        <v>19</v>
      </c>
      <c r="C133" t="s">
        <v>200</v>
      </c>
      <c r="D133" t="s">
        <v>30</v>
      </c>
      <c r="E133" t="s">
        <v>412</v>
      </c>
      <c r="F133" t="s">
        <v>335</v>
      </c>
      <c r="G133" s="8" t="s">
        <v>33</v>
      </c>
      <c r="H133" s="5">
        <v>500</v>
      </c>
      <c r="I133" s="5">
        <v>6</v>
      </c>
      <c r="J133" s="6"/>
      <c r="K133">
        <v>209</v>
      </c>
      <c r="L133" s="7"/>
      <c r="M133">
        <v>45</v>
      </c>
      <c r="N133" t="s">
        <v>34</v>
      </c>
      <c r="O133" t="s">
        <v>26</v>
      </c>
      <c r="P133" s="8"/>
      <c r="Q133" t="s">
        <v>407</v>
      </c>
      <c r="R133">
        <f t="shared" si="2"/>
        <v>9405</v>
      </c>
    </row>
    <row r="134" spans="1:18" x14ac:dyDescent="0.55000000000000004">
      <c r="A134" t="s">
        <v>414</v>
      </c>
      <c r="B134" t="s">
        <v>19</v>
      </c>
      <c r="C134" t="s">
        <v>415</v>
      </c>
      <c r="D134" t="s">
        <v>30</v>
      </c>
      <c r="E134" t="s">
        <v>45</v>
      </c>
      <c r="F134" t="s">
        <v>51</v>
      </c>
      <c r="G134" s="8" t="s">
        <v>40</v>
      </c>
      <c r="H134" s="5">
        <v>150</v>
      </c>
      <c r="I134" s="5">
        <v>36</v>
      </c>
      <c r="J134" s="6"/>
      <c r="K134">
        <v>270</v>
      </c>
      <c r="L134" s="7"/>
      <c r="M134">
        <v>83</v>
      </c>
      <c r="N134" t="s">
        <v>34</v>
      </c>
      <c r="O134" t="s">
        <v>26</v>
      </c>
      <c r="P134" s="8"/>
      <c r="R134">
        <f t="shared" si="2"/>
        <v>22410</v>
      </c>
    </row>
    <row r="135" spans="1:18" x14ac:dyDescent="0.55000000000000004">
      <c r="A135" t="s">
        <v>416</v>
      </c>
      <c r="B135" t="s">
        <v>19</v>
      </c>
      <c r="C135" t="s">
        <v>190</v>
      </c>
      <c r="D135" t="s">
        <v>30</v>
      </c>
      <c r="E135" t="s">
        <v>417</v>
      </c>
      <c r="F135" t="s">
        <v>418</v>
      </c>
      <c r="G135" s="8" t="s">
        <v>24</v>
      </c>
      <c r="H135" s="5">
        <v>1500</v>
      </c>
      <c r="I135" s="5">
        <v>1</v>
      </c>
      <c r="J135" s="6"/>
      <c r="K135">
        <v>252</v>
      </c>
      <c r="L135" s="7"/>
      <c r="M135">
        <v>120</v>
      </c>
      <c r="N135" t="s">
        <v>99</v>
      </c>
      <c r="O135" t="s">
        <v>161</v>
      </c>
      <c r="R135">
        <f t="shared" si="2"/>
        <v>30240</v>
      </c>
    </row>
    <row r="136" spans="1:18" x14ac:dyDescent="0.55000000000000004">
      <c r="A136" t="s">
        <v>419</v>
      </c>
      <c r="B136" t="s">
        <v>19</v>
      </c>
      <c r="C136" t="s">
        <v>420</v>
      </c>
      <c r="D136" t="s">
        <v>30</v>
      </c>
      <c r="E136" t="s">
        <v>45</v>
      </c>
      <c r="F136" t="s">
        <v>79</v>
      </c>
      <c r="G136" s="8" t="s">
        <v>33</v>
      </c>
      <c r="H136" s="5">
        <v>622</v>
      </c>
      <c r="I136" s="5">
        <v>3</v>
      </c>
      <c r="J136" s="6"/>
      <c r="K136">
        <v>202</v>
      </c>
      <c r="L136" s="7"/>
      <c r="M136">
        <v>40</v>
      </c>
      <c r="N136" t="s">
        <v>42</v>
      </c>
      <c r="O136" t="s">
        <v>26</v>
      </c>
      <c r="R136">
        <f t="shared" si="2"/>
        <v>8080</v>
      </c>
    </row>
    <row r="137" spans="1:18" x14ac:dyDescent="0.55000000000000004">
      <c r="A137" t="s">
        <v>421</v>
      </c>
      <c r="B137" t="s">
        <v>28</v>
      </c>
      <c r="C137" t="s">
        <v>190</v>
      </c>
      <c r="D137" t="s">
        <v>30</v>
      </c>
      <c r="E137" t="s">
        <v>241</v>
      </c>
      <c r="F137" t="s">
        <v>23</v>
      </c>
      <c r="G137" s="8" t="s">
        <v>24</v>
      </c>
      <c r="H137" s="5">
        <v>2000</v>
      </c>
      <c r="I137" s="5">
        <v>6</v>
      </c>
      <c r="J137" s="6"/>
      <c r="K137">
        <v>233</v>
      </c>
      <c r="L137" s="7"/>
      <c r="M137">
        <v>30</v>
      </c>
      <c r="N137" t="s">
        <v>127</v>
      </c>
      <c r="O137" t="s">
        <v>26</v>
      </c>
      <c r="Q137" t="s">
        <v>422</v>
      </c>
      <c r="R137">
        <f t="shared" si="2"/>
        <v>6990</v>
      </c>
    </row>
    <row r="138" spans="1:18" x14ac:dyDescent="0.55000000000000004">
      <c r="A138" t="s">
        <v>423</v>
      </c>
      <c r="B138" t="s">
        <v>19</v>
      </c>
      <c r="C138" t="s">
        <v>190</v>
      </c>
      <c r="D138" t="s">
        <v>30</v>
      </c>
      <c r="E138" t="s">
        <v>359</v>
      </c>
      <c r="F138" t="s">
        <v>23</v>
      </c>
      <c r="G138" s="8" t="s">
        <v>24</v>
      </c>
      <c r="H138" s="5"/>
      <c r="I138" s="5">
        <v>2</v>
      </c>
      <c r="J138" s="6" t="s">
        <v>98</v>
      </c>
      <c r="K138">
        <v>222</v>
      </c>
      <c r="L138" s="7"/>
      <c r="M138">
        <v>14</v>
      </c>
      <c r="N138" t="s">
        <v>34</v>
      </c>
      <c r="O138" t="s">
        <v>26</v>
      </c>
      <c r="R138">
        <f t="shared" si="2"/>
        <v>3108</v>
      </c>
    </row>
    <row r="139" spans="1:18" x14ac:dyDescent="0.55000000000000004">
      <c r="A139" t="s">
        <v>424</v>
      </c>
      <c r="B139" t="s">
        <v>19</v>
      </c>
      <c r="C139" t="s">
        <v>425</v>
      </c>
      <c r="D139" t="s">
        <v>30</v>
      </c>
      <c r="E139" t="s">
        <v>198</v>
      </c>
      <c r="F139" t="s">
        <v>79</v>
      </c>
      <c r="G139" s="8" t="s">
        <v>33</v>
      </c>
      <c r="H139" s="5"/>
      <c r="I139" s="5">
        <v>1</v>
      </c>
      <c r="J139" s="6" t="s">
        <v>345</v>
      </c>
      <c r="K139">
        <v>181</v>
      </c>
      <c r="L139" s="7"/>
      <c r="M139">
        <v>140</v>
      </c>
      <c r="N139" t="s">
        <v>34</v>
      </c>
      <c r="O139" t="s">
        <v>26</v>
      </c>
      <c r="P139" s="8" t="s">
        <v>238</v>
      </c>
      <c r="R139">
        <f t="shared" si="2"/>
        <v>25340</v>
      </c>
    </row>
    <row r="140" spans="1:18" x14ac:dyDescent="0.55000000000000004">
      <c r="A140" t="s">
        <v>426</v>
      </c>
      <c r="B140" t="s">
        <v>28</v>
      </c>
      <c r="C140" t="s">
        <v>427</v>
      </c>
      <c r="D140" t="s">
        <v>30</v>
      </c>
      <c r="E140" t="s">
        <v>45</v>
      </c>
      <c r="F140" t="s">
        <v>428</v>
      </c>
      <c r="G140" s="8" t="s">
        <v>40</v>
      </c>
      <c r="H140" s="5">
        <v>295</v>
      </c>
      <c r="I140" s="5">
        <v>1</v>
      </c>
      <c r="J140" s="6"/>
      <c r="K140">
        <v>383</v>
      </c>
      <c r="L140" s="7"/>
      <c r="M140">
        <v>50</v>
      </c>
      <c r="N140" t="s">
        <v>34</v>
      </c>
      <c r="O140" t="s">
        <v>161</v>
      </c>
      <c r="R140">
        <f t="shared" si="2"/>
        <v>19150</v>
      </c>
    </row>
    <row r="141" spans="1:18" x14ac:dyDescent="0.55000000000000004">
      <c r="A141" t="s">
        <v>429</v>
      </c>
      <c r="B141" t="s">
        <v>28</v>
      </c>
      <c r="C141" t="s">
        <v>430</v>
      </c>
      <c r="D141" t="s">
        <v>30</v>
      </c>
      <c r="E141" t="s">
        <v>241</v>
      </c>
      <c r="F141" t="s">
        <v>51</v>
      </c>
      <c r="G141" s="8" t="s">
        <v>33</v>
      </c>
      <c r="H141" s="5">
        <v>186</v>
      </c>
      <c r="I141" s="5">
        <v>8</v>
      </c>
      <c r="J141" s="6"/>
      <c r="K141">
        <v>223</v>
      </c>
      <c r="L141" s="7"/>
      <c r="M141">
        <v>32</v>
      </c>
      <c r="N141" t="s">
        <v>34</v>
      </c>
      <c r="O141" t="s">
        <v>26</v>
      </c>
      <c r="Q141" t="s">
        <v>431</v>
      </c>
      <c r="R141">
        <f t="shared" si="2"/>
        <v>7136</v>
      </c>
    </row>
    <row r="142" spans="1:18" x14ac:dyDescent="0.55000000000000004">
      <c r="A142" t="s">
        <v>432</v>
      </c>
      <c r="B142" t="s">
        <v>28</v>
      </c>
      <c r="C142" t="s">
        <v>433</v>
      </c>
      <c r="D142" t="s">
        <v>119</v>
      </c>
      <c r="E142" t="s">
        <v>434</v>
      </c>
      <c r="F142" t="s">
        <v>435</v>
      </c>
      <c r="G142" s="8" t="s">
        <v>24</v>
      </c>
      <c r="H142" s="5">
        <v>4250</v>
      </c>
      <c r="I142" s="5">
        <v>4</v>
      </c>
      <c r="J142" s="6"/>
      <c r="K142">
        <v>242</v>
      </c>
      <c r="L142" s="7"/>
      <c r="M142">
        <v>15</v>
      </c>
      <c r="N142" t="s">
        <v>127</v>
      </c>
      <c r="O142" t="s">
        <v>26</v>
      </c>
      <c r="R142">
        <f t="shared" si="2"/>
        <v>3630</v>
      </c>
    </row>
    <row r="143" spans="1:18" x14ac:dyDescent="0.55000000000000004">
      <c r="A143" t="s">
        <v>436</v>
      </c>
      <c r="B143" t="s">
        <v>19</v>
      </c>
      <c r="C143" t="s">
        <v>437</v>
      </c>
      <c r="D143" t="s">
        <v>21</v>
      </c>
      <c r="E143" t="s">
        <v>438</v>
      </c>
      <c r="F143" t="s">
        <v>46</v>
      </c>
      <c r="G143" s="8" t="s">
        <v>33</v>
      </c>
      <c r="H143" s="5">
        <v>650</v>
      </c>
      <c r="I143" s="5">
        <v>1</v>
      </c>
      <c r="J143" s="6"/>
      <c r="K143">
        <v>263</v>
      </c>
      <c r="L143" s="7"/>
      <c r="M143">
        <v>22</v>
      </c>
      <c r="N143" t="s">
        <v>42</v>
      </c>
      <c r="O143" t="s">
        <v>26</v>
      </c>
      <c r="R143">
        <f t="shared" si="2"/>
        <v>5786</v>
      </c>
    </row>
    <row r="144" spans="1:18" x14ac:dyDescent="0.55000000000000004">
      <c r="A144" t="s">
        <v>439</v>
      </c>
      <c r="B144" t="s">
        <v>19</v>
      </c>
      <c r="C144" t="s">
        <v>440</v>
      </c>
      <c r="D144" t="s">
        <v>30</v>
      </c>
      <c r="E144" t="s">
        <v>441</v>
      </c>
      <c r="F144" t="s">
        <v>442</v>
      </c>
      <c r="G144" s="8" t="s">
        <v>33</v>
      </c>
      <c r="H144" s="5">
        <v>252</v>
      </c>
      <c r="I144" s="5">
        <v>12</v>
      </c>
      <c r="J144" s="6"/>
      <c r="K144">
        <v>190</v>
      </c>
      <c r="L144" s="7"/>
      <c r="M144">
        <v>33</v>
      </c>
      <c r="N144" t="s">
        <v>42</v>
      </c>
      <c r="O144" t="s">
        <v>26</v>
      </c>
      <c r="R144">
        <f t="shared" si="2"/>
        <v>6270</v>
      </c>
    </row>
    <row r="145" spans="1:18" x14ac:dyDescent="0.55000000000000004">
      <c r="A145" t="s">
        <v>443</v>
      </c>
      <c r="B145" t="s">
        <v>19</v>
      </c>
      <c r="C145" t="s">
        <v>444</v>
      </c>
      <c r="D145" t="s">
        <v>30</v>
      </c>
      <c r="E145" t="s">
        <v>445</v>
      </c>
      <c r="F145" t="s">
        <v>46</v>
      </c>
      <c r="G145" s="8" t="s">
        <v>33</v>
      </c>
      <c r="H145" s="5">
        <v>1500</v>
      </c>
      <c r="I145" s="5">
        <v>3</v>
      </c>
      <c r="J145" s="6"/>
      <c r="K145">
        <v>201</v>
      </c>
      <c r="L145" s="7">
        <v>4.9400000000000004</v>
      </c>
      <c r="M145">
        <v>109</v>
      </c>
      <c r="N145" t="s">
        <v>34</v>
      </c>
      <c r="O145" t="s">
        <v>26</v>
      </c>
      <c r="R145">
        <f t="shared" si="2"/>
        <v>21909</v>
      </c>
    </row>
    <row r="146" spans="1:18" x14ac:dyDescent="0.55000000000000004">
      <c r="A146" t="s">
        <v>446</v>
      </c>
      <c r="B146" t="s">
        <v>19</v>
      </c>
      <c r="C146" t="s">
        <v>447</v>
      </c>
      <c r="D146" t="s">
        <v>30</v>
      </c>
      <c r="E146" t="s">
        <v>448</v>
      </c>
      <c r="F146" t="s">
        <v>56</v>
      </c>
      <c r="G146" s="8" t="s">
        <v>40</v>
      </c>
      <c r="H146" s="5">
        <v>10</v>
      </c>
      <c r="I146" s="5">
        <v>80</v>
      </c>
      <c r="J146" s="6"/>
      <c r="K146">
        <v>235</v>
      </c>
      <c r="L146" s="7"/>
      <c r="M146">
        <v>16</v>
      </c>
      <c r="N146" t="s">
        <v>34</v>
      </c>
      <c r="O146" t="s">
        <v>26</v>
      </c>
      <c r="R146">
        <f t="shared" si="2"/>
        <v>3760</v>
      </c>
    </row>
    <row r="147" spans="1:18" x14ac:dyDescent="0.55000000000000004">
      <c r="A147" t="s">
        <v>449</v>
      </c>
      <c r="B147" t="s">
        <v>19</v>
      </c>
      <c r="C147" t="s">
        <v>450</v>
      </c>
      <c r="D147" t="s">
        <v>37</v>
      </c>
      <c r="E147" t="s">
        <v>448</v>
      </c>
      <c r="F147" t="s">
        <v>56</v>
      </c>
      <c r="G147" s="8" t="s">
        <v>40</v>
      </c>
      <c r="H147" s="5">
        <v>10</v>
      </c>
      <c r="I147" s="5">
        <v>120</v>
      </c>
      <c r="J147" s="6"/>
      <c r="K147">
        <v>366</v>
      </c>
      <c r="L147" s="7"/>
      <c r="M147">
        <v>24</v>
      </c>
      <c r="N147" t="s">
        <v>34</v>
      </c>
      <c r="O147" t="s">
        <v>26</v>
      </c>
      <c r="R147">
        <f t="shared" si="2"/>
        <v>8784</v>
      </c>
    </row>
    <row r="148" spans="1:18" x14ac:dyDescent="0.55000000000000004">
      <c r="A148" t="s">
        <v>451</v>
      </c>
      <c r="B148" t="s">
        <v>28</v>
      </c>
      <c r="C148" t="s">
        <v>452</v>
      </c>
      <c r="D148" t="s">
        <v>95</v>
      </c>
      <c r="E148" t="s">
        <v>453</v>
      </c>
      <c r="F148" t="s">
        <v>68</v>
      </c>
      <c r="G148" s="8" t="s">
        <v>33</v>
      </c>
      <c r="H148" s="5">
        <v>30</v>
      </c>
      <c r="I148" s="5">
        <v>54</v>
      </c>
      <c r="J148" s="6"/>
      <c r="K148">
        <v>216</v>
      </c>
      <c r="L148" s="7"/>
      <c r="M148">
        <v>28</v>
      </c>
      <c r="N148" t="s">
        <v>235</v>
      </c>
      <c r="O148" t="s">
        <v>161</v>
      </c>
      <c r="R148">
        <f t="shared" si="2"/>
        <v>6048</v>
      </c>
    </row>
    <row r="149" spans="1:18" x14ac:dyDescent="0.55000000000000004">
      <c r="A149" t="s">
        <v>454</v>
      </c>
      <c r="B149" t="s">
        <v>19</v>
      </c>
      <c r="C149" t="s">
        <v>455</v>
      </c>
      <c r="D149" t="s">
        <v>30</v>
      </c>
      <c r="E149" t="s">
        <v>112</v>
      </c>
      <c r="F149" t="s">
        <v>79</v>
      </c>
      <c r="G149" s="8" t="s">
        <v>33</v>
      </c>
      <c r="H149" s="5" t="s">
        <v>99</v>
      </c>
      <c r="I149" s="5"/>
      <c r="J149" s="6" t="s">
        <v>99</v>
      </c>
      <c r="K149">
        <v>261</v>
      </c>
      <c r="L149" s="7"/>
      <c r="M149">
        <v>322</v>
      </c>
      <c r="N149" t="s">
        <v>456</v>
      </c>
      <c r="O149" t="s">
        <v>26</v>
      </c>
      <c r="R149">
        <f t="shared" si="2"/>
        <v>84042</v>
      </c>
    </row>
    <row r="150" spans="1:18" x14ac:dyDescent="0.55000000000000004">
      <c r="A150" t="s">
        <v>457</v>
      </c>
      <c r="B150" t="s">
        <v>19</v>
      </c>
      <c r="C150" t="s">
        <v>90</v>
      </c>
      <c r="D150" t="s">
        <v>30</v>
      </c>
      <c r="E150" s="8" t="s">
        <v>458</v>
      </c>
      <c r="F150" s="8" t="s">
        <v>46</v>
      </c>
      <c r="G150" s="8" t="s">
        <v>40</v>
      </c>
      <c r="H150" s="5">
        <v>700</v>
      </c>
      <c r="I150" s="5">
        <v>2</v>
      </c>
      <c r="J150" s="6"/>
      <c r="K150">
        <v>219</v>
      </c>
      <c r="L150" s="7"/>
      <c r="M150">
        <v>564</v>
      </c>
      <c r="N150" t="s">
        <v>459</v>
      </c>
      <c r="O150" t="s">
        <v>26</v>
      </c>
      <c r="R150">
        <f t="shared" si="2"/>
        <v>123516</v>
      </c>
    </row>
    <row r="151" spans="1:18" x14ac:dyDescent="0.55000000000000004">
      <c r="A151" s="8" t="s">
        <v>460</v>
      </c>
      <c r="B151" s="8" t="s">
        <v>19</v>
      </c>
      <c r="C151" s="8" t="s">
        <v>461</v>
      </c>
      <c r="D151" s="8" t="s">
        <v>30</v>
      </c>
      <c r="E151" s="8" t="s">
        <v>45</v>
      </c>
      <c r="F151" s="8" t="s">
        <v>79</v>
      </c>
      <c r="G151" s="8" t="s">
        <v>33</v>
      </c>
      <c r="H151" s="12"/>
      <c r="I151" s="12">
        <v>1</v>
      </c>
      <c r="J151" s="6" t="s">
        <v>47</v>
      </c>
      <c r="K151" s="8">
        <v>188</v>
      </c>
      <c r="L151" s="9"/>
      <c r="M151" s="8">
        <v>2048</v>
      </c>
      <c r="N151" s="8" t="s">
        <v>34</v>
      </c>
      <c r="O151" s="8" t="s">
        <v>26</v>
      </c>
      <c r="P151" s="8" t="s">
        <v>80</v>
      </c>
      <c r="Q151" s="1"/>
      <c r="R151">
        <f t="shared" si="2"/>
        <v>385024</v>
      </c>
    </row>
    <row r="152" spans="1:18" x14ac:dyDescent="0.55000000000000004">
      <c r="A152" s="8" t="s">
        <v>462</v>
      </c>
      <c r="B152" s="8" t="s">
        <v>19</v>
      </c>
      <c r="C152" s="8" t="s">
        <v>463</v>
      </c>
      <c r="D152" s="8" t="s">
        <v>30</v>
      </c>
      <c r="E152" s="8" t="s">
        <v>45</v>
      </c>
      <c r="F152" s="8" t="s">
        <v>79</v>
      </c>
      <c r="G152" t="s">
        <v>33</v>
      </c>
      <c r="H152" s="5">
        <v>1500</v>
      </c>
      <c r="I152" s="5">
        <v>1</v>
      </c>
      <c r="J152" s="6"/>
      <c r="K152" s="8">
        <v>309</v>
      </c>
      <c r="L152" s="9"/>
      <c r="M152" s="8">
        <v>22</v>
      </c>
      <c r="N152" t="s">
        <v>42</v>
      </c>
      <c r="O152" t="s">
        <v>26</v>
      </c>
      <c r="P152" t="s">
        <v>249</v>
      </c>
      <c r="Q152" s="1"/>
      <c r="R152">
        <f t="shared" si="2"/>
        <v>6798</v>
      </c>
    </row>
    <row r="153" spans="1:18" x14ac:dyDescent="0.55000000000000004">
      <c r="A153" t="s">
        <v>464</v>
      </c>
      <c r="B153" t="s">
        <v>28</v>
      </c>
      <c r="C153" t="s">
        <v>465</v>
      </c>
      <c r="D153" t="s">
        <v>30</v>
      </c>
      <c r="E153" t="s">
        <v>143</v>
      </c>
      <c r="F153" t="s">
        <v>79</v>
      </c>
      <c r="G153" s="8" t="s">
        <v>24</v>
      </c>
      <c r="H153" s="5"/>
      <c r="I153" s="5">
        <v>2</v>
      </c>
      <c r="J153" s="6" t="s">
        <v>103</v>
      </c>
      <c r="K153">
        <v>183</v>
      </c>
      <c r="L153" s="7">
        <v>4.2300000000000004</v>
      </c>
      <c r="M153">
        <v>49</v>
      </c>
      <c r="N153" t="s">
        <v>235</v>
      </c>
      <c r="O153" t="s">
        <v>26</v>
      </c>
      <c r="P153" t="s">
        <v>342</v>
      </c>
      <c r="R153">
        <f t="shared" si="2"/>
        <v>8967</v>
      </c>
    </row>
    <row r="154" spans="1:18" x14ac:dyDescent="0.55000000000000004">
      <c r="A154" t="s">
        <v>466</v>
      </c>
      <c r="B154" t="s">
        <v>19</v>
      </c>
      <c r="C154" t="s">
        <v>467</v>
      </c>
      <c r="D154" t="s">
        <v>30</v>
      </c>
      <c r="E154" t="s">
        <v>468</v>
      </c>
      <c r="F154" t="s">
        <v>56</v>
      </c>
      <c r="G154" s="8" t="s">
        <v>40</v>
      </c>
      <c r="H154" s="5">
        <v>8</v>
      </c>
      <c r="I154" s="5">
        <v>48</v>
      </c>
      <c r="J154" s="6"/>
      <c r="K154">
        <v>290</v>
      </c>
      <c r="L154" s="7">
        <v>4.2</v>
      </c>
      <c r="M154">
        <v>15</v>
      </c>
      <c r="N154" t="s">
        <v>34</v>
      </c>
      <c r="O154" t="s">
        <v>26</v>
      </c>
      <c r="R154">
        <f t="shared" si="2"/>
        <v>4350</v>
      </c>
    </row>
    <row r="155" spans="1:18" x14ac:dyDescent="0.55000000000000004">
      <c r="A155" t="s">
        <v>469</v>
      </c>
      <c r="B155" t="s">
        <v>28</v>
      </c>
      <c r="C155" t="s">
        <v>470</v>
      </c>
      <c r="D155" t="s">
        <v>30</v>
      </c>
      <c r="E155" t="s">
        <v>471</v>
      </c>
      <c r="F155" t="s">
        <v>51</v>
      </c>
      <c r="G155" s="8" t="s">
        <v>40</v>
      </c>
      <c r="H155" s="5">
        <v>100</v>
      </c>
      <c r="I155" s="5">
        <v>6</v>
      </c>
      <c r="J155" s="6"/>
      <c r="K155">
        <v>283</v>
      </c>
      <c r="L155" s="7"/>
      <c r="M155">
        <v>12</v>
      </c>
      <c r="N155" t="s">
        <v>127</v>
      </c>
      <c r="O155" t="s">
        <v>26</v>
      </c>
      <c r="Q155" t="s">
        <v>472</v>
      </c>
      <c r="R155">
        <f t="shared" si="2"/>
        <v>3396</v>
      </c>
    </row>
    <row r="156" spans="1:18" x14ac:dyDescent="0.55000000000000004">
      <c r="A156" t="s">
        <v>473</v>
      </c>
      <c r="B156" t="s">
        <v>28</v>
      </c>
      <c r="C156" t="s">
        <v>54</v>
      </c>
      <c r="D156" t="s">
        <v>30</v>
      </c>
      <c r="E156" t="s">
        <v>474</v>
      </c>
      <c r="F156" t="s">
        <v>56</v>
      </c>
      <c r="G156" s="8" t="s">
        <v>40</v>
      </c>
      <c r="H156" s="5">
        <v>11.1</v>
      </c>
      <c r="I156" s="5">
        <v>160</v>
      </c>
      <c r="J156" s="6"/>
      <c r="K156">
        <v>265</v>
      </c>
      <c r="L156" s="7">
        <v>4.5999999999999996</v>
      </c>
      <c r="M156">
        <v>32</v>
      </c>
      <c r="N156" t="s">
        <v>34</v>
      </c>
      <c r="O156" t="s">
        <v>26</v>
      </c>
      <c r="R156">
        <f t="shared" si="2"/>
        <v>8480</v>
      </c>
    </row>
    <row r="157" spans="1:18" x14ac:dyDescent="0.55000000000000004">
      <c r="A157" t="s">
        <v>475</v>
      </c>
      <c r="B157" t="s">
        <v>28</v>
      </c>
      <c r="C157" t="s">
        <v>142</v>
      </c>
      <c r="D157" t="s">
        <v>37</v>
      </c>
      <c r="E157" t="s">
        <v>143</v>
      </c>
      <c r="F157" t="s">
        <v>97</v>
      </c>
      <c r="G157" s="8" t="s">
        <v>24</v>
      </c>
      <c r="H157" s="5">
        <v>60</v>
      </c>
      <c r="I157" s="5">
        <v>12</v>
      </c>
      <c r="J157" s="6"/>
      <c r="K157">
        <v>258</v>
      </c>
      <c r="L157" s="7"/>
      <c r="M157">
        <v>49</v>
      </c>
      <c r="N157" t="s">
        <v>235</v>
      </c>
      <c r="O157" t="s">
        <v>26</v>
      </c>
      <c r="R157">
        <f t="shared" si="2"/>
        <v>12642</v>
      </c>
    </row>
    <row r="158" spans="1:18" x14ac:dyDescent="0.55000000000000004">
      <c r="A158" t="s">
        <v>476</v>
      </c>
      <c r="B158" t="s">
        <v>19</v>
      </c>
      <c r="C158" t="s">
        <v>477</v>
      </c>
      <c r="D158" t="s">
        <v>171</v>
      </c>
      <c r="E158" t="s">
        <v>478</v>
      </c>
      <c r="F158" t="s">
        <v>479</v>
      </c>
      <c r="G158" s="8" t="s">
        <v>33</v>
      </c>
      <c r="H158" s="5">
        <v>5804</v>
      </c>
      <c r="I158" s="5">
        <v>1</v>
      </c>
      <c r="J158" s="6"/>
      <c r="K158">
        <v>236</v>
      </c>
      <c r="L158" s="7"/>
      <c r="M158">
        <v>57</v>
      </c>
      <c r="N158" t="s">
        <v>42</v>
      </c>
      <c r="O158" t="s">
        <v>26</v>
      </c>
      <c r="R158">
        <f t="shared" si="2"/>
        <v>13452</v>
      </c>
    </row>
    <row r="159" spans="1:18" x14ac:dyDescent="0.55000000000000004">
      <c r="A159" t="s">
        <v>480</v>
      </c>
      <c r="B159" t="s">
        <v>19</v>
      </c>
      <c r="C159" t="s">
        <v>481</v>
      </c>
      <c r="D159" t="s">
        <v>30</v>
      </c>
      <c r="E159" t="s">
        <v>143</v>
      </c>
      <c r="F159" t="s">
        <v>482</v>
      </c>
      <c r="G159" s="8" t="s">
        <v>40</v>
      </c>
      <c r="H159" s="5">
        <v>910</v>
      </c>
      <c r="I159" s="5">
        <v>1</v>
      </c>
      <c r="J159" s="6"/>
      <c r="K159">
        <v>297</v>
      </c>
      <c r="L159" s="7"/>
      <c r="M159">
        <v>42</v>
      </c>
      <c r="N159" t="s">
        <v>235</v>
      </c>
      <c r="O159" t="s">
        <v>161</v>
      </c>
      <c r="R159">
        <f t="shared" si="2"/>
        <v>12474</v>
      </c>
    </row>
    <row r="160" spans="1:18" x14ac:dyDescent="0.55000000000000004">
      <c r="A160" s="8" t="s">
        <v>483</v>
      </c>
      <c r="B160" s="8" t="s">
        <v>19</v>
      </c>
      <c r="C160" s="8" t="s">
        <v>484</v>
      </c>
      <c r="D160" s="8" t="s">
        <v>30</v>
      </c>
      <c r="E160" s="8" t="s">
        <v>112</v>
      </c>
      <c r="F160" s="8" t="s">
        <v>79</v>
      </c>
      <c r="G160" s="8" t="s">
        <v>40</v>
      </c>
      <c r="H160" s="10" t="s">
        <v>99</v>
      </c>
      <c r="I160" s="10"/>
      <c r="J160" s="11" t="s">
        <v>99</v>
      </c>
      <c r="K160" s="8">
        <v>208</v>
      </c>
      <c r="L160" s="9"/>
      <c r="M160" s="8">
        <v>27</v>
      </c>
      <c r="N160" s="8" t="s">
        <v>34</v>
      </c>
      <c r="O160" s="8" t="s">
        <v>26</v>
      </c>
      <c r="P160" s="8"/>
      <c r="Q160" s="1"/>
      <c r="R160">
        <f t="shared" si="2"/>
        <v>5616</v>
      </c>
    </row>
    <row r="161" spans="1:18" x14ac:dyDescent="0.55000000000000004">
      <c r="A161" s="8" t="s">
        <v>485</v>
      </c>
      <c r="B161" s="8" t="s">
        <v>19</v>
      </c>
      <c r="C161" s="8" t="s">
        <v>486</v>
      </c>
      <c r="D161" s="8" t="s">
        <v>30</v>
      </c>
      <c r="E161" s="8" t="s">
        <v>112</v>
      </c>
      <c r="F161" s="8" t="s">
        <v>46</v>
      </c>
      <c r="G161" s="8" t="s">
        <v>33</v>
      </c>
      <c r="H161" s="10"/>
      <c r="I161" s="10">
        <v>1</v>
      </c>
      <c r="J161" s="11" t="s">
        <v>345</v>
      </c>
      <c r="K161" s="8">
        <v>184</v>
      </c>
      <c r="L161" s="9"/>
      <c r="M161" s="8">
        <v>204</v>
      </c>
      <c r="N161" s="8" t="s">
        <v>42</v>
      </c>
      <c r="O161" s="8" t="s">
        <v>26</v>
      </c>
      <c r="P161" s="8" t="s">
        <v>238</v>
      </c>
      <c r="Q161" s="1"/>
      <c r="R161">
        <f t="shared" si="2"/>
        <v>37536</v>
      </c>
    </row>
    <row r="162" spans="1:18" x14ac:dyDescent="0.55000000000000004">
      <c r="A162" t="s">
        <v>487</v>
      </c>
      <c r="B162" t="s">
        <v>28</v>
      </c>
      <c r="C162" t="s">
        <v>164</v>
      </c>
      <c r="D162" t="s">
        <v>30</v>
      </c>
      <c r="E162" t="s">
        <v>488</v>
      </c>
      <c r="F162" t="s">
        <v>46</v>
      </c>
      <c r="G162" s="8" t="s">
        <v>33</v>
      </c>
      <c r="H162" s="5" t="s">
        <v>99</v>
      </c>
      <c r="I162" s="5">
        <v>2</v>
      </c>
      <c r="J162" s="6" t="s">
        <v>99</v>
      </c>
      <c r="K162">
        <v>184</v>
      </c>
      <c r="L162" s="7"/>
      <c r="M162">
        <v>14</v>
      </c>
      <c r="N162" t="s">
        <v>34</v>
      </c>
      <c r="O162" t="s">
        <v>26</v>
      </c>
      <c r="R162">
        <f t="shared" si="2"/>
        <v>2576</v>
      </c>
    </row>
    <row r="163" spans="1:18" x14ac:dyDescent="0.55000000000000004">
      <c r="A163" t="s">
        <v>489</v>
      </c>
      <c r="B163" t="s">
        <v>28</v>
      </c>
      <c r="C163" t="s">
        <v>490</v>
      </c>
      <c r="D163" t="s">
        <v>30</v>
      </c>
      <c r="E163" t="s">
        <v>491</v>
      </c>
      <c r="F163" t="s">
        <v>492</v>
      </c>
      <c r="G163" s="8" t="s">
        <v>33</v>
      </c>
      <c r="H163" s="5">
        <v>820</v>
      </c>
      <c r="I163" s="5">
        <v>4</v>
      </c>
      <c r="J163" s="6"/>
      <c r="K163">
        <v>376</v>
      </c>
      <c r="L163" s="7"/>
      <c r="M163">
        <v>84</v>
      </c>
      <c r="N163" t="s">
        <v>34</v>
      </c>
      <c r="O163" t="s">
        <v>26</v>
      </c>
      <c r="Q163" t="s">
        <v>493</v>
      </c>
      <c r="R163">
        <f t="shared" si="2"/>
        <v>31584</v>
      </c>
    </row>
    <row r="164" spans="1:18" x14ac:dyDescent="0.55000000000000004">
      <c r="A164" t="s">
        <v>494</v>
      </c>
      <c r="B164" t="s">
        <v>19</v>
      </c>
      <c r="C164" t="s">
        <v>190</v>
      </c>
      <c r="D164" t="s">
        <v>30</v>
      </c>
      <c r="E164" t="s">
        <v>191</v>
      </c>
      <c r="F164" t="s">
        <v>46</v>
      </c>
      <c r="G164" s="8" t="s">
        <v>40</v>
      </c>
      <c r="H164" s="5">
        <v>470</v>
      </c>
      <c r="I164" s="5">
        <v>6</v>
      </c>
      <c r="J164" s="6"/>
      <c r="K164">
        <v>268</v>
      </c>
      <c r="L164" s="7"/>
      <c r="M164">
        <v>56</v>
      </c>
      <c r="N164" t="s">
        <v>34</v>
      </c>
      <c r="O164" t="s">
        <v>26</v>
      </c>
      <c r="R164">
        <f t="shared" si="2"/>
        <v>15008</v>
      </c>
    </row>
    <row r="165" spans="1:18" x14ac:dyDescent="0.55000000000000004">
      <c r="A165" t="s">
        <v>495</v>
      </c>
      <c r="B165" t="s">
        <v>28</v>
      </c>
      <c r="C165" t="s">
        <v>496</v>
      </c>
      <c r="D165" t="s">
        <v>30</v>
      </c>
      <c r="E165" t="s">
        <v>45</v>
      </c>
      <c r="F165" t="s">
        <v>23</v>
      </c>
      <c r="G165" s="8" t="s">
        <v>24</v>
      </c>
      <c r="H165" s="5">
        <v>2500</v>
      </c>
      <c r="I165" s="5">
        <v>12</v>
      </c>
      <c r="J165" s="6"/>
      <c r="K165">
        <v>252</v>
      </c>
      <c r="L165" s="7"/>
      <c r="M165">
        <v>20</v>
      </c>
      <c r="N165" t="s">
        <v>127</v>
      </c>
      <c r="O165" t="s">
        <v>26</v>
      </c>
      <c r="R165">
        <f t="shared" si="2"/>
        <v>5040</v>
      </c>
    </row>
    <row r="166" spans="1:18" x14ac:dyDescent="0.55000000000000004">
      <c r="A166" t="s">
        <v>497</v>
      </c>
      <c r="B166" t="s">
        <v>28</v>
      </c>
      <c r="C166" t="s">
        <v>498</v>
      </c>
      <c r="D166" t="s">
        <v>30</v>
      </c>
      <c r="E166" t="s">
        <v>45</v>
      </c>
      <c r="F166" t="s">
        <v>499</v>
      </c>
      <c r="G166" s="8" t="s">
        <v>24</v>
      </c>
      <c r="H166" s="5">
        <v>2500</v>
      </c>
      <c r="I166" s="5">
        <v>5</v>
      </c>
      <c r="J166" s="6"/>
      <c r="K166">
        <v>217</v>
      </c>
      <c r="L166" s="7"/>
      <c r="M166">
        <v>30</v>
      </c>
      <c r="N166" t="s">
        <v>127</v>
      </c>
      <c r="O166" t="s">
        <v>26</v>
      </c>
      <c r="R166">
        <f t="shared" si="2"/>
        <v>6510</v>
      </c>
    </row>
    <row r="167" spans="1:18" x14ac:dyDescent="0.55000000000000004">
      <c r="A167" t="s">
        <v>500</v>
      </c>
      <c r="B167" t="s">
        <v>19</v>
      </c>
      <c r="C167" t="s">
        <v>501</v>
      </c>
      <c r="D167" t="s">
        <v>30</v>
      </c>
      <c r="E167" t="s">
        <v>45</v>
      </c>
      <c r="F167" t="s">
        <v>502</v>
      </c>
      <c r="G167" s="8" t="s">
        <v>33</v>
      </c>
      <c r="H167" s="5">
        <v>225</v>
      </c>
      <c r="I167" s="5">
        <v>4</v>
      </c>
      <c r="J167" s="6"/>
      <c r="K167">
        <v>213</v>
      </c>
      <c r="L167" s="7"/>
      <c r="M167">
        <v>24</v>
      </c>
      <c r="N167" t="s">
        <v>42</v>
      </c>
      <c r="O167" t="s">
        <v>26</v>
      </c>
      <c r="R167">
        <f t="shared" si="2"/>
        <v>5112</v>
      </c>
    </row>
    <row r="168" spans="1:18" x14ac:dyDescent="0.55000000000000004">
      <c r="A168" t="s">
        <v>503</v>
      </c>
      <c r="B168" t="s">
        <v>19</v>
      </c>
      <c r="C168" t="s">
        <v>504</v>
      </c>
      <c r="D168" t="s">
        <v>356</v>
      </c>
      <c r="E168" t="s">
        <v>45</v>
      </c>
      <c r="F168" t="s">
        <v>505</v>
      </c>
      <c r="G168" s="8" t="s">
        <v>24</v>
      </c>
      <c r="H168" s="5">
        <v>300</v>
      </c>
      <c r="I168" s="5">
        <v>12</v>
      </c>
      <c r="J168" s="6"/>
      <c r="K168">
        <v>196</v>
      </c>
      <c r="L168" s="7"/>
      <c r="M168">
        <v>10</v>
      </c>
      <c r="N168" t="s">
        <v>235</v>
      </c>
      <c r="O168" t="s">
        <v>161</v>
      </c>
      <c r="R168">
        <f t="shared" si="2"/>
        <v>1960</v>
      </c>
    </row>
    <row r="169" spans="1:18" x14ac:dyDescent="0.55000000000000004">
      <c r="A169" t="s">
        <v>506</v>
      </c>
      <c r="B169" t="s">
        <v>28</v>
      </c>
      <c r="C169" t="s">
        <v>507</v>
      </c>
      <c r="D169" t="s">
        <v>356</v>
      </c>
      <c r="E169" t="s">
        <v>45</v>
      </c>
      <c r="F169" t="s">
        <v>505</v>
      </c>
      <c r="G169" s="8" t="s">
        <v>24</v>
      </c>
      <c r="H169" s="5"/>
      <c r="I169" s="5">
        <v>8</v>
      </c>
      <c r="J169" s="6" t="s">
        <v>508</v>
      </c>
      <c r="K169">
        <v>307</v>
      </c>
      <c r="L169" s="7"/>
      <c r="M169">
        <v>10</v>
      </c>
      <c r="N169" t="s">
        <v>235</v>
      </c>
      <c r="O169" t="s">
        <v>161</v>
      </c>
      <c r="R169">
        <f t="shared" si="2"/>
        <v>3070</v>
      </c>
    </row>
    <row r="170" spans="1:18" x14ac:dyDescent="0.55000000000000004">
      <c r="A170" t="s">
        <v>509</v>
      </c>
      <c r="B170" t="s">
        <v>19</v>
      </c>
      <c r="C170" t="s">
        <v>510</v>
      </c>
      <c r="D170" t="s">
        <v>30</v>
      </c>
      <c r="E170" t="s">
        <v>45</v>
      </c>
      <c r="F170" t="s">
        <v>511</v>
      </c>
      <c r="G170" s="8" t="s">
        <v>33</v>
      </c>
      <c r="H170" s="5">
        <v>550</v>
      </c>
      <c r="I170" s="5">
        <v>2</v>
      </c>
      <c r="J170" s="6"/>
      <c r="K170">
        <v>286</v>
      </c>
      <c r="L170" s="7"/>
      <c r="M170">
        <v>86</v>
      </c>
      <c r="N170" t="s">
        <v>34</v>
      </c>
      <c r="O170" t="s">
        <v>26</v>
      </c>
      <c r="R170">
        <f t="shared" si="2"/>
        <v>24596</v>
      </c>
    </row>
    <row r="171" spans="1:18" x14ac:dyDescent="0.55000000000000004">
      <c r="A171" t="s">
        <v>512</v>
      </c>
      <c r="B171" t="s">
        <v>19</v>
      </c>
      <c r="C171" t="s">
        <v>513</v>
      </c>
      <c r="D171" t="s">
        <v>30</v>
      </c>
      <c r="E171" t="s">
        <v>514</v>
      </c>
      <c r="F171" t="s">
        <v>51</v>
      </c>
      <c r="G171" s="8" t="s">
        <v>40</v>
      </c>
      <c r="H171" s="5">
        <v>150</v>
      </c>
      <c r="I171" s="5">
        <v>30</v>
      </c>
      <c r="J171" s="6"/>
      <c r="K171">
        <v>254</v>
      </c>
      <c r="L171" s="7"/>
      <c r="M171">
        <v>18</v>
      </c>
      <c r="N171" t="s">
        <v>34</v>
      </c>
      <c r="O171" t="s">
        <v>26</v>
      </c>
      <c r="R171">
        <f t="shared" si="2"/>
        <v>4572</v>
      </c>
    </row>
    <row r="172" spans="1:18" x14ac:dyDescent="0.55000000000000004">
      <c r="A172" t="s">
        <v>515</v>
      </c>
      <c r="B172" t="s">
        <v>19</v>
      </c>
      <c r="C172" t="s">
        <v>516</v>
      </c>
      <c r="D172" t="s">
        <v>30</v>
      </c>
      <c r="E172" t="s">
        <v>45</v>
      </c>
      <c r="F172" t="s">
        <v>517</v>
      </c>
      <c r="G172" s="8" t="s">
        <v>40</v>
      </c>
      <c r="H172" s="5">
        <v>20</v>
      </c>
      <c r="I172" s="5">
        <v>54</v>
      </c>
      <c r="J172" s="6"/>
      <c r="K172">
        <v>147</v>
      </c>
      <c r="L172" s="7"/>
      <c r="M172">
        <v>92</v>
      </c>
      <c r="N172" t="s">
        <v>42</v>
      </c>
      <c r="O172" t="s">
        <v>26</v>
      </c>
      <c r="R172">
        <f t="shared" si="2"/>
        <v>13524</v>
      </c>
    </row>
    <row r="173" spans="1:18" x14ac:dyDescent="0.55000000000000004">
      <c r="A173" s="8" t="s">
        <v>518</v>
      </c>
      <c r="B173" s="8" t="s">
        <v>19</v>
      </c>
      <c r="C173" s="8" t="s">
        <v>519</v>
      </c>
      <c r="D173" s="8" t="s">
        <v>30</v>
      </c>
      <c r="E173" s="8" t="s">
        <v>198</v>
      </c>
      <c r="F173" s="8" t="s">
        <v>79</v>
      </c>
      <c r="G173" t="s">
        <v>33</v>
      </c>
      <c r="H173" s="5">
        <v>1500</v>
      </c>
      <c r="I173" s="5">
        <v>1</v>
      </c>
      <c r="J173" s="6"/>
      <c r="K173" s="8">
        <v>219</v>
      </c>
      <c r="L173" s="9"/>
      <c r="M173" s="8">
        <v>27</v>
      </c>
      <c r="N173" s="8" t="s">
        <v>34</v>
      </c>
      <c r="O173" t="s">
        <v>26</v>
      </c>
      <c r="P173" s="8" t="s">
        <v>249</v>
      </c>
      <c r="R173">
        <f t="shared" si="2"/>
        <v>5913</v>
      </c>
    </row>
    <row r="174" spans="1:18" x14ac:dyDescent="0.55000000000000004">
      <c r="A174" t="s">
        <v>520</v>
      </c>
      <c r="B174" t="s">
        <v>19</v>
      </c>
      <c r="C174" t="s">
        <v>521</v>
      </c>
      <c r="D174" t="s">
        <v>30</v>
      </c>
      <c r="E174" t="s">
        <v>522</v>
      </c>
      <c r="F174" t="s">
        <v>323</v>
      </c>
      <c r="G174" s="8" t="s">
        <v>40</v>
      </c>
      <c r="H174" s="5">
        <v>110</v>
      </c>
      <c r="I174" s="5">
        <v>4</v>
      </c>
      <c r="J174" s="6"/>
      <c r="K174">
        <v>256</v>
      </c>
      <c r="L174" s="7"/>
      <c r="M174">
        <v>12</v>
      </c>
      <c r="N174" t="s">
        <v>34</v>
      </c>
      <c r="O174" t="s">
        <v>26</v>
      </c>
      <c r="R174">
        <f>M174*K174</f>
        <v>3072</v>
      </c>
    </row>
    <row r="175" spans="1:18" x14ac:dyDescent="0.55000000000000004">
      <c r="A175" t="s">
        <v>523</v>
      </c>
      <c r="B175" t="s">
        <v>19</v>
      </c>
      <c r="C175" t="s">
        <v>524</v>
      </c>
      <c r="D175" t="s">
        <v>30</v>
      </c>
      <c r="E175" t="s">
        <v>525</v>
      </c>
      <c r="F175" t="s">
        <v>526</v>
      </c>
      <c r="G175" s="8" t="s">
        <v>40</v>
      </c>
      <c r="H175" s="5">
        <v>50</v>
      </c>
      <c r="I175" s="5">
        <v>4</v>
      </c>
      <c r="J175" s="6"/>
      <c r="K175">
        <v>315</v>
      </c>
      <c r="L175" s="7"/>
      <c r="M175">
        <v>24</v>
      </c>
      <c r="N175" t="s">
        <v>34</v>
      </c>
      <c r="O175" t="s">
        <v>161</v>
      </c>
      <c r="R175">
        <f>M175*K175</f>
        <v>7560</v>
      </c>
    </row>
    <row r="176" spans="1:18" x14ac:dyDescent="0.55000000000000004">
      <c r="A176" t="s">
        <v>527</v>
      </c>
      <c r="B176" t="s">
        <v>19</v>
      </c>
      <c r="C176" t="s">
        <v>90</v>
      </c>
      <c r="D176" t="s">
        <v>95</v>
      </c>
      <c r="E176" t="s">
        <v>528</v>
      </c>
      <c r="F176" t="s">
        <v>79</v>
      </c>
      <c r="G176" s="8" t="s">
        <v>40</v>
      </c>
      <c r="H176" s="5">
        <v>1300</v>
      </c>
      <c r="I176" s="5">
        <v>1</v>
      </c>
      <c r="J176" s="6"/>
      <c r="K176">
        <v>210</v>
      </c>
      <c r="L176" s="7"/>
      <c r="M176">
        <v>54</v>
      </c>
      <c r="N176" t="s">
        <v>34</v>
      </c>
      <c r="O176" t="s">
        <v>26</v>
      </c>
      <c r="P176" s="8"/>
      <c r="R176">
        <f>M176*K176</f>
        <v>11340</v>
      </c>
    </row>
    <row r="177" spans="1:18" x14ac:dyDescent="0.55000000000000004">
      <c r="A177" t="s">
        <v>529</v>
      </c>
      <c r="B177" t="s">
        <v>19</v>
      </c>
      <c r="C177" t="s">
        <v>530</v>
      </c>
      <c r="D177" t="s">
        <v>119</v>
      </c>
      <c r="E177" t="s">
        <v>176</v>
      </c>
      <c r="F177" t="s">
        <v>51</v>
      </c>
      <c r="G177" s="8" t="s">
        <v>24</v>
      </c>
      <c r="H177" s="5">
        <v>146</v>
      </c>
      <c r="I177" s="5">
        <v>1</v>
      </c>
      <c r="J177" s="5"/>
      <c r="K177">
        <v>144</v>
      </c>
      <c r="L177" s="7"/>
      <c r="M177">
        <v>64</v>
      </c>
      <c r="N177" t="s">
        <v>42</v>
      </c>
      <c r="O177" t="s">
        <v>26</v>
      </c>
      <c r="P177" t="s">
        <v>320</v>
      </c>
      <c r="R177">
        <f t="shared" ref="R177:R186" si="3">M177*K177</f>
        <v>9216</v>
      </c>
    </row>
    <row r="178" spans="1:18" x14ac:dyDescent="0.55000000000000004">
      <c r="A178" t="s">
        <v>531</v>
      </c>
      <c r="B178" t="s">
        <v>19</v>
      </c>
      <c r="C178" t="s">
        <v>532</v>
      </c>
      <c r="D178" t="s">
        <v>30</v>
      </c>
      <c r="E178" t="s">
        <v>45</v>
      </c>
      <c r="F178" t="s">
        <v>533</v>
      </c>
      <c r="G178" s="8" t="s">
        <v>24</v>
      </c>
      <c r="H178" s="5"/>
      <c r="I178" s="5">
        <v>1</v>
      </c>
      <c r="J178" s="6" t="s">
        <v>103</v>
      </c>
      <c r="K178">
        <v>269</v>
      </c>
      <c r="L178" s="7"/>
      <c r="M178">
        <v>30</v>
      </c>
      <c r="N178" t="s">
        <v>269</v>
      </c>
      <c r="O178" t="s">
        <v>26</v>
      </c>
      <c r="R178">
        <f t="shared" si="3"/>
        <v>8070</v>
      </c>
    </row>
    <row r="179" spans="1:18" x14ac:dyDescent="0.55000000000000004">
      <c r="A179" t="s">
        <v>534</v>
      </c>
      <c r="B179" t="s">
        <v>19</v>
      </c>
      <c r="C179" t="s">
        <v>535</v>
      </c>
      <c r="D179" t="s">
        <v>30</v>
      </c>
      <c r="E179" t="s">
        <v>491</v>
      </c>
      <c r="F179" t="s">
        <v>51</v>
      </c>
      <c r="G179" s="8" t="s">
        <v>40</v>
      </c>
      <c r="H179" s="5">
        <v>100</v>
      </c>
      <c r="I179" s="5">
        <v>5</v>
      </c>
      <c r="J179" s="6"/>
      <c r="K179">
        <v>280</v>
      </c>
      <c r="L179" s="7"/>
      <c r="M179">
        <v>1000</v>
      </c>
      <c r="N179" t="s">
        <v>34</v>
      </c>
      <c r="O179" t="s">
        <v>26</v>
      </c>
      <c r="P179" s="8"/>
      <c r="R179">
        <f t="shared" si="3"/>
        <v>280000</v>
      </c>
    </row>
    <row r="180" spans="1:18" x14ac:dyDescent="0.55000000000000004">
      <c r="A180" t="s">
        <v>536</v>
      </c>
      <c r="B180" t="s">
        <v>28</v>
      </c>
      <c r="C180" t="s">
        <v>200</v>
      </c>
      <c r="D180" t="s">
        <v>30</v>
      </c>
      <c r="E180" t="s">
        <v>537</v>
      </c>
      <c r="F180" t="s">
        <v>79</v>
      </c>
      <c r="G180" t="s">
        <v>33</v>
      </c>
      <c r="H180" s="5">
        <v>1500</v>
      </c>
      <c r="I180" s="5">
        <v>1</v>
      </c>
      <c r="J180" s="6"/>
      <c r="K180">
        <v>257</v>
      </c>
      <c r="L180" s="7"/>
      <c r="M180">
        <v>80</v>
      </c>
      <c r="N180" t="s">
        <v>34</v>
      </c>
      <c r="O180" t="s">
        <v>26</v>
      </c>
      <c r="P180" t="s">
        <v>249</v>
      </c>
      <c r="Q180" t="s">
        <v>403</v>
      </c>
      <c r="R180">
        <f t="shared" si="3"/>
        <v>20560</v>
      </c>
    </row>
    <row r="181" spans="1:18" x14ac:dyDescent="0.55000000000000004">
      <c r="A181" t="s">
        <v>536</v>
      </c>
      <c r="B181" t="s">
        <v>28</v>
      </c>
      <c r="C181" t="s">
        <v>200</v>
      </c>
      <c r="D181" t="s">
        <v>30</v>
      </c>
      <c r="E181" t="s">
        <v>538</v>
      </c>
      <c r="F181" t="s">
        <v>79</v>
      </c>
      <c r="G181" t="s">
        <v>33</v>
      </c>
      <c r="H181" s="5">
        <v>1500</v>
      </c>
      <c r="I181" s="5">
        <v>1</v>
      </c>
      <c r="J181" s="6"/>
      <c r="K181">
        <v>267</v>
      </c>
      <c r="L181" s="7"/>
      <c r="M181">
        <v>96</v>
      </c>
      <c r="N181" t="s">
        <v>34</v>
      </c>
      <c r="O181" t="s">
        <v>26</v>
      </c>
      <c r="P181" t="s">
        <v>249</v>
      </c>
      <c r="R181">
        <f t="shared" si="3"/>
        <v>25632</v>
      </c>
    </row>
    <row r="182" spans="1:18" x14ac:dyDescent="0.55000000000000004">
      <c r="A182" t="s">
        <v>539</v>
      </c>
      <c r="B182" t="s">
        <v>19</v>
      </c>
      <c r="C182" t="s">
        <v>90</v>
      </c>
      <c r="D182" t="s">
        <v>30</v>
      </c>
      <c r="E182" t="s">
        <v>198</v>
      </c>
      <c r="F182" t="s">
        <v>51</v>
      </c>
      <c r="G182" t="s">
        <v>33</v>
      </c>
      <c r="H182" s="5"/>
      <c r="I182" s="5">
        <v>1</v>
      </c>
      <c r="J182" s="6" t="s">
        <v>47</v>
      </c>
      <c r="K182">
        <v>236</v>
      </c>
      <c r="L182" s="7"/>
      <c r="M182">
        <v>46</v>
      </c>
      <c r="N182" t="s">
        <v>34</v>
      </c>
      <c r="O182" t="s">
        <v>26</v>
      </c>
      <c r="P182" s="8" t="s">
        <v>60</v>
      </c>
      <c r="R182">
        <f t="shared" si="3"/>
        <v>10856</v>
      </c>
    </row>
    <row r="183" spans="1:18" x14ac:dyDescent="0.55000000000000004">
      <c r="A183" t="s">
        <v>540</v>
      </c>
      <c r="B183" t="s">
        <v>19</v>
      </c>
      <c r="C183" t="s">
        <v>541</v>
      </c>
      <c r="D183" t="s">
        <v>30</v>
      </c>
      <c r="E183" t="s">
        <v>45</v>
      </c>
      <c r="F183" t="s">
        <v>51</v>
      </c>
      <c r="G183" t="s">
        <v>33</v>
      </c>
      <c r="H183" s="5"/>
      <c r="I183" s="5">
        <v>1</v>
      </c>
      <c r="J183" s="6" t="s">
        <v>47</v>
      </c>
      <c r="K183">
        <v>285</v>
      </c>
      <c r="L183" s="7"/>
      <c r="M183">
        <v>90</v>
      </c>
      <c r="N183" t="s">
        <v>34</v>
      </c>
      <c r="O183" t="s">
        <v>26</v>
      </c>
      <c r="P183" t="s">
        <v>542</v>
      </c>
      <c r="R183">
        <f t="shared" si="3"/>
        <v>25650</v>
      </c>
    </row>
    <row r="184" spans="1:18" x14ac:dyDescent="0.55000000000000004">
      <c r="A184" t="s">
        <v>543</v>
      </c>
      <c r="B184" t="s">
        <v>19</v>
      </c>
      <c r="C184" t="s">
        <v>544</v>
      </c>
      <c r="D184" t="s">
        <v>30</v>
      </c>
      <c r="E184" t="s">
        <v>45</v>
      </c>
      <c r="F184" t="s">
        <v>545</v>
      </c>
      <c r="G184" t="s">
        <v>24</v>
      </c>
      <c r="H184" s="5"/>
      <c r="I184" s="5">
        <v>1</v>
      </c>
      <c r="J184" s="6" t="s">
        <v>98</v>
      </c>
      <c r="K184">
        <v>248</v>
      </c>
      <c r="L184" s="7"/>
      <c r="M184">
        <v>18</v>
      </c>
      <c r="N184" t="s">
        <v>34</v>
      </c>
      <c r="O184" t="s">
        <v>161</v>
      </c>
      <c r="R184">
        <f t="shared" si="3"/>
        <v>4464</v>
      </c>
    </row>
    <row r="185" spans="1:18" x14ac:dyDescent="0.55000000000000004">
      <c r="A185" t="s">
        <v>546</v>
      </c>
      <c r="B185" t="s">
        <v>19</v>
      </c>
      <c r="C185" t="s">
        <v>547</v>
      </c>
      <c r="D185" t="s">
        <v>30</v>
      </c>
      <c r="E185" t="s">
        <v>474</v>
      </c>
      <c r="F185" t="s">
        <v>56</v>
      </c>
      <c r="G185" t="s">
        <v>40</v>
      </c>
      <c r="H185" s="5">
        <v>20</v>
      </c>
      <c r="I185" s="5">
        <v>64</v>
      </c>
      <c r="J185" s="6"/>
      <c r="K185">
        <v>240</v>
      </c>
      <c r="L185" s="7"/>
      <c r="M185">
        <v>96</v>
      </c>
      <c r="N185" t="s">
        <v>34</v>
      </c>
      <c r="O185" t="s">
        <v>26</v>
      </c>
      <c r="R185">
        <f t="shared" si="3"/>
        <v>23040</v>
      </c>
    </row>
    <row r="186" spans="1:18" x14ac:dyDescent="0.55000000000000004">
      <c r="A186" t="s">
        <v>548</v>
      </c>
      <c r="B186" t="s">
        <v>19</v>
      </c>
      <c r="C186" t="s">
        <v>549</v>
      </c>
      <c r="D186" t="s">
        <v>30</v>
      </c>
      <c r="E186" t="s">
        <v>45</v>
      </c>
      <c r="F186" t="s">
        <v>46</v>
      </c>
      <c r="G186" t="s">
        <v>33</v>
      </c>
      <c r="H186" s="5">
        <v>150</v>
      </c>
      <c r="I186" s="5">
        <v>44</v>
      </c>
      <c r="J186" s="6"/>
      <c r="K186">
        <v>231</v>
      </c>
      <c r="L186" s="7"/>
      <c r="M186">
        <v>40</v>
      </c>
      <c r="N186" t="s">
        <v>42</v>
      </c>
      <c r="O186" t="s">
        <v>26</v>
      </c>
      <c r="R186">
        <f t="shared" si="3"/>
        <v>9240</v>
      </c>
    </row>
    <row r="187" spans="1:18" x14ac:dyDescent="0.55000000000000004">
      <c r="A187" t="s">
        <v>550</v>
      </c>
      <c r="B187" t="s">
        <v>19</v>
      </c>
      <c r="C187" t="s">
        <v>551</v>
      </c>
      <c r="D187" t="s">
        <v>30</v>
      </c>
      <c r="E187" t="s">
        <v>552</v>
      </c>
      <c r="F187" t="s">
        <v>56</v>
      </c>
      <c r="G187" t="s">
        <v>40</v>
      </c>
      <c r="H187" s="5">
        <v>10</v>
      </c>
      <c r="I187" s="5">
        <v>75</v>
      </c>
      <c r="J187" s="6"/>
      <c r="K187">
        <v>207</v>
      </c>
      <c r="L187" s="7"/>
      <c r="M187">
        <v>36</v>
      </c>
      <c r="N187" t="s">
        <v>235</v>
      </c>
      <c r="O187" t="s">
        <v>26</v>
      </c>
      <c r="Q187" t="s">
        <v>553</v>
      </c>
      <c r="R187">
        <f>M187*K187</f>
        <v>7452</v>
      </c>
    </row>
    <row r="188" spans="1:18" x14ac:dyDescent="0.55000000000000004">
      <c r="A188" t="s">
        <v>550</v>
      </c>
      <c r="B188" t="s">
        <v>19</v>
      </c>
      <c r="C188" t="s">
        <v>551</v>
      </c>
      <c r="D188" t="s">
        <v>95</v>
      </c>
      <c r="E188" t="s">
        <v>552</v>
      </c>
      <c r="F188" t="s">
        <v>56</v>
      </c>
      <c r="G188" t="s">
        <v>40</v>
      </c>
      <c r="H188" s="5">
        <v>11</v>
      </c>
      <c r="I188" s="5">
        <v>75</v>
      </c>
      <c r="J188" s="6"/>
      <c r="K188">
        <v>207</v>
      </c>
      <c r="L188" s="7"/>
      <c r="M188">
        <v>59</v>
      </c>
      <c r="N188" t="s">
        <v>235</v>
      </c>
      <c r="O188" t="s">
        <v>26</v>
      </c>
      <c r="Q188" t="s">
        <v>553</v>
      </c>
      <c r="R188">
        <f>M188*K188</f>
        <v>12213</v>
      </c>
    </row>
    <row r="189" spans="1:18" x14ac:dyDescent="0.55000000000000004">
      <c r="A189" s="8" t="s">
        <v>554</v>
      </c>
      <c r="B189" s="8" t="s">
        <v>19</v>
      </c>
      <c r="C189" s="8" t="s">
        <v>90</v>
      </c>
      <c r="D189" s="8" t="s">
        <v>30</v>
      </c>
      <c r="E189" s="8" t="s">
        <v>179</v>
      </c>
      <c r="F189" s="8" t="s">
        <v>79</v>
      </c>
      <c r="G189" s="8" t="s">
        <v>33</v>
      </c>
      <c r="H189" s="5"/>
      <c r="I189" s="5">
        <v>1</v>
      </c>
      <c r="J189" s="6" t="s">
        <v>345</v>
      </c>
      <c r="K189" s="8">
        <v>204</v>
      </c>
      <c r="L189" s="9"/>
      <c r="M189" s="8" t="s">
        <v>99</v>
      </c>
      <c r="N189" s="8" t="s">
        <v>42</v>
      </c>
      <c r="O189" s="8" t="s">
        <v>26</v>
      </c>
      <c r="P189" s="8" t="s">
        <v>238</v>
      </c>
      <c r="Q189" s="1"/>
    </row>
    <row r="190" spans="1:18" x14ac:dyDescent="0.55000000000000004">
      <c r="A190" s="8" t="s">
        <v>555</v>
      </c>
      <c r="B190" s="8" t="s">
        <v>19</v>
      </c>
      <c r="C190" s="8" t="s">
        <v>265</v>
      </c>
      <c r="D190" s="8" t="s">
        <v>171</v>
      </c>
      <c r="E190" s="8" t="s">
        <v>556</v>
      </c>
      <c r="F190" s="8" t="s">
        <v>312</v>
      </c>
      <c r="G190" s="8" t="s">
        <v>24</v>
      </c>
      <c r="H190" s="5">
        <v>2755</v>
      </c>
      <c r="I190" s="5">
        <v>1</v>
      </c>
      <c r="J190" s="6"/>
      <c r="K190" s="8">
        <v>290</v>
      </c>
      <c r="L190" s="9"/>
      <c r="M190" s="8">
        <v>38</v>
      </c>
      <c r="N190" s="8" t="s">
        <v>42</v>
      </c>
      <c r="O190" s="8" t="s">
        <v>161</v>
      </c>
      <c r="P190" s="8"/>
      <c r="Q190" s="1"/>
      <c r="R190">
        <f>M190*K190</f>
        <v>11020</v>
      </c>
    </row>
    <row r="191" spans="1:18" x14ac:dyDescent="0.55000000000000004">
      <c r="A191" t="s">
        <v>557</v>
      </c>
      <c r="B191" t="s">
        <v>28</v>
      </c>
      <c r="C191" t="s">
        <v>558</v>
      </c>
      <c r="D191" t="s">
        <v>21</v>
      </c>
      <c r="E191" t="s">
        <v>45</v>
      </c>
      <c r="F191" t="s">
        <v>559</v>
      </c>
      <c r="G191" s="8" t="s">
        <v>40</v>
      </c>
      <c r="H191" s="5">
        <v>216</v>
      </c>
      <c r="I191" s="5">
        <v>6</v>
      </c>
      <c r="J191" s="6"/>
      <c r="K191">
        <v>310</v>
      </c>
      <c r="L191" s="7"/>
      <c r="M191">
        <v>40</v>
      </c>
      <c r="N191" t="s">
        <v>127</v>
      </c>
      <c r="O191" t="s">
        <v>26</v>
      </c>
      <c r="R191">
        <f>M191*K191</f>
        <v>12400</v>
      </c>
    </row>
    <row r="192" spans="1:18" x14ac:dyDescent="0.55000000000000004">
      <c r="H192" s="5"/>
      <c r="I192" s="5"/>
      <c r="J192" s="6"/>
      <c r="L192" s="7"/>
    </row>
    <row r="193" spans="8:18" x14ac:dyDescent="0.55000000000000004">
      <c r="H193" s="5"/>
      <c r="I193" s="5"/>
      <c r="J193" s="6"/>
      <c r="L193" s="7"/>
    </row>
    <row r="194" spans="8:18" x14ac:dyDescent="0.55000000000000004">
      <c r="H194" s="5"/>
      <c r="I194" s="5"/>
      <c r="J194" s="6"/>
      <c r="L194" s="7"/>
    </row>
    <row r="195" spans="8:18" x14ac:dyDescent="0.55000000000000004">
      <c r="H195" s="5"/>
      <c r="I195" s="5"/>
      <c r="J195" s="6"/>
      <c r="K195">
        <f>AVERAGE(K2:K191)</f>
        <v>237.78947368421052</v>
      </c>
      <c r="L195" s="7"/>
      <c r="M195">
        <f>SUM(M2:M191)</f>
        <v>17887</v>
      </c>
      <c r="R195">
        <f>SUM(R2:R191)/M195</f>
        <v>241.07441158383185</v>
      </c>
    </row>
    <row r="196" spans="8:18" x14ac:dyDescent="0.55000000000000004">
      <c r="H196" s="5"/>
      <c r="I196" s="5"/>
      <c r="J196" s="6"/>
      <c r="K196">
        <f>MEDIAN(K2:K191)</f>
        <v>235</v>
      </c>
      <c r="L19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2019-04-09T09:28:20Z</dcterms:created>
  <dcterms:modified xsi:type="dcterms:W3CDTF">2019-04-09T09:29:41Z</dcterms:modified>
</cp:coreProperties>
</file>