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en\Evangelia\"/>
    </mc:Choice>
  </mc:AlternateContent>
  <bookViews>
    <workbookView xWindow="0" yWindow="0" windowWidth="12288" windowHeight="4716" tabRatio="1000"/>
  </bookViews>
  <sheets>
    <sheet name="Data extraction" sheetId="1" r:id="rId1"/>
    <sheet name="Comparison data" sheetId="2" r:id="rId2"/>
    <sheet name="Paper level data" sheetId="5" r:id="rId3"/>
    <sheet name="Outcome event data" sheetId="4" r:id="rId4"/>
    <sheet name="Tuning classification" sheetId="6" r:id="rId5"/>
  </sheets>
  <definedNames>
    <definedName name="_xlnm._FilterDatabase" localSheetId="1" hidden="1">'Comparison data'!$A$1:$R$290</definedName>
    <definedName name="_xlnm._FilterDatabase" localSheetId="0" hidden="1">'Data extraction'!$A$1:$AN$579</definedName>
    <definedName name="_xlnm._FilterDatabase" localSheetId="3" hidden="1">'Outcome event data'!$A$1:$M$129</definedName>
    <definedName name="_xlnm._FilterDatabase" localSheetId="2" hidden="1">'Paper level data'!$A$1:$BP$72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 i="2"/>
  <c r="BP3" i="5"/>
  <c r="BP4" i="5"/>
  <c r="BP5" i="5"/>
  <c r="BP6" i="5"/>
  <c r="BP7" i="5"/>
  <c r="BP8" i="5"/>
  <c r="BP9" i="5"/>
  <c r="BP10" i="5"/>
  <c r="BP11" i="5"/>
  <c r="BP12" i="5"/>
  <c r="BP13" i="5"/>
  <c r="BP14" i="5"/>
  <c r="BP15" i="5"/>
  <c r="BP16" i="5"/>
  <c r="BP17" i="5"/>
  <c r="BP18" i="5"/>
  <c r="BP19" i="5"/>
  <c r="BP20" i="5"/>
  <c r="BP21" i="5"/>
  <c r="BP22" i="5"/>
  <c r="BP23" i="5"/>
  <c r="BP24" i="5"/>
  <c r="BP25" i="5"/>
  <c r="BP26" i="5"/>
  <c r="BP27" i="5"/>
  <c r="BP28" i="5"/>
  <c r="BP29" i="5"/>
  <c r="BP30" i="5"/>
  <c r="BP31" i="5"/>
  <c r="BP32" i="5"/>
  <c r="BP33" i="5"/>
  <c r="BP34" i="5"/>
  <c r="BP35" i="5"/>
  <c r="BP36" i="5"/>
  <c r="BP37" i="5"/>
  <c r="BP38" i="5"/>
  <c r="BP39" i="5"/>
  <c r="BP40" i="5"/>
  <c r="BP41" i="5"/>
  <c r="BP42" i="5"/>
  <c r="BP43" i="5"/>
  <c r="BP44" i="5"/>
  <c r="BP45" i="5"/>
  <c r="BP46" i="5"/>
  <c r="BP47" i="5"/>
  <c r="BP48" i="5"/>
  <c r="BP49" i="5"/>
  <c r="BP50" i="5"/>
  <c r="BP51" i="5"/>
  <c r="BP52" i="5"/>
  <c r="BP53" i="5"/>
  <c r="BP54" i="5"/>
  <c r="BP55" i="5"/>
  <c r="BP56" i="5"/>
  <c r="BP57" i="5"/>
  <c r="BP58" i="5"/>
  <c r="BP59" i="5"/>
  <c r="BP60" i="5"/>
  <c r="BP61" i="5"/>
  <c r="BP62" i="5"/>
  <c r="BP63" i="5"/>
  <c r="BP64" i="5"/>
  <c r="BP65" i="5"/>
  <c r="BP66" i="5"/>
  <c r="BP67" i="5"/>
  <c r="BP68" i="5"/>
  <c r="BP69" i="5"/>
  <c r="BP70" i="5"/>
  <c r="BP71" i="5"/>
  <c r="BP72" i="5"/>
  <c r="BP2" i="5"/>
  <c r="M128" i="4" l="1"/>
  <c r="M127" i="4"/>
  <c r="J105" i="4"/>
  <c r="J125" i="4"/>
  <c r="J124" i="4"/>
  <c r="J123" i="4"/>
  <c r="J122" i="4"/>
  <c r="J121" i="4"/>
  <c r="J120" i="4"/>
  <c r="J119" i="4"/>
  <c r="J118" i="4"/>
  <c r="J117" i="4"/>
  <c r="J116" i="4"/>
  <c r="J115" i="4"/>
  <c r="J101" i="4"/>
  <c r="J100" i="4"/>
  <c r="J99" i="4"/>
  <c r="J74" i="4"/>
  <c r="J65" i="4"/>
  <c r="J64" i="4"/>
  <c r="J63" i="4"/>
  <c r="J16" i="4"/>
  <c r="J15" i="4"/>
  <c r="J88" i="4" l="1"/>
  <c r="J87" i="4"/>
  <c r="J80" i="4"/>
  <c r="J79" i="4"/>
  <c r="J129" i="4" l="1"/>
  <c r="J126" i="4"/>
  <c r="J114" i="4"/>
  <c r="J113" i="4"/>
  <c r="J112" i="4"/>
  <c r="J111" i="4"/>
  <c r="J110" i="4"/>
  <c r="J109" i="4"/>
  <c r="J108" i="4"/>
  <c r="J107" i="4"/>
  <c r="J106" i="4"/>
  <c r="J104" i="4"/>
  <c r="J103" i="4"/>
  <c r="J102" i="4"/>
  <c r="J98" i="4"/>
  <c r="J97" i="4"/>
  <c r="J96" i="4"/>
  <c r="J95" i="4"/>
  <c r="J94" i="4"/>
  <c r="J93" i="4"/>
  <c r="J92" i="4"/>
  <c r="J91" i="4"/>
  <c r="J90" i="4"/>
  <c r="J89" i="4"/>
  <c r="J86" i="4"/>
  <c r="J85" i="4"/>
  <c r="J84" i="4"/>
  <c r="J83" i="4"/>
  <c r="J82" i="4"/>
  <c r="J81" i="4"/>
  <c r="J78" i="4"/>
  <c r="J77" i="4"/>
  <c r="J76" i="4"/>
  <c r="J75" i="4"/>
  <c r="J73" i="4"/>
  <c r="J72" i="4"/>
  <c r="J71" i="4"/>
  <c r="J70" i="4"/>
  <c r="J69" i="4"/>
  <c r="J68" i="4"/>
  <c r="J67" i="4"/>
  <c r="J66"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4" i="4"/>
  <c r="J13" i="4"/>
  <c r="J12" i="4"/>
  <c r="J11" i="4"/>
  <c r="J10" i="4"/>
  <c r="J9" i="4"/>
  <c r="J8" i="4"/>
  <c r="J7" i="4"/>
  <c r="J6" i="4"/>
  <c r="J5" i="4"/>
  <c r="J4" i="4"/>
  <c r="J3" i="4"/>
  <c r="J2" i="4"/>
  <c r="M129"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98" i="4"/>
  <c r="M97" i="4"/>
  <c r="M96" i="4"/>
  <c r="M95" i="4"/>
  <c r="M94" i="4"/>
  <c r="M93" i="4"/>
  <c r="M92" i="4"/>
  <c r="M91"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7" i="4"/>
  <c r="M26" i="4"/>
  <c r="M25" i="4"/>
  <c r="M24" i="4"/>
  <c r="M23" i="4"/>
  <c r="M22" i="4"/>
  <c r="M21" i="4"/>
  <c r="M20" i="4"/>
  <c r="M19" i="4"/>
  <c r="M18" i="4"/>
  <c r="M17" i="4"/>
  <c r="M16" i="4"/>
  <c r="M15" i="4"/>
  <c r="M14" i="4"/>
  <c r="M13" i="4"/>
  <c r="M12" i="4"/>
  <c r="M11" i="4"/>
  <c r="M10" i="4"/>
  <c r="M9" i="4"/>
  <c r="M8" i="4"/>
  <c r="M7" i="4"/>
  <c r="M6" i="4"/>
  <c r="M5" i="4"/>
  <c r="M4" i="4"/>
  <c r="M3" i="4"/>
  <c r="M2" i="4"/>
</calcChain>
</file>

<file path=xl/comments1.xml><?xml version="1.0" encoding="utf-8"?>
<comments xmlns="http://schemas.openxmlformats.org/spreadsheetml/2006/main">
  <authors>
    <author>Evangelia Christodoulou</author>
    <author>Ben Van Calster</author>
  </authors>
  <commentList>
    <comment ref="E1" authorId="0" shapeId="0">
      <text>
        <r>
          <rPr>
            <b/>
            <sz val="9"/>
            <color indexed="81"/>
            <rFont val="Tahoma"/>
            <family val="2"/>
          </rPr>
          <t>Evangelia Christodoulou:</t>
        </r>
        <r>
          <rPr>
            <sz val="9"/>
            <color indexed="81"/>
            <rFont val="Tahoma"/>
            <family val="2"/>
          </rPr>
          <t xml:space="preserve">
Yes, No, Reason x,y,z,
Other reason</t>
        </r>
      </text>
    </comment>
    <comment ref="G1" authorId="0" shapeId="0">
      <text>
        <r>
          <rPr>
            <b/>
            <sz val="9"/>
            <color indexed="81"/>
            <rFont val="Tahoma"/>
            <family val="2"/>
          </rPr>
          <t>Evangelia Christodoulou:</t>
        </r>
        <r>
          <rPr>
            <sz val="9"/>
            <color indexed="81"/>
            <rFont val="Tahoma"/>
            <family val="2"/>
          </rPr>
          <t xml:space="preserve">
A, B or Uncertain</t>
        </r>
      </text>
    </comment>
    <comment ref="J1" authorId="0" shapeId="0">
      <text>
        <r>
          <rPr>
            <b/>
            <sz val="9"/>
            <color indexed="81"/>
            <rFont val="Tahoma"/>
            <family val="2"/>
          </rPr>
          <t>Evangelia Christodoulou:</t>
        </r>
        <r>
          <rPr>
            <sz val="9"/>
            <color indexed="81"/>
            <rFont val="Tahoma"/>
            <family val="2"/>
          </rPr>
          <t xml:space="preserve">
Consecutive patient collection or not</t>
        </r>
      </text>
    </comment>
    <comment ref="P1" authorId="0" shapeId="0">
      <text>
        <r>
          <rPr>
            <b/>
            <sz val="9"/>
            <color indexed="81"/>
            <rFont val="Tahoma"/>
            <family val="2"/>
          </rPr>
          <t>Evangelia Christodoulou:</t>
        </r>
        <r>
          <rPr>
            <sz val="9"/>
            <color indexed="81"/>
            <rFont val="Tahoma"/>
            <family val="2"/>
          </rPr>
          <t xml:space="preserve">
Complete Case Analysis, Multiple Imputation, No handling of missing data, Other method</t>
        </r>
      </text>
    </comment>
    <comment ref="R1" authorId="0" shapeId="0">
      <text>
        <r>
          <rPr>
            <b/>
            <sz val="9"/>
            <color indexed="81"/>
            <rFont val="Tahoma"/>
            <family val="2"/>
          </rPr>
          <t>Evangelia Christodoulou:</t>
        </r>
        <r>
          <rPr>
            <sz val="9"/>
            <color indexed="81"/>
            <rFont val="Tahoma"/>
            <family val="2"/>
          </rPr>
          <t xml:space="preserve">
Standard regression or Machine Learning Technique</t>
        </r>
      </text>
    </comment>
    <comment ref="Y1" authorId="0" shapeId="0">
      <text>
        <r>
          <rPr>
            <b/>
            <sz val="9"/>
            <color indexed="81"/>
            <rFont val="Tahoma"/>
            <family val="2"/>
          </rPr>
          <t>Evangelia Christodoulou:</t>
        </r>
        <r>
          <rPr>
            <sz val="9"/>
            <color indexed="81"/>
            <rFont val="Tahoma"/>
            <family val="2"/>
          </rPr>
          <t xml:space="preserve">
Regression methods: linear, splines, mfp,rcs,.., dichotomized or categorized
ML: dichotomization of predictors,...</t>
        </r>
      </text>
    </comment>
    <comment ref="Z1" authorId="0" shapeId="0">
      <text>
        <r>
          <rPr>
            <b/>
            <sz val="9"/>
            <color indexed="81"/>
            <rFont val="Tahoma"/>
            <family val="2"/>
          </rPr>
          <t>Evangelia Christodoulou:</t>
        </r>
        <r>
          <rPr>
            <sz val="9"/>
            <color indexed="81"/>
            <rFont val="Tahoma"/>
            <family val="2"/>
          </rPr>
          <t xml:space="preserve">
Description Did they explain bootstrap correctly?</t>
        </r>
      </text>
    </comment>
    <comment ref="AA1" authorId="1" shapeId="0">
      <text>
        <r>
          <rPr>
            <b/>
            <sz val="9"/>
            <color indexed="81"/>
            <rFont val="Tahoma"/>
            <family val="2"/>
          </rPr>
          <t>Ben Van Calster
This refers to Gary's comment. E.g. train/test split is OK if the test set is used only for testing a classifier developed on training data (i.e. no parameter is tuned again, etc).
Bootstrapping is OK if the whole model development procedure is included.</t>
        </r>
      </text>
    </comment>
    <comment ref="AD1" authorId="0" shapeId="0">
      <text>
        <r>
          <rPr>
            <b/>
            <sz val="9"/>
            <color indexed="81"/>
            <rFont val="Tahoma"/>
            <family val="2"/>
          </rPr>
          <t>Evangelia Christodoulou:</t>
        </r>
        <r>
          <rPr>
            <sz val="9"/>
            <color indexed="81"/>
            <rFont val="Tahoma"/>
            <family val="2"/>
          </rPr>
          <t xml:space="preserve">
They sometimes use Hosmer-Lemeshow for calibration.. Also needs to be recorded</t>
        </r>
      </text>
    </comment>
    <comment ref="AE1" authorId="0" shapeId="0">
      <text>
        <r>
          <rPr>
            <b/>
            <sz val="9"/>
            <color indexed="81"/>
            <rFont val="Tahoma"/>
            <family val="2"/>
          </rPr>
          <t>Evangelia Christodoulou:</t>
        </r>
        <r>
          <rPr>
            <sz val="9"/>
            <color indexed="81"/>
            <rFont val="Tahoma"/>
            <family val="2"/>
          </rPr>
          <t xml:space="preserve">
Omit Sens, Spec and focus on continuous measures e.g. Brier score, R-squared, Net Benefit,… (any measure that is not based on one or more cut-offs)</t>
        </r>
      </text>
    </comment>
  </commentList>
</comments>
</file>

<file path=xl/comments2.xml><?xml version="1.0" encoding="utf-8"?>
<comments xmlns="http://schemas.openxmlformats.org/spreadsheetml/2006/main">
  <authors>
    <author>Evangelia Christodoulou</author>
  </authors>
  <commentList>
    <comment ref="K1" authorId="0" shapeId="0">
      <text>
        <r>
          <rPr>
            <b/>
            <sz val="9"/>
            <color indexed="81"/>
            <rFont val="Tahoma"/>
            <family val="2"/>
          </rPr>
          <t>Evangelia Christodoulou:</t>
        </r>
        <r>
          <rPr>
            <sz val="9"/>
            <color indexed="81"/>
            <rFont val="Tahoma"/>
            <family val="2"/>
          </rPr>
          <t xml:space="preserve">
Consecutive patient collection or not</t>
        </r>
      </text>
    </comment>
    <comment ref="T1" authorId="0" shapeId="0">
      <text>
        <r>
          <rPr>
            <b/>
            <sz val="9"/>
            <color indexed="81"/>
            <rFont val="Tahoma"/>
            <family val="2"/>
          </rPr>
          <t>Evangelia Christodoulou:</t>
        </r>
        <r>
          <rPr>
            <sz val="9"/>
            <color indexed="81"/>
            <rFont val="Tahoma"/>
            <family val="2"/>
          </rPr>
          <t xml:space="preserve">
Complete Case Analysis, Multiple Imputation, No handling of missing data, Other method</t>
        </r>
      </text>
    </comment>
  </commentList>
</comments>
</file>

<file path=xl/comments3.xml><?xml version="1.0" encoding="utf-8"?>
<comments xmlns="http://schemas.openxmlformats.org/spreadsheetml/2006/main">
  <authors>
    <author>Evangelia Christodoulou</author>
    <author>Ben Van Calster</author>
  </authors>
  <commentList>
    <comment ref="E1" authorId="0" shapeId="0">
      <text>
        <r>
          <rPr>
            <b/>
            <sz val="9"/>
            <color indexed="81"/>
            <rFont val="Tahoma"/>
            <family val="2"/>
          </rPr>
          <t>Evangelia Christodoulou:</t>
        </r>
        <r>
          <rPr>
            <sz val="9"/>
            <color indexed="81"/>
            <rFont val="Tahoma"/>
            <family val="2"/>
          </rPr>
          <t xml:space="preserve">
A, B or Uncertain</t>
        </r>
      </text>
    </comment>
    <comment ref="I1" authorId="0" shapeId="0">
      <text>
        <r>
          <rPr>
            <b/>
            <sz val="9"/>
            <color indexed="81"/>
            <rFont val="Tahoma"/>
            <family val="2"/>
          </rPr>
          <t>Evangelia Christodoulou:</t>
        </r>
        <r>
          <rPr>
            <sz val="9"/>
            <color indexed="81"/>
            <rFont val="Tahoma"/>
            <family val="2"/>
          </rPr>
          <t xml:space="preserve">
Consecutive patient collection or not</t>
        </r>
      </text>
    </comment>
    <comment ref="O1" authorId="0" shapeId="0">
      <text>
        <r>
          <rPr>
            <b/>
            <sz val="9"/>
            <color indexed="81"/>
            <rFont val="Tahoma"/>
            <family val="2"/>
          </rPr>
          <t>Evangelia Christodoulou:</t>
        </r>
        <r>
          <rPr>
            <sz val="9"/>
            <color indexed="81"/>
            <rFont val="Tahoma"/>
            <family val="2"/>
          </rPr>
          <t xml:space="preserve">
Complete Case Analysis, Multiple Imputation, No handling of missing data, Other method</t>
        </r>
      </text>
    </comment>
    <comment ref="Q1" authorId="0" shapeId="0">
      <text>
        <r>
          <rPr>
            <b/>
            <sz val="9"/>
            <color indexed="81"/>
            <rFont val="Tahoma"/>
            <family val="2"/>
          </rPr>
          <t>Evangelia Christodoulou:</t>
        </r>
        <r>
          <rPr>
            <sz val="9"/>
            <color indexed="81"/>
            <rFont val="Tahoma"/>
            <family val="2"/>
          </rPr>
          <t xml:space="preserve">
Standard regression or Machine Learning Technique</t>
        </r>
      </text>
    </comment>
    <comment ref="AD1" authorId="0" shapeId="0">
      <text>
        <r>
          <rPr>
            <b/>
            <sz val="9"/>
            <color indexed="81"/>
            <rFont val="Tahoma"/>
            <family val="2"/>
          </rPr>
          <t>Evangelia Christodoulou:</t>
        </r>
        <r>
          <rPr>
            <sz val="9"/>
            <color indexed="81"/>
            <rFont val="Tahoma"/>
            <family val="2"/>
          </rPr>
          <t xml:space="preserve">
Regression methods: linear, splines, mfp,rcs,.., dichotomized or categorized
ML: dichotomization of predictors,...</t>
        </r>
      </text>
    </comment>
    <comment ref="AF1" authorId="0" shapeId="0">
      <text>
        <r>
          <rPr>
            <b/>
            <sz val="9"/>
            <color indexed="81"/>
            <rFont val="Tahoma"/>
            <family val="2"/>
          </rPr>
          <t>Evangelia Christodoulou:</t>
        </r>
        <r>
          <rPr>
            <sz val="9"/>
            <color indexed="81"/>
            <rFont val="Tahoma"/>
            <family val="2"/>
          </rPr>
          <t xml:space="preserve">
Description Did they explain bootstrap correctly?</t>
        </r>
      </text>
    </comment>
    <comment ref="AG1" authorId="1" shapeId="0">
      <text>
        <r>
          <rPr>
            <b/>
            <sz val="9"/>
            <color indexed="81"/>
            <rFont val="Tahoma"/>
            <family val="2"/>
          </rPr>
          <t>Ben Van Calster
This refers to Gary's comment. E.g. train/test split is OK if the test set is used only for testing a classifier developed on training data (i.e. no parameter is tuned again, etc).
Bootstrapping is OK if the whole model development procedure is included.</t>
        </r>
      </text>
    </comment>
    <comment ref="AI1" authorId="0" shapeId="0">
      <text>
        <r>
          <rPr>
            <b/>
            <sz val="9"/>
            <color indexed="81"/>
            <rFont val="Tahoma"/>
            <family val="2"/>
          </rPr>
          <t>Evangelia Christodoulou:</t>
        </r>
        <r>
          <rPr>
            <sz val="9"/>
            <color indexed="81"/>
            <rFont val="Tahoma"/>
            <family val="2"/>
          </rPr>
          <t xml:space="preserve">
They sometimes use Hosmer-Lemeshow for calibration.. Also needs to be recorded</t>
        </r>
      </text>
    </comment>
    <comment ref="AJ1" authorId="0" shapeId="0">
      <text>
        <r>
          <rPr>
            <b/>
            <sz val="9"/>
            <color indexed="81"/>
            <rFont val="Tahoma"/>
            <family val="2"/>
          </rPr>
          <t>Evangelia Christodoulou:</t>
        </r>
        <r>
          <rPr>
            <sz val="9"/>
            <color indexed="81"/>
            <rFont val="Tahoma"/>
            <family val="2"/>
          </rPr>
          <t xml:space="preserve">
Omit Sens, Spec and focus on continuous measures e.g. Brier score, R-squared, Net Benefit,… (any measure that is not based on one or more cut-offs)</t>
        </r>
      </text>
    </comment>
  </commentList>
</comments>
</file>

<file path=xl/comments4.xml><?xml version="1.0" encoding="utf-8"?>
<comments xmlns="http://schemas.openxmlformats.org/spreadsheetml/2006/main">
  <authors>
    <author>Evangelia Christodoulou</author>
  </authors>
  <commentList>
    <comment ref="E1" authorId="0" shapeId="0">
      <text>
        <r>
          <rPr>
            <b/>
            <sz val="9"/>
            <color indexed="81"/>
            <rFont val="Tahoma"/>
            <family val="2"/>
          </rPr>
          <t>Evangelia Christodoulou:</t>
        </r>
        <r>
          <rPr>
            <sz val="9"/>
            <color indexed="81"/>
            <rFont val="Tahoma"/>
            <family val="2"/>
          </rPr>
          <t xml:space="preserve">
Description Did they explain bootstrap correctly?</t>
        </r>
      </text>
    </comment>
    <comment ref="G1" authorId="0" shapeId="0">
      <text>
        <r>
          <rPr>
            <b/>
            <sz val="9"/>
            <color indexed="81"/>
            <rFont val="Tahoma"/>
            <family val="2"/>
          </rPr>
          <t>Evangelia Christodoulou:</t>
        </r>
        <r>
          <rPr>
            <sz val="9"/>
            <color indexed="81"/>
            <rFont val="Tahoma"/>
            <family val="2"/>
          </rPr>
          <t xml:space="preserve">
Standard regression or Machine Learning Technique</t>
        </r>
      </text>
    </comment>
  </commentList>
</comments>
</file>

<file path=xl/sharedStrings.xml><?xml version="1.0" encoding="utf-8"?>
<sst xmlns="http://schemas.openxmlformats.org/spreadsheetml/2006/main" count="25438" uniqueCount="1717">
  <si>
    <t>Covidence ID</t>
  </si>
  <si>
    <t>Name of paper</t>
  </si>
  <si>
    <t>Journal</t>
  </si>
  <si>
    <t>Paper Included</t>
  </si>
  <si>
    <t>Study Design</t>
  </si>
  <si>
    <t>Outcome</t>
  </si>
  <si>
    <t>Sampling Procedure</t>
  </si>
  <si>
    <t>Sample Size</t>
  </si>
  <si>
    <t># Centers</t>
  </si>
  <si>
    <t>Handling of missing data</t>
  </si>
  <si>
    <t>Model Development (Y/N)</t>
  </si>
  <si>
    <t>Algorithm</t>
  </si>
  <si>
    <t>#Predictors Included in the model</t>
  </si>
  <si>
    <t>Interactions (Y/N) for regression methods</t>
  </si>
  <si>
    <t>Paremeter tuning</t>
  </si>
  <si>
    <t>AUC</t>
  </si>
  <si>
    <t>Calibration</t>
  </si>
  <si>
    <t>Other Performance measures</t>
  </si>
  <si>
    <t>#16 - Acion 2017</t>
  </si>
  <si>
    <t>Use of a machine learning framework to predict substance use disorder treatment success</t>
  </si>
  <si>
    <t>PLOS one</t>
  </si>
  <si>
    <t>Yes</t>
  </si>
  <si>
    <t>Diagnostic</t>
  </si>
  <si>
    <t>Complete Case Analysis</t>
  </si>
  <si>
    <t>Super Learning</t>
  </si>
  <si>
    <t>default values</t>
  </si>
  <si>
    <t>0.820</t>
  </si>
  <si>
    <t>0.816</t>
  </si>
  <si>
    <t>0.805</t>
  </si>
  <si>
    <t>0.804</t>
  </si>
  <si>
    <t>0.803</t>
  </si>
  <si>
    <t>0.801</t>
  </si>
  <si>
    <t>0.797</t>
  </si>
  <si>
    <t>0.793</t>
  </si>
  <si>
    <t>Retrospective</t>
  </si>
  <si>
    <t>Prognostic</t>
  </si>
  <si>
    <t>Logistic regression</t>
  </si>
  <si>
    <t>train-test split</t>
  </si>
  <si>
    <t>No</t>
  </si>
  <si>
    <t>not done</t>
  </si>
  <si>
    <t>highest variable importance in a random forest model</t>
  </si>
  <si>
    <t>#57 - Alghamdi 2017</t>
  </si>
  <si>
    <t>Predicting diabetes mellitus using SMOTE and ensemble machine learning approach: The Henry Ford ExercIse Testing (FIT) project</t>
  </si>
  <si>
    <t>Diabetes</t>
  </si>
  <si>
    <t>Naïve Bayes</t>
  </si>
  <si>
    <t>Logistic Regression</t>
  </si>
  <si>
    <t>Random Forest</t>
  </si>
  <si>
    <t>Ensemble "VOTE" (RF, NB Tree, LMT)</t>
  </si>
  <si>
    <t>Diabetes within 5 years</t>
  </si>
  <si>
    <t>Not mentioned, "this study used data of 32555 patients ... who ... had complete 5-year follow-up" and descriptive statistics show no missing values</t>
  </si>
  <si>
    <t>they applied methods for class imbalance (random undersampling and smote), results not added here; smote appeared to increase AUC</t>
  </si>
  <si>
    <t>the ensemble method is unclear; it is some vote system based on NB tree, LM tree, and RF) which suddenly has AUC&gt;0.90; they claim it was done on the imbalanced dataset, but it seems to have been done on the smote (300%) data?</t>
  </si>
  <si>
    <t>#67 - Allyn 2017</t>
  </si>
  <si>
    <t>A Comparison of a Machine Learning Model with EuroSCORE II in Predicting Mortality after Elective Cardiac Surgery: A Decision Curve Analysis</t>
  </si>
  <si>
    <t>Logistic Regression Model (EuroSCORE II covariates)</t>
  </si>
  <si>
    <t>0.742</t>
  </si>
  <si>
    <t>Gradient Boosting Machine (no filtering)</t>
  </si>
  <si>
    <t>0.786</t>
  </si>
  <si>
    <t>Random Forests (no filtering)</t>
  </si>
  <si>
    <t>Naïve Bayes (no filtering)</t>
  </si>
  <si>
    <t>0.734</t>
  </si>
  <si>
    <t>Support Vector Machine (no filtering)</t>
  </si>
  <si>
    <t>0.753</t>
  </si>
  <si>
    <t>Gradient Boosting Machine (Chi-square filtering)</t>
  </si>
  <si>
    <t>0.784</t>
  </si>
  <si>
    <t>Random Forests  (Chi-square filtering)</t>
  </si>
  <si>
    <t>0.788</t>
  </si>
  <si>
    <t>Naïve Bayes  (Chi-square filtering)</t>
  </si>
  <si>
    <t>0.750</t>
  </si>
  <si>
    <t>Support Vector Machine  (Chi-square filtering)</t>
  </si>
  <si>
    <t>0.736</t>
  </si>
  <si>
    <t>Ensemble of ML Algorithms: ML model</t>
  </si>
  <si>
    <t>0.795</t>
  </si>
  <si>
    <t>Prospective</t>
  </si>
  <si>
    <t>Cohort</t>
  </si>
  <si>
    <t>In-hospital mortality after elective cardiac surgery</t>
  </si>
  <si>
    <t>DCA</t>
  </si>
  <si>
    <t>not given</t>
  </si>
  <si>
    <t>unclear</t>
  </si>
  <si>
    <t>unclear (as in EuroScore II?)</t>
  </si>
  <si>
    <t>unclear (they only write that 50 features were statistically significant in univariable analysis)</t>
  </si>
  <si>
    <t>#93 - Amini 2017</t>
  </si>
  <si>
    <t>Prevalence and Determinants of Preterm Birth in Tehran, Iran: A Comparison between Logistic Regression and Decision Tree Methods</t>
  </si>
  <si>
    <t>Osong Public Health Res Respect</t>
  </si>
  <si>
    <t>Preterm Birth</t>
  </si>
  <si>
    <t>Decision Trees</t>
  </si>
  <si>
    <t>Unclear</t>
  </si>
  <si>
    <t>No information given (but analysis done on 4415 of 4419 patients?)</t>
  </si>
  <si>
    <t>Stepwise variable selection (no further information)</t>
  </si>
  <si>
    <t>Sens, Spec, PPV,NPV, Accuracy, kappa</t>
  </si>
  <si>
    <t>this paper is unclear about whether it wants a prediction model or explanatory models; it is also unclear at which moment they intend to make the prediction, e.g. they include type of delivery as potential 'risk factor'</t>
  </si>
  <si>
    <t>the data seem to have been collected when the women came in for delivery, so e.g. how is BMI measured?</t>
  </si>
  <si>
    <t>None</t>
  </si>
  <si>
    <t>No train-test split</t>
  </si>
  <si>
    <t>Kappa, recall, spec, precision, accuracy, F1-score</t>
  </si>
  <si>
    <t>Case-control</t>
  </si>
  <si>
    <t>Support vector machine (RBF kernel)</t>
  </si>
  <si>
    <t>Normal tissue complication probability (NTCP) odelling of severy acute mucositis using a novel oral mucosal surface organ at risk</t>
  </si>
  <si>
    <t>Clinical Oncology</t>
  </si>
  <si>
    <t>Severe mucositis</t>
  </si>
  <si>
    <t>172/351 patients were removed (169 due to missing outcome data, 3 due to missing predictor information)</t>
  </si>
  <si>
    <t>Complete case analysis</t>
  </si>
  <si>
    <t>Penalized logistic regression (oral cavity contour (OCC), sta)</t>
  </si>
  <si>
    <t>Penalized logistic regression (mucosal cavity contour (MSC), sta)</t>
  </si>
  <si>
    <t>Random Forest (OCC, sta)</t>
  </si>
  <si>
    <t>Random Forest (MSC, sta)</t>
  </si>
  <si>
    <t>Random Forest (MSC, spa)</t>
  </si>
  <si>
    <t>Random Forest (OCC, spa)</t>
  </si>
  <si>
    <t>Penalized logistic regression (OCC, spa)</t>
  </si>
  <si>
    <t>Penalized logistic regression (MSC, spa)</t>
  </si>
  <si>
    <t>intercept and slope</t>
  </si>
  <si>
    <t>Logloss (this is the entropy?), Brier</t>
  </si>
  <si>
    <t>calibration int and slope was based on probabilities as predictor (rather than LP)?</t>
  </si>
  <si>
    <t>RF better calibrated than penalized LR (better log loss, Brier, slope, intercept)</t>
  </si>
  <si>
    <t>sens, spec</t>
  </si>
  <si>
    <t>Subgroup identification of early preterm birth (ePTB): informing a future prospective enrichment clinical trial design</t>
  </si>
  <si>
    <t>BMC Pregnancy and Childbirth</t>
  </si>
  <si>
    <t>Early preterm birth</t>
  </si>
  <si>
    <t>CART</t>
  </si>
  <si>
    <t>Missing outcomes were omitted, missing indicator method used for missing predictors</t>
  </si>
  <si>
    <t>numbers given per variable, and stated that 142851 (3.58%) observations contained missing values for predictors</t>
  </si>
  <si>
    <t>Categorized</t>
  </si>
  <si>
    <t>plot based on quartile split</t>
  </si>
  <si>
    <t>no plot, but probs given for training and testing data per terminal node</t>
  </si>
  <si>
    <t>Comparison of breast cancer risk predictive models and screening strategies for Chinese women</t>
  </si>
  <si>
    <t>Journal of Women's Health</t>
  </si>
  <si>
    <t>Breast cancer</t>
  </si>
  <si>
    <t>Differential verification: biopsy was done if BI-RADS&gt;3, clinical diagnosis after &gt;1y if BI-RADS&lt;4</t>
  </si>
  <si>
    <t>Population-based</t>
  </si>
  <si>
    <t>stepwise</t>
  </si>
  <si>
    <t>Backward elimination based on MSE</t>
  </si>
  <si>
    <t>Continuous</t>
  </si>
  <si>
    <t>Exploration of machine learning techniques in predicting multiple sclerosis disease course</t>
  </si>
  <si>
    <t>PLoS One</t>
  </si>
  <si>
    <t>No AUCs given</t>
  </si>
  <si>
    <t>Logistic regression, prediction at 1y FU without MRI</t>
  </si>
  <si>
    <t>Logistic regression + bagging (imbalance), prediction at 1y FU without MRI</t>
  </si>
  <si>
    <t>Logistic regression, prediction at 1y FU with MRI</t>
  </si>
  <si>
    <t>Logistic regression + bagging (imbalance), prediction at 1y FU with MRI</t>
  </si>
  <si>
    <t>Logistic regression, prediction at 2y FU without MRI</t>
  </si>
  <si>
    <t>Logistic regression + bagging (imbalance), prediction at 2y FU without MRI</t>
  </si>
  <si>
    <t>Logistic regression, prediction at 2y FU with MRI</t>
  </si>
  <si>
    <t>Logistic regression + bagging (imbalance), prediction at 2y FU with MRI</t>
  </si>
  <si>
    <t>sens, spec, overall accuracy</t>
  </si>
  <si>
    <t>worsening EDSS at 5y FU in patients with MS (measure of progressive disease course)</t>
  </si>
  <si>
    <t>They also developed models using baseline data alone, but this table is missing??</t>
  </si>
  <si>
    <t>Not mentioned</t>
  </si>
  <si>
    <t>Laboratory parameter-based machine learning model for excluding non-alcoholic fatty liver disease (NAFLD) in the general population</t>
  </si>
  <si>
    <t>Alimentary Pharmacology &amp; Therapeutics</t>
  </si>
  <si>
    <t>Cross-sectional</t>
  </si>
  <si>
    <t>Non-alcoholic fatty liver disease (IHTG&gt;=5%)</t>
  </si>
  <si>
    <t>Mean imputation</t>
  </si>
  <si>
    <t>sens, spec, PPV, NPV (cut-offs selected to have 90% sens or 90% spec)</t>
  </si>
  <si>
    <t>Logistic LASSO regression for the diagnosis of breast cancer using clinical demographic data and the BI-RADS lexicon for ultrasonography</t>
  </si>
  <si>
    <t>Ultrasonography</t>
  </si>
  <si>
    <t>154/293 were omitted because no sonogram or clinical/demographic data</t>
  </si>
  <si>
    <t>Logistic regression with BI-RADS features</t>
  </si>
  <si>
    <t>Lasso logistic regression with BI-RADS features</t>
  </si>
  <si>
    <t>Logistic regression with BI-RADS features and clin/demogr data</t>
  </si>
  <si>
    <t>Lasso logistic regression with BI-RADS features and clin/demogr data</t>
  </si>
  <si>
    <t>standard LR sometimes had clear separation issues</t>
  </si>
  <si>
    <t>BI-RADS features were based on consensus across 3 examiners</t>
  </si>
  <si>
    <t>Can machine-learning improve cardiovascular risk prediction using routine clinical data?</t>
  </si>
  <si>
    <t>They label this as prospective, it is not in my view</t>
  </si>
  <si>
    <t>First cardiovascular event over 10 years</t>
  </si>
  <si>
    <t>They tried methods for imbalance, but said that performance was not good when doing so</t>
  </si>
  <si>
    <t>ANN (MLP with 1 hidden layer)</t>
  </si>
  <si>
    <t>If Bayesian (zero mean priors), nothing mentioned about tuning sigma</t>
  </si>
  <si>
    <t>sens, spec, PPV, NPV (a priori recommended cutoff used)</t>
  </si>
  <si>
    <t>Nothing is mentioned about censoring/LFU/deaths to determine outcome</t>
  </si>
  <si>
    <t>Predicting two-year survival versus non-survival after first myocardial infarction using machine learning and Swedish national register data</t>
  </si>
  <si>
    <t>BMC Medical Informatics and Decision Making</t>
  </si>
  <si>
    <t>2y survival after a first myocardial infarction</t>
  </si>
  <si>
    <t>Boosted C5.0</t>
  </si>
  <si>
    <t>27926/79869 were incomplete, missing pct given for variables if above 5%</t>
  </si>
  <si>
    <t>3 times 7-fold CV for the slack variable (C/regularization/overlap), not fully clear about sigma of RBF kernel</t>
  </si>
  <si>
    <t>Elimination based on feature ranking</t>
  </si>
  <si>
    <t>sens, spec, ppv, npv, overall accuracy, detection rate, detection incidence (did not see which cutoff and how selected)</t>
  </si>
  <si>
    <t>Random downsampling was used to account for class imbalance</t>
  </si>
  <si>
    <t>Predictors were standardized</t>
  </si>
  <si>
    <t>Developing a risk stratification tool for audit of outcome after surgery for head and neck squamous cell carcinoma</t>
  </si>
  <si>
    <t>Head &amp; Neck</t>
  </si>
  <si>
    <t>96 of 1075 patients had missing data</t>
  </si>
  <si>
    <t>Decision tree (no further specification)</t>
  </si>
  <si>
    <t>No information</t>
  </si>
  <si>
    <t>backward elimination</t>
  </si>
  <si>
    <t>sens, spec, PPV, NPV using 50% cutoff</t>
  </si>
  <si>
    <t>Scientific Reports</t>
  </si>
  <si>
    <t>Initial assessment of the infant with neonatal chlestasis - is this biliary atresia?</t>
  </si>
  <si>
    <t>Single imputation (sequential regression approach, similar to mice)</t>
  </si>
  <si>
    <t>data driven based on CART result ('potential interaction terms identified through CART were considered in the model development process')</t>
  </si>
  <si>
    <t>Forward selection</t>
  </si>
  <si>
    <t>penalized spline functions are explored (but all continuous effects are linear in final model)</t>
  </si>
  <si>
    <t>No internal validation!</t>
  </si>
  <si>
    <t>Classification and regression tree analysis of acute-on-chronic hepatitis B liver failure: seeing the forest for the trees</t>
  </si>
  <si>
    <t>Journal of Viral Hepatitis</t>
  </si>
  <si>
    <t>3-month survival since diagnosis of ACHBLF</t>
  </si>
  <si>
    <t>Univariate, then stepwise</t>
  </si>
  <si>
    <t>Not done</t>
  </si>
  <si>
    <t>grouped curve shown (but not described in text)</t>
  </si>
  <si>
    <t>sens, spec, LR+, LR-, PPV, NPV, Youden (not sure how cutoff derived)</t>
  </si>
  <si>
    <t>Comparison of machine-learning algorithms to build a predictive model for detecting undiagnosed diabetes - ELSA-Brasil: accuracy study</t>
  </si>
  <si>
    <t>Sao Paulo Medical Journal</t>
  </si>
  <si>
    <t>70% vs 30% (8738 vs 3709)</t>
  </si>
  <si>
    <t>K-nearest neighbors</t>
  </si>
  <si>
    <t>1182 (7.8% of 13629) and 3 omitted because of missing data (1185/13632)</t>
  </si>
  <si>
    <t>Balanced accuracy, sens, spec (cutoff optimized for balanced accuracy)</t>
  </si>
  <si>
    <t>They discuss a web tool for the log reg model</t>
  </si>
  <si>
    <t>Discretization checked, but used continuous</t>
  </si>
  <si>
    <t>Discretization checked, but used continuous (no nonlin assessment)</t>
  </si>
  <si>
    <t>Forward selection in LR framework, then all forward selections cross-checked</t>
  </si>
  <si>
    <t>Forward selection in ANN framework, then all forward selections cross-checked</t>
  </si>
  <si>
    <t>Forward selection in NB framework, then all forward selections cross-checked</t>
  </si>
  <si>
    <t>Forward selection in KNN framework, then all forward selections cross-checked</t>
  </si>
  <si>
    <t>Forward selection in RF framework, then all forward selections cross-checked</t>
  </si>
  <si>
    <t>Development and validation of classifiers and variable subsets for predicting nursing home admission</t>
  </si>
  <si>
    <t>Time frame of outcome was not specified (admission within x time)</t>
  </si>
  <si>
    <t>981 of 4067 had missing RAI-HC (a predictor)</t>
  </si>
  <si>
    <t>Logistic regression (data 3-12m)</t>
  </si>
  <si>
    <t>Support vector machine (data 3-12m)</t>
  </si>
  <si>
    <t>Gaussian naïve Bayes (data 3-12m)</t>
  </si>
  <si>
    <t>10-fold CV</t>
  </si>
  <si>
    <t>accuracy, sens (recall)</t>
  </si>
  <si>
    <t>Logistic regression (data 6-12m)</t>
  </si>
  <si>
    <t>Support vector machine (data 6-12m)</t>
  </si>
  <si>
    <t>Gaussian naïve Bayes (data 6-12m)</t>
  </si>
  <si>
    <t>Computer Methods and Programs in Biomedicine</t>
  </si>
  <si>
    <t>Predicting congenital heart defects: A comparison of three data mining methods</t>
  </si>
  <si>
    <t>Developing a practical suicide risk prediction model for targeting high‐risk patients in the Veterans health Administration</t>
  </si>
  <si>
    <t>International Journal of Methods in Psychiatric Research</t>
  </si>
  <si>
    <t>Usefulness of a decision tree model for the analysis of adverse drug reactions: Evaluation of a risk prediction model of vancomycin‐associated nephrotoxicity constructed using a data mining procedure</t>
  </si>
  <si>
    <t>Journal of Evaluation in Clinical Practice</t>
  </si>
  <si>
    <t>Chinese Journal of Cancer</t>
  </si>
  <si>
    <t>Predictive model for 5‑year mortality after breast cancer surgery in Taiwan residents</t>
  </si>
  <si>
    <t>General Hospital Psychiatry</t>
  </si>
  <si>
    <t>JAMA Cardiology</t>
  </si>
  <si>
    <t>Prediction of 30-day all-cause readmissions in patients hospitalized for heart failure: comparison of machine learning and other statistical approaches</t>
  </si>
  <si>
    <t>Journal of Critical Care</t>
  </si>
  <si>
    <t>Predicting the incidence of portosplenomesenteric vein thrombosis in patients with acute pancreatitis using classification and regression tree algorithm</t>
  </si>
  <si>
    <t>Predicting risk for portal vein thrombosis in acute pancreatitis patients: A comparison of radical basis function artificial neural network and logistic regression models</t>
  </si>
  <si>
    <t>Journal of Thrombosis and Haemostasis</t>
  </si>
  <si>
    <t>Artificial neural networks predict the incidence of portosplenomesenteric venous thrombosis in patients with acute pancreatitis</t>
  </si>
  <si>
    <t>Predicting the risk for hospital-acquired pressure ulcers in critical care patients</t>
  </si>
  <si>
    <t>Critical Care Nurse</t>
  </si>
  <si>
    <t>Obesity as a risk factor for developing functional limitation among older adults: a conditional inference tree analysis</t>
  </si>
  <si>
    <t>Obesity</t>
  </si>
  <si>
    <t>1000 repeated train-test splits</t>
  </si>
  <si>
    <t>sens, spec, accuracy, weighted accuracy, G mean (?), cutoff based on max Youden</t>
  </si>
  <si>
    <t>(nested) case-control</t>
  </si>
  <si>
    <t>How they setup the database is not entirely clear</t>
  </si>
  <si>
    <t>limited information (29 cases omitted with missing age or gender, nothing said about other predictors)</t>
  </si>
  <si>
    <t>Elastic net logistic regression</t>
  </si>
  <si>
    <t>MARS (adaptive splines)</t>
  </si>
  <si>
    <t>polynomial MARS (adaptive polynomial splines)</t>
  </si>
  <si>
    <t>Random forest</t>
  </si>
  <si>
    <t>Bayesian additive regression trees (BART)</t>
  </si>
  <si>
    <t>SVM linear kernel</t>
  </si>
  <si>
    <t>SVM polynomial kernel</t>
  </si>
  <si>
    <t>SVM RBF kernel</t>
  </si>
  <si>
    <t>Generalized adaptive boosting</t>
  </si>
  <si>
    <t>Not fully clear (used the 61 elastic net features, or all 381?)</t>
  </si>
  <si>
    <t>tuned using CV in training set, then further tuned on 2nd sample, but unclear which hyperparameters</t>
  </si>
  <si>
    <t>tuned using 2nd sample</t>
  </si>
  <si>
    <t>a number of interactions between socio-demographics' are among the 381</t>
  </si>
  <si>
    <t>Chronological train-test split (train set randomly divided into 2 parts for tuning)</t>
  </si>
  <si>
    <t>na</t>
  </si>
  <si>
    <t>sens for 3 prespecified risk cutoffs</t>
  </si>
  <si>
    <t>Vancomycin-associated nephrotoxicity</t>
  </si>
  <si>
    <t>No tuning, predefined settings for parent node size, child node size, and significance level</t>
  </si>
  <si>
    <t>Univariable followed by stepwise</t>
  </si>
  <si>
    <t>Dichotomized</t>
  </si>
  <si>
    <t>HL test on training data</t>
  </si>
  <si>
    <t>misclassification rate, accuracy</t>
  </si>
  <si>
    <t>accuracy</t>
  </si>
  <si>
    <t>5-year mortality after breast cancer surgery</t>
  </si>
  <si>
    <t>70% vs 20% vs 10% (2543 vs 726 vs 363)</t>
  </si>
  <si>
    <t>502 in all (approx 351 vs 100 vs 50)</t>
  </si>
  <si>
    <t>Significant variables from full log reg model</t>
  </si>
  <si>
    <t>sens, spec, PPV, NPV, overall accuracy (did not see which cutoff and how selected)</t>
  </si>
  <si>
    <t>Functional limitation (time horizon not fixed)</t>
  </si>
  <si>
    <t>Main analysis is CCA, multiple imputation of missing outcomes (but unclear approach) was sensitivity analysis)</t>
  </si>
  <si>
    <t>Conditional inference tree</t>
  </si>
  <si>
    <t>Stepwise selection</t>
  </si>
  <si>
    <t>Lasso logistic regression</t>
  </si>
  <si>
    <t>Support vector machine (linear kernel)</t>
  </si>
  <si>
    <t>No information about lambda</t>
  </si>
  <si>
    <t>Continuous and linear</t>
  </si>
  <si>
    <t>prediction of who will commit suicide, but outcome was who has already tried to commit suicide</t>
  </si>
  <si>
    <t>No information (linear kernel used)</t>
  </si>
  <si>
    <t>all-cause readmission within 30d after discharge from heart failure hospitalization</t>
  </si>
  <si>
    <t>70% vs 30% (39535 vs 16942)</t>
  </si>
  <si>
    <t>11959 in all (approx 8371 in training)</t>
  </si>
  <si>
    <t>151078/238581 did not have at least 75% complete data in medical history and were excluded; missing data presented per variable</t>
  </si>
  <si>
    <t>Gradient boosting machine (some combination of decision trees) - extension of adaboost used here</t>
  </si>
  <si>
    <t>backward stepwise</t>
  </si>
  <si>
    <t>no information (they only say that 2000 trees are used)</t>
  </si>
  <si>
    <t>no information</t>
  </si>
  <si>
    <t>grouped curve</t>
  </si>
  <si>
    <t>NRI</t>
  </si>
  <si>
    <t>Portosplenomesenteric vein thrombosis</t>
  </si>
  <si>
    <t>sens, spec, PPV, NPV, false pos rate, false neg rate, overall accuracy</t>
  </si>
  <si>
    <t>sens, spec, PPV, NPV, false pos rate, false neg rate, overall accuracy (50% cutoff)</t>
  </si>
  <si>
    <t>Portal vein thrombosis</t>
  </si>
  <si>
    <t>train-test split, no further information</t>
  </si>
  <si>
    <t>67% vs 33% (48 vs 24)</t>
  </si>
  <si>
    <t>hospital-acquired pressure ulcers</t>
  </si>
  <si>
    <t>univariable selection, then stepwise</t>
  </si>
  <si>
    <t>sens, spec, PPV, NPV, Youden</t>
  </si>
  <si>
    <t>43 in all</t>
  </si>
  <si>
    <t>not applicable (no continuous predictors)</t>
  </si>
  <si>
    <t>#144 - Asaoka 2017</t>
  </si>
  <si>
    <t>Validating the Usefulness of the ‘‘Random Forests’’ Classifier to Diagnose Early Glaucoma With Optical Coherence Tomography</t>
  </si>
  <si>
    <t>American Journal of Ophthalmology</t>
  </si>
  <si>
    <t>Diagnostic accuracy of early glaucoma with spectral-domain optical coherence tomography (SDOCT)</t>
  </si>
  <si>
    <t>Chronological train-test split</t>
  </si>
  <si>
    <t>Sensitivity, specificity using Youden's method</t>
  </si>
  <si>
    <t>Logistic regression 1</t>
  </si>
  <si>
    <t>Backward selection</t>
  </si>
  <si>
    <t>Logistic regression 2</t>
  </si>
  <si>
    <t>Ridge logistic regression</t>
  </si>
  <si>
    <t>Data mining: Potential applications in research on nutrition and health</t>
  </si>
  <si>
    <t>Nutrition &amp; Dietetics</t>
  </si>
  <si>
    <t>Achieving 10000 Steps per day during 4 days</t>
  </si>
  <si>
    <t>295 had data for the outcome, but the RCT randomized 377; 237/295 were complate cases; overall &lt;2% of data points on predictors were missing.</t>
  </si>
  <si>
    <t>Overall error, Balanced error rate</t>
  </si>
  <si>
    <t>Using data mining to predict success in a weight loss trial</t>
  </si>
  <si>
    <t>Journal of Human Nutrition and Dietetics</t>
  </si>
  <si>
    <t>Weight loss success (&gt;=5%) 12 months after intervention</t>
  </si>
  <si>
    <t>only data on patients who completed the trial are used; further, for some models 17 of 93 cases were deleted because of missing data</t>
  </si>
  <si>
    <t>complete case analysis</t>
  </si>
  <si>
    <t>logistic regression</t>
  </si>
  <si>
    <t>GAM (generalised additive models)</t>
  </si>
  <si>
    <t>Multivariate adptive regression splines (MARS)</t>
  </si>
  <si>
    <t>80% vs 20% (79210 vs 19802)</t>
  </si>
  <si>
    <t>70% vs 30% (approx 4564 vs 1956)</t>
  </si>
  <si>
    <t>70% vs 30% (approx 3091 vs 1324)</t>
  </si>
  <si>
    <t>70% vs 30% (2796411 v 1198461)</t>
  </si>
  <si>
    <t>80% vs 20% (10685 v 2670)</t>
  </si>
  <si>
    <t>approx 54% vs 46% (500 vs 422)</t>
  </si>
  <si>
    <t>75% vs 25% (295267 vs 82989)</t>
  </si>
  <si>
    <t>60% vs 40% (47922 vs 31947)</t>
  </si>
  <si>
    <t>60% vs 40% (31166 vs 20777)</t>
  </si>
  <si>
    <t>1 center for training, 2 for testing (563 vs 214)</t>
  </si>
  <si>
    <t>#861 - Dean 2017</t>
  </si>
  <si>
    <t>#4252 - Zhang 2017</t>
  </si>
  <si>
    <t>#4309 - Zhao 2017</t>
  </si>
  <si>
    <t>#4310 - Zhao 2017</t>
  </si>
  <si>
    <t>#4196 - Yip 2017</t>
  </si>
  <si>
    <t>#1889 - Kim 2017</t>
  </si>
  <si>
    <t>#4020 - Weng 2017</t>
  </si>
  <si>
    <t>#3910 - Wallert 2017</t>
  </si>
  <si>
    <t>#3717 - Tighe 2017</t>
  </si>
  <si>
    <t>#3401 - Shneider 2017</t>
  </si>
  <si>
    <t>#3383 - Shi 2017</t>
  </si>
  <si>
    <t>#2758 - Olivera 2017</t>
  </si>
  <si>
    <t>#2731 - Nuutinen 2017</t>
  </si>
  <si>
    <t>#2341 - Luo 2017</t>
  </si>
  <si>
    <t>#1849 - Kessler 2017</t>
  </si>
  <si>
    <t>#1638 - Imai 2017</t>
  </si>
  <si>
    <t>#1605 - Huang 2017</t>
  </si>
  <si>
    <t>#1496 - Hettige 2017</t>
  </si>
  <si>
    <t>#1168 - Frizzell 2017</t>
  </si>
  <si>
    <t>#1082 - Fei 2017</t>
  </si>
  <si>
    <t>#1083 - Fei 2017</t>
  </si>
  <si>
    <t>#1084 - Fei 2017</t>
  </si>
  <si>
    <t>#885 - Deng 2017</t>
  </si>
  <si>
    <t>#626 - Cheng 2017</t>
  </si>
  <si>
    <t>#643 - Chiriac 2017</t>
  </si>
  <si>
    <t>#989 - Ebell 2017</t>
  </si>
  <si>
    <t>#1582 - Hu 2017</t>
  </si>
  <si>
    <t>Proposed clinical decision rules to diagnose acute rhinosinusitis among adults in primary care</t>
  </si>
  <si>
    <t>Annals of Family Medicine</t>
  </si>
  <si>
    <t>Acute rhinosinusitis</t>
  </si>
  <si>
    <t>Abnormal CT scan</t>
  </si>
  <si>
    <t>55 had normal CT scan</t>
  </si>
  <si>
    <t>minimum leaf size set at 15 (ad hoc choice)</t>
  </si>
  <si>
    <t>univariable screening, then stepwise based on AIC</t>
  </si>
  <si>
    <t>Classification into low/mod/high risk groups</t>
  </si>
  <si>
    <t>no validation due to small sample size</t>
  </si>
  <si>
    <t>Acute bacterial rhinosinusitis</t>
  </si>
  <si>
    <t>84 had no acute rhinosinusitis</t>
  </si>
  <si>
    <t>61 with ABR</t>
  </si>
  <si>
    <t>Predicting return visits to the emergency department for pediatric patients: applying supervised learning techniques to the Taiwan National Health Insurance Research Database</t>
  </si>
  <si>
    <t>Return visit within 3d of initial visit to emergency dept</t>
  </si>
  <si>
    <t>sens, spec, overall accuracy (nothing said about cutoff)</t>
  </si>
  <si>
    <t>100 repeated train-test splits</t>
  </si>
  <si>
    <t>Train-test-val split (but unclear); AUC for val data shown</t>
  </si>
  <si>
    <t>87 in all (approx 78 per CV training set)</t>
  </si>
  <si>
    <t>1359 in all (approx 951 in training)</t>
  </si>
  <si>
    <t>Multicenter</t>
  </si>
  <si>
    <t>Designing predictive models for beta-lactam allergy using the drug allergy and hypersensitivity database</t>
  </si>
  <si>
    <t>Journal of Allergy and Clinical Immunology: in Practice</t>
  </si>
  <si>
    <t>Beta-lactam allergy</t>
  </si>
  <si>
    <t>because of the low number of missing data (&lt;=1%), no imputation method was used'; later they state that 143 patients with incomplete data in DAHD were excluded, and 209 with incomplete drug allergy evaluation were excluded</t>
  </si>
  <si>
    <t>Interactions between variables were tested', no further info; final model includes 3 interactions</t>
  </si>
  <si>
    <t>Univariable (P&lt;=0.15), then forward</t>
  </si>
  <si>
    <t>Continuous, nothing explicitly said about linearity but linear in model</t>
  </si>
  <si>
    <t>HL test on train and val data</t>
  </si>
  <si>
    <t>HL test on training data had p=0.004</t>
  </si>
  <si>
    <t>sens, spec, ppv, npv for severall cutoffs</t>
  </si>
  <si>
    <t>sens, spec, ppv, npv</t>
  </si>
  <si>
    <t>mean imputation for continuous, lowest or null category for categorical</t>
  </si>
  <si>
    <t>36836 visits were excluded because of missing values, data inconsistencies or errors</t>
  </si>
  <si>
    <t>#20 - Adavi 2016</t>
  </si>
  <si>
    <t>ML category</t>
  </si>
  <si>
    <t>Paper</t>
  </si>
  <si>
    <t>AUC diff</t>
  </si>
  <si>
    <t>Univariable screening, then stepwise</t>
  </si>
  <si>
    <t>Artificial neural networks versus bivariate logistic regression in prediction diagnosis of patients with hypertension and diabetes</t>
  </si>
  <si>
    <t>Medical Journal of the Islamic Republic of Iran</t>
  </si>
  <si>
    <t>70% vs 30% (8400 vs 3600)</t>
  </si>
  <si>
    <t>ANN (MLP with 2 hidden layers)</t>
  </si>
  <si>
    <t>2 hidden layers chosen because the model with 1 hidden layer did not converge; number of hidden neurons determined using some unclear trial-and-error process</t>
  </si>
  <si>
    <t>#99 - Anderson 2016</t>
  </si>
  <si>
    <t>#139 - Arslan 2016</t>
  </si>
  <si>
    <t>Electronic health record phenotyping improves detection and screening of type 2 diabetes in the general Unisted States population: a cross-sectional, unselected, retrospective study</t>
  </si>
  <si>
    <t>Journal of Biomedical Informatics</t>
  </si>
  <si>
    <t>Current diabetes mellitus type 2</t>
  </si>
  <si>
    <t>18.1% in all (so approx 1800)</t>
  </si>
  <si>
    <t>They discuss that there is considerable missingness, but no specific information</t>
  </si>
  <si>
    <t>Logistic regression (conventional predictors)</t>
  </si>
  <si>
    <t>Logistic regression (all predictors)</t>
  </si>
  <si>
    <t>Logistic regression (all predictors minus medications)</t>
  </si>
  <si>
    <t>Random forest (all predictors)</t>
  </si>
  <si>
    <t>Random forest (all predictors minus medications)</t>
  </si>
  <si>
    <t>Random forest (conventional predictors)</t>
  </si>
  <si>
    <t>All 2-way interactions included</t>
  </si>
  <si>
    <t>Overall accuracy, sens, spec, ppv, npv</t>
  </si>
  <si>
    <t>Different medical data mining approaches based prediction of ischemic stroke</t>
  </si>
  <si>
    <t>Ischemic stroke</t>
  </si>
  <si>
    <t>Stochastic gradient boosting (some combination of trees)</t>
  </si>
  <si>
    <t>Binary ROC curves shown, not 100% sure that AUCs are not binary as well.</t>
  </si>
  <si>
    <t>#270 - Belliveau 2016</t>
  </si>
  <si>
    <t>#288 - Berchialla 2016</t>
  </si>
  <si>
    <t>#293 - Berikol 2016</t>
  </si>
  <si>
    <t>#505 - Casanova 2016</t>
  </si>
  <si>
    <t>#680 - Churpek 2016</t>
  </si>
  <si>
    <t>#850 - de 2016</t>
  </si>
  <si>
    <t>#997 - Eigentler 2016</t>
  </si>
  <si>
    <t>#1385 - Habibi 2016</t>
  </si>
  <si>
    <t>#1636 - Ichikawa 2016</t>
  </si>
  <si>
    <t>#1679 - Jahani 2016</t>
  </si>
  <si>
    <t>#1763 - Kabeshova 2016</t>
  </si>
  <si>
    <t>#1814 - Kate 2016</t>
  </si>
  <si>
    <t>#1980 - Kulkarni 2016</t>
  </si>
  <si>
    <t>#2320 - Lu 2016</t>
  </si>
  <si>
    <t>#2376 - Mahajan 2016</t>
  </si>
  <si>
    <t>#2389 - Malik 2016</t>
  </si>
  <si>
    <t>#2456 - Matis 2016</t>
  </si>
  <si>
    <t>#2598 - Mortazavi 2016</t>
  </si>
  <si>
    <t>#2649 - Nakas 2016</t>
  </si>
  <si>
    <t>#3069 - Ratliff 2016</t>
  </si>
  <si>
    <t>#3070 - Rau 2016</t>
  </si>
  <si>
    <t>#3154 - Ross 2016</t>
  </si>
  <si>
    <t>#3660 - Taylor 2016</t>
  </si>
  <si>
    <t>#3712 - Thottakkara 2016</t>
  </si>
  <si>
    <t>#3819 - vanderPloeg 2016</t>
  </si>
  <si>
    <t>#4137 - Yahya 2016</t>
  </si>
  <si>
    <t>#4297 - Zhang 2016</t>
  </si>
  <si>
    <t>#4330 - Zhou 2016</t>
  </si>
  <si>
    <t>Developing Artificial Neural Network Models to Predict Functioning One Year After Traumatic Spinal Cord Injury</t>
  </si>
  <si>
    <t>Archives of Physical Medicine and Rehabilitation</t>
  </si>
  <si>
    <t>Comparing models for quantitative risk assessment: an application to the European Registry of foreign body injuries in children</t>
  </si>
  <si>
    <t>Statistical Methods in Medical Research</t>
  </si>
  <si>
    <t>Diagnosis of Acute Coronary Syndrome with a Support Vector Machine</t>
  </si>
  <si>
    <t>Journal of Medical Systems</t>
  </si>
  <si>
    <t>Establishing Decision Trees for Predicting Successful Postpyloric Nasoenteric Tube Placement in Critically Ill Patients</t>
  </si>
  <si>
    <t>Journal of Parenteral and Enteral Nutrition</t>
  </si>
  <si>
    <t>Prediction of IncidentDiabetesin the Jackson Heart Study Using High-Dimensional Machine Learning</t>
  </si>
  <si>
    <t>Multicenter Comparison of Machine Learning Methods and Conventional Regression for Predicting Clinical Deterioration on the Wards</t>
  </si>
  <si>
    <t>Critical Care Medicine</t>
  </si>
  <si>
    <t>A screening system for smear-negative pulmonary tuberculosis using artificial neural networks</t>
  </si>
  <si>
    <t>International Journal of Infectious diseases</t>
  </si>
  <si>
    <t>Normal tissue complication probability (NTCP) modelling using spatial dose metrics and machine learning methods for severe acute oral mucositis resulting from head and neck radiotherapy</t>
  </si>
  <si>
    <t>Radiotherapy and Oncology</t>
  </si>
  <si>
    <t>80% vs 20% (2514 vs 628)</t>
  </si>
  <si>
    <t>Dichotomized or categorized</t>
  </si>
  <si>
    <t>Train-test split</t>
  </si>
  <si>
    <t>Overall accuracy, sens, spec, ppv, npv, LR+, LR-</t>
  </si>
  <si>
    <t>ANN (number of hidden layers unclear)</t>
  </si>
  <si>
    <t>Ability to ambulate 150ft 1y after discharge for spinal cord injury rehabiliation</t>
  </si>
  <si>
    <t>Ability to ambulate 1 street block 1y after discharge for spinal cord injury rehabiliation</t>
  </si>
  <si>
    <t>Ability to walk 1 flight of steps 1y after discharge for spinal cord injury rehabiliation</t>
  </si>
  <si>
    <t>Modified independence of bed-chair transfers 1y after discharge for spinal cord injury rehabiliation</t>
  </si>
  <si>
    <t>Modified independence with bladder management 1y after discharge for spinal cord injury rehabiliation</t>
  </si>
  <si>
    <t>Modified independence with bowel management 1y after discharge for spinal cord injury rehabiliation</t>
  </si>
  <si>
    <t>Modified independence level of self-care while eating 1y after discharge for spinal cord injury rehabiliation</t>
  </si>
  <si>
    <t>Modified independence level of self-care while toileting 1y after discharge for spinal cord injury rehabiliation</t>
  </si>
  <si>
    <t>80% vs 20% (2362 vs 590)</t>
  </si>
  <si>
    <t>80% vs 20% (2511 vs 628)</t>
  </si>
  <si>
    <t>80% vs 20% (2512 vs 628)</t>
  </si>
  <si>
    <t>Bayesian Network (data-driven)</t>
  </si>
  <si>
    <t>Bayesian Network (expert knowledge + data-driven)</t>
  </si>
  <si>
    <t>Backward elimination based on 5% alpha</t>
  </si>
  <si>
    <t>Paper has some focus on BN</t>
  </si>
  <si>
    <t>Acute coronary syndrome</t>
  </si>
  <si>
    <t>5-fold CV</t>
  </si>
  <si>
    <t>overall accuracy</t>
  </si>
  <si>
    <t>overall accuracy, sens, spec, ppv, F-measure</t>
  </si>
  <si>
    <t>Incident diabetes</t>
  </si>
  <si>
    <t>The FU time is ignored when defining incident diabetes (this is time to event data)</t>
  </si>
  <si>
    <t>584 in all (500 in training)</t>
  </si>
  <si>
    <t>Variables with &gt;5% missing values were removed, no further information</t>
  </si>
  <si>
    <t>Variables with &gt;5% missing values were removed, median imputation for included variables</t>
  </si>
  <si>
    <t>variable importance in RF analysis; 15 best chosen</t>
  </si>
  <si>
    <t>overall accuracy, sens, spec</t>
  </si>
  <si>
    <t>Balancing method used: training datasets had 500 events and 500 non-events; test set had the rest</t>
  </si>
  <si>
    <t>Mix of cohort and RCT data</t>
  </si>
  <si>
    <t>successful postpyloric nasoenteric tube placement 24h after tube insertion in critically ill patients</t>
  </si>
  <si>
    <t>427 successes in all</t>
  </si>
  <si>
    <t>6/945 excluded because of incomplete data</t>
  </si>
  <si>
    <t>CHAID</t>
  </si>
  <si>
    <t>J48 tree</t>
  </si>
  <si>
    <t>Univariable (5% alpha), then stepwise</t>
  </si>
  <si>
    <t>sens, spec, ppv, npv, overall accuracy (50% cutoff)</t>
  </si>
  <si>
    <t>16452 events in all (10309 in discrete-time training set)</t>
  </si>
  <si>
    <t>Imbalanced data tackled by sampling as many non-event windows as event windows (some kind of downsampling)</t>
  </si>
  <si>
    <t>% missing values per variable described for variables with most missing values (up to 50%)</t>
  </si>
  <si>
    <t>ad hoc imputation: previous measurement was used (carried forward), or median imputation</t>
  </si>
  <si>
    <t>Logistic regression (assuming linearity)</t>
  </si>
  <si>
    <t>Gradient boosting machine</t>
  </si>
  <si>
    <t>Bagged tree model (some variant of random forest)</t>
  </si>
  <si>
    <t>Decision tree (CART probably)</t>
  </si>
  <si>
    <t>Logistic regression (using rcs with 3 knots)</t>
  </si>
  <si>
    <t>10-fold CV for cost complexity parameter to control size of final tree</t>
  </si>
  <si>
    <t>10-fold CV for number of trees</t>
  </si>
  <si>
    <t>10-fold CV for number of trees and number of predictors per tree</t>
  </si>
  <si>
    <t>10-fold CV for number of splits per tree, number of trees, and an additional shrinkage factor</t>
  </si>
  <si>
    <t>10-fold CV for number of neighbors</t>
  </si>
  <si>
    <t>10-fold CV for cost (regularization) parameter, scale (sigma, I guess) determined using method of Caputo</t>
  </si>
  <si>
    <t>10-fold CV for weight decay and number of hidden neurons</t>
  </si>
  <si>
    <t>Continuous and nonlinear using rcs</t>
  </si>
  <si>
    <t>HL test, cal int, cal slope, cal curve</t>
  </si>
  <si>
    <t>Smear-negative pulmonary tuberculosis</t>
  </si>
  <si>
    <t>75% vs 25% (102 vs 34)</t>
  </si>
  <si>
    <t>59 in all (45 in training)</t>
  </si>
  <si>
    <t>Can be derived from Table 1 for categorical variables, but no direct information</t>
  </si>
  <si>
    <t>Support vector machine (polynomial kernel)</t>
  </si>
  <si>
    <t>Severe acute mucositis</t>
  </si>
  <si>
    <t>No clear information (183/351 are left when cases with baseline toxicity were excluded, and patients with missing data and peak grade below 3)</t>
  </si>
  <si>
    <t>Penalized logistic regression without spatial dose metrics</t>
  </si>
  <si>
    <t>Penalized logistic regression with spatial dose metrics</t>
  </si>
  <si>
    <t>Support vector machine without spatial dose metrics</t>
  </si>
  <si>
    <t>Support vector machine with spatial dose metrics</t>
  </si>
  <si>
    <t>Random forest without spatial dose metrics</t>
  </si>
  <si>
    <t>Random forest with spatial dose metrics</t>
  </si>
  <si>
    <t>Unclear (depends on whether lasso or ridge was chosen)</t>
  </si>
  <si>
    <t>Yes (although confusing explanation)</t>
  </si>
  <si>
    <t>cal int, cal slope</t>
  </si>
  <si>
    <t>log loss, Brier</t>
  </si>
  <si>
    <t>100 repeated train-test splits on all data for type of penalization (lasso vs ridge) and lambda; internal validation: 5-fold CV within 100 training sets</t>
  </si>
  <si>
    <t>100 repeated train-test splits on all data for kernel (linear, RBF), C, and sigma for RBF; internal validation: 5-fold CV within 100 training sets</t>
  </si>
  <si>
    <t>100 repeated train-test splits on all data for max depth and nr features per tree; internal validation: 5-fold CV within 100 training sets; n trees set to 1000</t>
  </si>
  <si>
    <t>100 repeated train-test splits (5-fold CV in each training set for tuning)</t>
  </si>
  <si>
    <t>They also fitted models including cases with nonconsecutive missing mucositis measurements, not included here</t>
  </si>
  <si>
    <t>BMC Medical Research Methodology</t>
  </si>
  <si>
    <t>Which melanoma patient carries a BRAF-mutation? A comparison of predictive models</t>
  </si>
  <si>
    <t>Oncotarget</t>
  </si>
  <si>
    <t>Presence of BRAF-mutation</t>
  </si>
  <si>
    <t>No train-test split (bootstrapping)</t>
  </si>
  <si>
    <t>Number of missing values given per categorical predictor (not the continuous ones), and also for outcome</t>
  </si>
  <si>
    <t>Unclear reporting about missingness: texts suggests that outcomes were available in all, but table 2 shows that there are 65 missing values for the outcome which are excluded</t>
  </si>
  <si>
    <t>Bootstrapping (500 bootstraps)</t>
  </si>
  <si>
    <t>overall accuracy, sens, spec, kappa</t>
  </si>
  <si>
    <t>Predicting ventriculoperitoneal shunt infection in children with hydrocephalus using artificial neural network</t>
  </si>
  <si>
    <t>Child's Nervous System</t>
  </si>
  <si>
    <t>Shunt infection after surgery in children with hydrocephalus</t>
  </si>
  <si>
    <t>Univariable (Mann-Whitney, Chi2) with 20% alpha</t>
  </si>
  <si>
    <t>How can machine-learning methods asist in virtual screening for hyperuricemia? A healthcare machine-learning approach</t>
  </si>
  <si>
    <t>Hyperuricemia</t>
  </si>
  <si>
    <t>10-fold CV on training data for interaction depth, n.trees, shrinkage, min node size</t>
  </si>
  <si>
    <t>10-fold CV on training data for number of trees and predictors per tree</t>
  </si>
  <si>
    <t>Random forest (with undersampling)</t>
  </si>
  <si>
    <t>sens, spec, Matthews correlation coefficient, Brier; 50% risk cutoff</t>
  </si>
  <si>
    <t>Comparison of predictive models for the early diagnosis of diabetes</t>
  </si>
  <si>
    <t>Healthcare Informatics Research</t>
  </si>
  <si>
    <t>75% vs 25% (approx 409 vs 136)</t>
  </si>
  <si>
    <t>170 nondiabetic in all (approx 128 in training)</t>
  </si>
  <si>
    <t>ANN (MLP with 1 hidden layer); optimized using genetic algorithm</t>
  </si>
  <si>
    <t>ANN (MLP with 1 hidden layer); optimized using memetic algorithm</t>
  </si>
  <si>
    <t>sens, spec, ppv, npv, lr+, lr-</t>
  </si>
  <si>
    <t>Falling in the elderly: do statistical models matter for performance criteria of fall prediction? Results from two large population-based studies</t>
  </si>
  <si>
    <t>European Journal of Internal Medicine</t>
  </si>
  <si>
    <t>Mix of cross-sectional and cohort data</t>
  </si>
  <si>
    <t>80% vs 20% (approx 2820 vs 705)</t>
  </si>
  <si>
    <t>Discriminant analysis</t>
  </si>
  <si>
    <t>Bayesian network</t>
  </si>
  <si>
    <t>Boosted trees (not further specified)</t>
  </si>
  <si>
    <t>Genetic algorithm</t>
  </si>
  <si>
    <t>NEAT (ANN with genetic algorithm)</t>
  </si>
  <si>
    <t>ANFIS (a fuzzy logic system)</t>
  </si>
  <si>
    <t>General statement that tuning parameters were determined using CV on training data (not clear how many folds, not clear which parameters for which model)</t>
  </si>
  <si>
    <t>Combines two existing databases, which were analyzed separately as well as pooled</t>
  </si>
  <si>
    <t>AUC given with 1 decimal, not enough clearly</t>
  </si>
  <si>
    <t>overall accuracy, sens, spec, ppv, npv</t>
  </si>
  <si>
    <t>Multiple (recurrent) falls in a 12 month period</t>
  </si>
  <si>
    <t>Falling in a 12 month period</t>
  </si>
  <si>
    <t>80% vs 20% (1408 vs 352)</t>
  </si>
  <si>
    <t>80% vs 20% (1412 vs 353)</t>
  </si>
  <si>
    <t>Prediction and detection models for acute kidney injury in hospitalized older adults</t>
  </si>
  <si>
    <t>Assessing risk of hospital readmissions for improving medical practice</t>
  </si>
  <si>
    <t>Health Care Management Science</t>
  </si>
  <si>
    <t>Applying machine learning techniques to the identification of late‑onset hypogonadism in elderly men</t>
  </si>
  <si>
    <t>SpringerPlus</t>
  </si>
  <si>
    <t>Prediction of Lumbar Disc Herniation Patients’ Satisfaction with the Aid of an Artificial Neural Network</t>
  </si>
  <si>
    <t>Turkish Neurosurgery</t>
  </si>
  <si>
    <t xml:space="preserve">Analysis of Machine Learning Techniques for Heart Failure Readmissions </t>
  </si>
  <si>
    <t>Circulation: Cardiovascular quality and Outcomes</t>
  </si>
  <si>
    <t>Accuracy and Calibration of Computational Approaches for Inpatient Mortality Predictive Modeling</t>
  </si>
  <si>
    <t>Class imbalance: weights were used (optimal weight tuned using internal CV within 10-fold CV procedure)</t>
  </si>
  <si>
    <t>Development of Acute Kidney Injury during hospital stay</t>
  </si>
  <si>
    <t>Support vector machine</t>
  </si>
  <si>
    <t>Ensemble of all four</t>
  </si>
  <si>
    <t>Internal 10-fold CV (within 10-fold CV for internal validation) for minimum node size</t>
  </si>
  <si>
    <t xml:space="preserve">Detection of Acute Kidney Injury </t>
  </si>
  <si>
    <t>unclear (C and kernel determined using 'pilot experiments'? Linear kernel used)</t>
  </si>
  <si>
    <t>Readmission within 30 days</t>
  </si>
  <si>
    <t>75% vs 25% (84561 vs 28188)</t>
  </si>
  <si>
    <t>13697 in all (10306 in training)</t>
  </si>
  <si>
    <t>Logistic regression (data at admission)</t>
  </si>
  <si>
    <t>CHAID (data at admission)</t>
  </si>
  <si>
    <t>ANN (MLP with 1 hidden layer) (data at admission)</t>
  </si>
  <si>
    <t>cal i-t-l, and grouped calibration table, but not labeled calibration performance</t>
  </si>
  <si>
    <t>Gini's coefficient</t>
  </si>
  <si>
    <t>Logistic regression (data at discharge)</t>
  </si>
  <si>
    <t>CHAID (data at discharge)</t>
  </si>
  <si>
    <t>ANN (MLP with 1 hidden layer) (data at discharge)</t>
  </si>
  <si>
    <t>Late-onset hypogonadism</t>
  </si>
  <si>
    <t>No clear information (there are cases with missing data)</t>
  </si>
  <si>
    <t>C4.5 tree</t>
  </si>
  <si>
    <t>Not explicitly mentioned</t>
  </si>
  <si>
    <t>Studies in Health Technology and Informatics - Nursing Informatics</t>
  </si>
  <si>
    <t>Analyzing 30-day readmission rate for heart failure using different predictive models</t>
  </si>
  <si>
    <t>30-day readmission</t>
  </si>
  <si>
    <t>Non-invasive detection of fasting blood glucose level via electrochemical measurement of saliva</t>
  </si>
  <si>
    <t>T2DM (elevated FBGL)</t>
  </si>
  <si>
    <t>20 repetitions of 3-fold CV</t>
  </si>
  <si>
    <t>overall accuracy, sens, spec, ppv, F1 score</t>
  </si>
  <si>
    <t>Dichotomous ROC curve</t>
  </si>
  <si>
    <t>approx 48% vs 21% vs 31% (69 train, 31 test, then 45 validation)</t>
  </si>
  <si>
    <t>train-test-val split</t>
  </si>
  <si>
    <t>Predicting Occurrence of Spine Surgery Complications using "Big Data" Modeling of an Administrative Claims Database</t>
  </si>
  <si>
    <t>Journal of Bone and Joint Surgery</t>
  </si>
  <si>
    <t>Inpatient mortality</t>
  </si>
  <si>
    <t>80% vs 20% (approx 85350 vs 21338)</t>
  </si>
  <si>
    <t>2568 in all (approx 2054 in training)</t>
  </si>
  <si>
    <t>Multiple imputation (no information)</t>
  </si>
  <si>
    <t>GEE (non imputed data)</t>
  </si>
  <si>
    <t>GEE (imputed data)</t>
  </si>
  <si>
    <t>C5.0 boosted trees without feature selection</t>
  </si>
  <si>
    <t>C5.0 boosted trees with feature selection</t>
  </si>
  <si>
    <t>calibration plot with grouping by age</t>
  </si>
  <si>
    <t>Occurrence of complication within 30 days after anterior cervical spine surgery</t>
  </si>
  <si>
    <t>80% vs 20% (unclear vs unclear)</t>
  </si>
  <si>
    <t>All 2-way and 3-way interactions included</t>
  </si>
  <si>
    <t>Occurrence of complication within 30 days after posterior cervical spine surgery</t>
  </si>
  <si>
    <t>Occurrence of complication within 30 days after anterior thoracolumbar spine surgery</t>
  </si>
  <si>
    <t>Occurrence of complication within 30 days after posterior thoracolumbar spine surgery</t>
  </si>
  <si>
    <t>Development of a web-based liver cancer prediction model for type II diabetes patients by using an artificial neural network</t>
  </si>
  <si>
    <t>Liver cancer within 6 years after diabetes diagnosis</t>
  </si>
  <si>
    <t>70% vs 30% (1442 vs 618); undersampling used</t>
  </si>
  <si>
    <t>8 (stated in methods)</t>
  </si>
  <si>
    <t>9 (stated in methods)</t>
  </si>
  <si>
    <t>The use of machine learning for the identification of peripheral artery disease and future mortality risk</t>
  </si>
  <si>
    <t>Journal of Vascular Surgery</t>
  </si>
  <si>
    <t>70% vs 30% (approx 733 vs 314)</t>
  </si>
  <si>
    <t>1047/1755 had complete data</t>
  </si>
  <si>
    <t>Mortality: time to event ignored</t>
  </si>
  <si>
    <t>Paper only gives best machine learning model (incl penalized log reg); 'multiple ML algorithms were utilized', not clear which ones, not all results reported</t>
  </si>
  <si>
    <t>&lt;130, becaue some not used for PAD models</t>
  </si>
  <si>
    <t>It is only stated that 10-fold CV was used on training data</t>
  </si>
  <si>
    <t>HL test, grouped cal plot</t>
  </si>
  <si>
    <t>Undiagnosed peripheral artery disease</t>
  </si>
  <si>
    <t>Peripheral artery disease</t>
  </si>
  <si>
    <t>Mortality</t>
  </si>
  <si>
    <t>70% vs 30% (approx 695 vs 298)</t>
  </si>
  <si>
    <t>Complete case analysis, also variables with too many missing variables excluded</t>
  </si>
  <si>
    <t>30-day all-cause readmission</t>
  </si>
  <si>
    <t>Prediction of In-hospital Mortality in Emergency Department Patients With Sepsis: A Local Big Data-Driven, Machine Learning Approach</t>
  </si>
  <si>
    <t>Academic Emergency Medicine</t>
  </si>
  <si>
    <t>Modern modeling techniques had limited external validity in predicting mortality from traumatic brain injury</t>
  </si>
  <si>
    <t>Journal of Clinical Epidemiology</t>
  </si>
  <si>
    <t>6-month mortality</t>
  </si>
  <si>
    <t>There is missingness, but no further information</t>
  </si>
  <si>
    <t>Single imputation based on correlations between predictor values</t>
  </si>
  <si>
    <t>Continuous, nothing mentioned explicitly about nonlinearity</t>
  </si>
  <si>
    <t>cal slope</t>
  </si>
  <si>
    <t>Brier</t>
  </si>
  <si>
    <t>Application of Machine Learning Techniques to High-Dimensional Clinical Data to Forecast Postoperative Complications</t>
  </si>
  <si>
    <t>Acute kidney injury within 7d after surgery</t>
  </si>
  <si>
    <t>18246 in all (approx 12772 in training)</t>
  </si>
  <si>
    <t>Generalized additive modeling (GAM)</t>
  </si>
  <si>
    <t>285 (stated by authors)</t>
  </si>
  <si>
    <t>No information (not even kernel)</t>
  </si>
  <si>
    <t>No information (but nothing needs tuning I think)</t>
  </si>
  <si>
    <t>Univariable screening using 0.2 alpha (not clear, but I think this was done on all data)</t>
  </si>
  <si>
    <t>Continuous with spline functions</t>
  </si>
  <si>
    <t>50 repeated train-test splits</t>
  </si>
  <si>
    <t>HL test mentioned, but no results seen</t>
  </si>
  <si>
    <t>overall accuracy, ppv</t>
  </si>
  <si>
    <t>Logistic regression (including lasso var sel)</t>
  </si>
  <si>
    <t>Generalized additive modeling (GAM) (including lasso var sel)</t>
  </si>
  <si>
    <t>Naïve Bayes (including lasso var sel)</t>
  </si>
  <si>
    <t>Support vector machine (including lasso var sel)</t>
  </si>
  <si>
    <t>Univariable screening using 0.2 alpha (not clear, but I think this was done on all data); then lasso but not clear whether on all data or on training data only</t>
  </si>
  <si>
    <t>Logistic regression (including PCA)</t>
  </si>
  <si>
    <t>Generalized additive modeling (GAM) (including PCA)</t>
  </si>
  <si>
    <t>Naïve Bayes (including PCA)</t>
  </si>
  <si>
    <t>Support vector machine (including PCA)</t>
  </si>
  <si>
    <t>Univariable screening using 0.2 alpha (not clear, but I think this was done on all data); then PCA reduction but not clear whether on all data or on training data only</t>
  </si>
  <si>
    <t>Severe sepsis any time after surgery</t>
  </si>
  <si>
    <t>2589 in all (approx 1812 in training)</t>
  </si>
  <si>
    <t>Comparison of predictive modeling approaches for 30-day all-cause non-elective readmission risk</t>
  </si>
  <si>
    <t>18707 in all (approx 9354 in training)</t>
  </si>
  <si>
    <t>No detailed information, but they report that there is missingness</t>
  </si>
  <si>
    <t>For variables with &gt;1% missing values: missing indicator method (dummy variable indicating missing value is created); for other variables 'random missingness' is assumed, but unclear what they did</t>
  </si>
  <si>
    <t>lambda probably tuned with CV, but not 100% clear how and on which data</t>
  </si>
  <si>
    <t>Stepwise, alpha level chosen using validation data as well…</t>
  </si>
  <si>
    <t>Effect of sample size assessed, I only reported the results on all data</t>
  </si>
  <si>
    <t>Cancers screening in an asymptomatic population by using multiple tumour markers</t>
  </si>
  <si>
    <t>Diagnosis of malignancy within 1 year</t>
  </si>
  <si>
    <t>67% vs 33% (6195 vs 3097)</t>
  </si>
  <si>
    <t>100 in all (67 in training)</t>
  </si>
  <si>
    <t>RBF kernel chosen using a 'preliminary trial', no information about this; C and sigma tuned using 5-fold CV in training data</t>
  </si>
  <si>
    <t>Best subset analysis based on Youden index (but all data appear to have been used here, using 100 train-test splits)</t>
  </si>
  <si>
    <t>Logistic regression (men)</t>
  </si>
  <si>
    <t>KNN (men)</t>
  </si>
  <si>
    <t>Support vector machine (men)</t>
  </si>
  <si>
    <t>Logistic regression (women)</t>
  </si>
  <si>
    <t>KNN (women)</t>
  </si>
  <si>
    <t>Support vector machine (women)</t>
  </si>
  <si>
    <t>67% vs 33% (7603 vs 3801)</t>
  </si>
  <si>
    <t>87 in all (58 in training)</t>
  </si>
  <si>
    <t>Exploiting machine learning for predicting skeletal-related events in cancer patients with bone metastases</t>
  </si>
  <si>
    <t>Occurrence of skeletal related events in patients treated for bone metastasis</t>
  </si>
  <si>
    <t>Follow up time not taken into account for this prognostic outcome</t>
  </si>
  <si>
    <t>Stepwise</t>
  </si>
  <si>
    <t>A forward procedure based on accuracy within SVM framework; not clear on which data</t>
  </si>
  <si>
    <t>Predicting postoperative vomiting among orthopedic patients receiving patient-controlled epidural analgesia using SVM and LR</t>
  </si>
  <si>
    <t>Postoperative vomiting</t>
  </si>
  <si>
    <t>75% vs 25% (146 vs 49)</t>
  </si>
  <si>
    <t>Forward</t>
  </si>
  <si>
    <t>They state that accuracy, sens, spec, ppv, npv is calculated, but only give sens and spec</t>
  </si>
  <si>
    <t>Statistical-learning strategies generate only modestly performing predictive models for urinary symptoms following external beam radiotherapy of the prostate: A copmarison of conventional and machine-learning methods</t>
  </si>
  <si>
    <t>Medical Physics</t>
  </si>
  <si>
    <t>Dysuria grade&gt;=1 during FU</t>
  </si>
  <si>
    <t>Missingness given per variable</t>
  </si>
  <si>
    <t>Mean or mode imputation</t>
  </si>
  <si>
    <t>MARS</t>
  </si>
  <si>
    <t>3 times 10-fold CV on training sets, for alpha and lambda</t>
  </si>
  <si>
    <t>3 times 10-fold CV on training sets, for C and sigma</t>
  </si>
  <si>
    <t>3 times 10-fold CV on training sets, for number of hidden neurons and weight decay</t>
  </si>
  <si>
    <t>3 times 10-fold CV on training sets, for mtry (n features); n trees fixed to 1000</t>
  </si>
  <si>
    <t>Degree fixed to 1; backward feature selection based on 'reductions in CV estimate of error'?</t>
  </si>
  <si>
    <t>Backward elimination</t>
  </si>
  <si>
    <t>recursive feature elimination (wrapper)</t>
  </si>
  <si>
    <t>100 repeated 10-fold CV</t>
  </si>
  <si>
    <t>Class imbalance: some combination of SMOTE and undersampling used for a few outcomes</t>
  </si>
  <si>
    <t>All AUCs visualized in figure (bar charts), just 3 mentioned in text</t>
  </si>
  <si>
    <t>Dysuria grade&gt;=2 during FU</t>
  </si>
  <si>
    <t>Multiple dysuria grade&gt;=1 symptoms during FU</t>
  </si>
  <si>
    <t>haematuria grade&gt;=1 during FU</t>
  </si>
  <si>
    <t>haematuria grade&gt;=2 during FU</t>
  </si>
  <si>
    <t>Multiple haematuria grade&gt;=1 symptoms during FU</t>
  </si>
  <si>
    <t>incontinence grade&gt;=1 during FU</t>
  </si>
  <si>
    <t>incontinence grade&gt;=2 during FU</t>
  </si>
  <si>
    <t>Multiple incontinence grade&gt;=1 symptoms during FU</t>
  </si>
  <si>
    <t>frequency grade&gt;=1 during FU</t>
  </si>
  <si>
    <t>frequency grade&gt;=2 during FU</t>
  </si>
  <si>
    <t>Multiple frequency grade&gt;=1 symptoms during FU</t>
  </si>
  <si>
    <t>An imaging-based approach predicts clinical outcomes in prostate cancer through a novel support vector machine classification</t>
  </si>
  <si>
    <t>Biochemical recurrence after radial prostatectomy</t>
  </si>
  <si>
    <t>21 patients without MR examination and 27 who got the examination elsewhere are excluded, otherwise no info</t>
  </si>
  <si>
    <t>Predicting distant failure in early stage NSCLC treated with SBRT using clinical parameters</t>
  </si>
  <si>
    <t>FU time ignored for outcome</t>
  </si>
  <si>
    <t>Distant failure</t>
  </si>
  <si>
    <t>Hidden neurons fixed to 10 (no tuning)</t>
  </si>
  <si>
    <t>Class imbalance: smote used to oversample minority class</t>
  </si>
  <si>
    <t>Type of predictors</t>
  </si>
  <si>
    <t>180-day all-cause readmission</t>
  </si>
  <si>
    <t>180d all cause readmission was primary outcome</t>
  </si>
  <si>
    <t>478 in all (approx 239 in training)</t>
  </si>
  <si>
    <t>AUCs given in forest plots, just a few numbers mentioned in text</t>
  </si>
  <si>
    <t>Poisson regression</t>
  </si>
  <si>
    <t>Random forest for admission counts, predictions fed to log reg</t>
  </si>
  <si>
    <t>Random forest for admission counts, predictions fed to SVM</t>
  </si>
  <si>
    <t>ppv, sens, spec, f-score</t>
  </si>
  <si>
    <t>Many methods compared (from previous analysis on same data for Cox model, lasso, stepwise), but seemed to have used all data for this outside the internal validation procedure</t>
  </si>
  <si>
    <t>Boosted trees (using ada package in r); best method shown in paper</t>
  </si>
  <si>
    <t>Unclear wrt RF</t>
  </si>
  <si>
    <t>Unclear wrt RF, linear and RBF kernels tried, best one shown; not clear how this was tried</t>
  </si>
  <si>
    <t>The modeling is quite confusing (e.g. 30d readmission is trained 3 times with different outcomes: 30d binary, 180d binary, 180d readm counts; but Fig 2A is again confusing about this); I only consider models with the appropriate outcome variable</t>
  </si>
  <si>
    <t>149 in all (approx 75 in training)</t>
  </si>
  <si>
    <t>180-day readmission because of heart failure</t>
  </si>
  <si>
    <t>30-day readmission because of heart failure</t>
  </si>
  <si>
    <t>SUD (substance use disorder) treatment success</t>
  </si>
  <si>
    <t>Patient and disease characteristics, treatment characteristics, source of referral</t>
  </si>
  <si>
    <t>there were 4385825 complete case records among all 9829536 records in the initial sample</t>
  </si>
  <si>
    <t>44748 with success in all (approx 35798 in training)</t>
  </si>
  <si>
    <t>Logistic Regression (all predictors)</t>
  </si>
  <si>
    <t>Random Forest (all predictors)</t>
  </si>
  <si>
    <t>Logistic Regression (all predictors + interactions)</t>
  </si>
  <si>
    <t>Logistic Regression (top 10 predictors)</t>
  </si>
  <si>
    <t>Random Forest (top 10 predictors)</t>
  </si>
  <si>
    <t>Lasso logistic regression(all predictors)</t>
  </si>
  <si>
    <t>Elastic net logistic regression (all predictors)</t>
  </si>
  <si>
    <t>Ridge logistic regression (all predictors)</t>
  </si>
  <si>
    <t>Lasso logistic regression (all predictors + interactions)</t>
  </si>
  <si>
    <t>Elastic net logistic regression (all predictors + interactions)</t>
  </si>
  <si>
    <t>Ridge logistic regression (all predictors + interactions)</t>
  </si>
  <si>
    <t>Lasso logistic regression (top 10 predictors)</t>
  </si>
  <si>
    <t>Elastic net logistic regression (top 10 predictors)</t>
  </si>
  <si>
    <t>Ridge logistic regression (top 10 predictors)</t>
  </si>
  <si>
    <t>highest variable importance in a random forest model; then inherent selection</t>
  </si>
  <si>
    <t>Yes (all 2-way screened univariately (x1 + x2 + x1*x2) by log reg  with alpha 0.0001)</t>
  </si>
  <si>
    <t>Demographic characteristics, disease history, medication use history, exercise test data</t>
  </si>
  <si>
    <t>Naïve Bayes tree (tree with naïve bayes at the leaves)</t>
  </si>
  <si>
    <t>Logistic Model Tree (tree with LR at the leaves)</t>
  </si>
  <si>
    <t>Unclear ('5-CV to determine appropriate number of iteration', 'splitting continues until the criterion is met')</t>
  </si>
  <si>
    <t>Not applicable</t>
  </si>
  <si>
    <t>Kappa, recall (sens), spec, precision (ppv), overall accuracy, F1-score</t>
  </si>
  <si>
    <t>Perioperative characteristics, socio-demographic characteristics, comorbidities, preoperative conditions</t>
  </si>
  <si>
    <t>Unclear; they only state "greedy ensemble (weighted sum of the probabilities of GBM, RF, SVM, NB)"</t>
  </si>
  <si>
    <t>Missing values given per variable (66 variables in Table 1: 53 complete, for 13 missingess ranges between 2 and 91 out of 6520; 355 missing values overall)</t>
  </si>
  <si>
    <t>chi-square filtering (univariable I guess, not clear whether on training data or on all data)</t>
  </si>
  <si>
    <t>Demographic information, obstetrical data, newborn information (not sure to what extent this is used…)</t>
  </si>
  <si>
    <t>They say that 10 repetitions of 5-fold CV is used for training, and that individual probabilities are averaged? Nothing about specific HP</t>
  </si>
  <si>
    <t>Variables (84) from spectral-domain optical coherence tomography, and axial length</t>
  </si>
  <si>
    <t>lambda tuned on training data, but not said how</t>
  </si>
  <si>
    <t>number of trees set to 10000, var per tree and size of terminal nodes were tuned to minimize classification error (done on training data)</t>
  </si>
  <si>
    <t>Demographic, patient, comorbidity characteristics, qol</t>
  </si>
  <si>
    <t>Adaptive boosting (boosted trees)</t>
  </si>
  <si>
    <t>cross-validation to achieve 'balance between complexity and interpretability'; unclear how</t>
  </si>
  <si>
    <t>train-val-test split (unclear)</t>
  </si>
  <si>
    <t>Divides into train-validation-testing, but appears not to use testing data? Unclear</t>
  </si>
  <si>
    <t>Support vector machine (kernel unclear)</t>
  </si>
  <si>
    <t>Demographic and early weight loss variables</t>
  </si>
  <si>
    <t>?-fold cross-validation to achieve 'balance between complexity and interpretability'</t>
  </si>
  <si>
    <t>Of 4565 participants, 3583 completed the baseline questionnaire, and of these 1951 had complete baseline and FU questionnaires (and did not die). No clear distinction between not returning the questionnaire and returning an incomplete questionnaire</t>
  </si>
  <si>
    <t>Information available in EMR (clinical/demographic, test results)</t>
  </si>
  <si>
    <t>BMI categorized (5 cats) because nonlinearity expected, this implies that others were continuous and linear</t>
  </si>
  <si>
    <t>Model training was single center, but ext val was multicenter (3 centers)</t>
  </si>
  <si>
    <t>Clinical history variables</t>
  </si>
  <si>
    <t>NA</t>
  </si>
  <si>
    <t>the optimal tree size was determined by 'cross-validation' without further info</t>
  </si>
  <si>
    <t>Clinical variables, radiotherapy dose variables</t>
  </si>
  <si>
    <t>Clinical variables, radiotherapy dose variables, spatial dose metrics</t>
  </si>
  <si>
    <t>Clinical variables, test results</t>
  </si>
  <si>
    <t>Models use only 417 cases because Stage I ulcers are excluded (leaving 43 events)</t>
  </si>
  <si>
    <t>some categorized, some continuous; nothing explicitly mentioned about linearity but linear in model</t>
  </si>
  <si>
    <t>some categorized, some continuous</t>
  </si>
  <si>
    <t>sens, spec, PPV, NPV, Youden, R2</t>
  </si>
  <si>
    <t>1 footnote on missing values in Table 6, but insufficient to make much of it</t>
  </si>
  <si>
    <t>there is missing data, but no clear information given (cf footnote Table 3)</t>
  </si>
  <si>
    <t>Mixed (CCA for logistic regression, everyone included (unclear how) for CART)</t>
  </si>
  <si>
    <t>Clinical (symptoms, signs), lab tests</t>
  </si>
  <si>
    <t>17 (Table 1)</t>
  </si>
  <si>
    <t>approx 48% vs 52% (171 vs 182)</t>
  </si>
  <si>
    <t>sens, spec, PPV, NPV, false pos rate, false neg rate, overall accuracy (50% cutoff), 'Nagelkerke decision coefficient'</t>
  </si>
  <si>
    <t>Continuous; nothing mentioned about nonlinearity</t>
  </si>
  <si>
    <t>'tested for significant interactions', later nothing mentioned about results</t>
  </si>
  <si>
    <t>Unclear (6 hidden neurons, 'learning rate of 60%', but not said how this was set)</t>
  </si>
  <si>
    <t>Continuous, then nothing explicitly mentioned about nonlinearity (but likely linear)</t>
  </si>
  <si>
    <t>Unclear (depth set to 5, min size of child node set to 1, but unclear how this was set)</t>
  </si>
  <si>
    <t>Unclear (9 hidden neurons based on trial-and-error in training data, learning rate set to 67% (how?), weight decay used, '5-fold CV' (on which data?) used to calibrate the model???)</t>
  </si>
  <si>
    <t>LR coefficients illustrate that some piecewise linear estimations were done, but no information as to how cut-offs were selected</t>
  </si>
  <si>
    <t>Demographics, clinical history and variables, heart failure characterization, medications, lab treatments</t>
  </si>
  <si>
    <t>mixture of complete case analysis and 'multiple (25) imputation of clinically important variables' with fcs (but no further info)</t>
  </si>
  <si>
    <t>RF had AUC 1 in training data</t>
  </si>
  <si>
    <t>unclear (10-fold CV for lambda, but not clear on which part of the data)</t>
  </si>
  <si>
    <t>unclear (10-fold CV for number of iterations, but not clear on which part of the data); otherwise no information</t>
  </si>
  <si>
    <t>not explicitly mentioned</t>
  </si>
  <si>
    <t>Tree-augmented naïve Bayes</t>
  </si>
  <si>
    <t>Continuous, some approach used for nonlinearity (piecewise?) but not explained at all (cf table 5)</t>
  </si>
  <si>
    <t>Suicide attempt</t>
  </si>
  <si>
    <t>History, clinical variables, Personality assessments</t>
  </si>
  <si>
    <t>No information, but 'all individuals included had no missing data for the predictors' so there was missingness</t>
  </si>
  <si>
    <t>10-fold CV (stratified for outcome)</t>
  </si>
  <si>
    <t>20 repetitions of 10-fold CV (stratified for outcome)</t>
  </si>
  <si>
    <t>Demographics, medical history, features of emergency dept visits, physician characteristics, hospital characteristics, treatment-seeking behavior</t>
  </si>
  <si>
    <t>Undersampling used for class imbalance (procedure 30 times repeated)</t>
  </si>
  <si>
    <t>Clinical variables, treatment variables, surgery type, hospital characteristics</t>
  </si>
  <si>
    <t>Unclear what happened</t>
  </si>
  <si>
    <t>intensity-recency of service use, medication prescriptions, sociodemographics, health care measures</t>
  </si>
  <si>
    <t>demographics, clinical variables, medications, lab tests</t>
  </si>
  <si>
    <t>unclear (same selection as for elastic net log reg?)</t>
  </si>
  <si>
    <t>Only logistic regression methods</t>
  </si>
  <si>
    <t>Clinical, demographic, ultrasound image measurements of lesion</t>
  </si>
  <si>
    <t>100 repeated train-test split (stratified for outcome)</t>
  </si>
  <si>
    <t>Used methods for imbalanced data only for SVM and RF (weighting, but different for SVM and RF), not for log reg</t>
  </si>
  <si>
    <t>3-fold CV, but parameters not explicitly mentioned; also unclear whether this was also done for kernel, they 'explored' lin/poly/rbf kernel and chose linear; also unclear on what part of data</t>
  </si>
  <si>
    <t>3-fold CV (ntree, mtry, node size, and weighting (for imbalance)), unclear on what part of data, then they give the final result for each HP hence this was not separately tuned for each repetition</t>
  </si>
  <si>
    <t>Demographic, medication use, familial, lifestyle, environmental</t>
  </si>
  <si>
    <t>Methods for imbalance were used (100 repetitions of undersampling)</t>
  </si>
  <si>
    <t>3x 10-fold CV on training data for convergence tolerance value</t>
  </si>
  <si>
    <t>3x 10-fold CV on training data for n hidden neurons, weight decay, and skip ('direct link between input and output neurons')</t>
  </si>
  <si>
    <t>3x 10-fold CV on training data for the real number to control Laplace smoothing</t>
  </si>
  <si>
    <t>3x 10-fold CV on training data for number of neighbors considered and minimum votes to define a decision (?)</t>
  </si>
  <si>
    <t>3x 10-fold CV on training data for number of trees (what about other hyperparameters?)</t>
  </si>
  <si>
    <t>Univariate log reg</t>
  </si>
  <si>
    <t>Unclear ('prespecified stopping criteria' used)</t>
  </si>
  <si>
    <t>Clinical, service use, diagnosis</t>
  </si>
  <si>
    <t>Lifestyle, demographic, medication, comorbidity</t>
  </si>
  <si>
    <t>Clinical, lab tests</t>
  </si>
  <si>
    <t>Clinical, demographic, anthropometric, lab tests</t>
  </si>
  <si>
    <t>Some calibration like plot given, but not really calibration check</t>
  </si>
  <si>
    <t>10 (from Table 1)</t>
  </si>
  <si>
    <t>Clinical, demographic, tumor</t>
  </si>
  <si>
    <t>Some variables eliminated because of missingness, then CCA (later imputation is done as a secondary analysis, see below)</t>
  </si>
  <si>
    <t>3 times 7-fold CV for nr of boosting iterations and winnowing (a var sel option)</t>
  </si>
  <si>
    <t>3 times 7-fold CV for nr of predictors per tree (not clear how many trees were used)</t>
  </si>
  <si>
    <t>Clinical, demographic, symptoms, medications, ECG features</t>
  </si>
  <si>
    <t>28 (39 mentioned, but from Table 1 it is clear that some are categorical)</t>
  </si>
  <si>
    <t>2 fold CV on training data for number of trees, depth of trees, and nr of vars included in each tree</t>
  </si>
  <si>
    <t>2 fold CV on training data for number of hidden neurons and weight decay</t>
  </si>
  <si>
    <t>2 fold CV on training data for number of trees, depth of trees, and min cases in terminal nodes</t>
  </si>
  <si>
    <t>Logistic regression ("It is standard to use a zero mean normal prior for coefficients for regularisation")</t>
  </si>
  <si>
    <t>Clinical, lab tests, medication</t>
  </si>
  <si>
    <t>AdaBoost (boosted trees)</t>
  </si>
  <si>
    <t>elastic net (on which data?), followed by forward based on AUC, selection used the test data</t>
  </si>
  <si>
    <t>Clinical, demographic</t>
  </si>
  <si>
    <t>Predictor selection confusing: 14 a priori predictors, or 14 left from X after backward selection?</t>
  </si>
  <si>
    <t>terminal node size set to 0.5% of total sample (either training or validation sample??), further 'standard prining strategies' were applied to arrive at a parsimonious tree with low misclassification rate and high discr</t>
  </si>
  <si>
    <t>SVM kernel unclear</t>
  </si>
  <si>
    <t>Clinical, demographic, MS symptoms, MRI features</t>
  </si>
  <si>
    <t>Mix of complete case and linear interpolation between FU visits</t>
  </si>
  <si>
    <t>Imbalance: tackled using 'a combination of bagging and undersampling of the majority class' (bagging: I think it means that they repeated the undersampling 10 times); log reg also done without imbalance adjustment</t>
  </si>
  <si>
    <t>31 (Table 2)</t>
  </si>
  <si>
    <t>35 (Table 2)</t>
  </si>
  <si>
    <t>31?</t>
  </si>
  <si>
    <t>35?</t>
  </si>
  <si>
    <t>SVM + bagging, prediction at 1y FU without MRI</t>
  </si>
  <si>
    <t>SVM + bagging + cost (1.5), prediction at 1y FU without MRI</t>
  </si>
  <si>
    <t>SVM + bagging + cost (2), prediction at 1y FU without MRI</t>
  </si>
  <si>
    <t>SVM + bagging + cost (2.5), prediction at 1y FU without MRI</t>
  </si>
  <si>
    <t>SVM + bagging + cost (3), prediction at 1y FU without MRI</t>
  </si>
  <si>
    <t>SVM + bagging, prediction at 2y FU without MRI</t>
  </si>
  <si>
    <t>SVM + bagging, prediction at 1y FU with MRI</t>
  </si>
  <si>
    <t>SVM + bagging + cost (1.5), prediction at 1y FU with MRI</t>
  </si>
  <si>
    <t>SVM + bagging + cost (2), prediction at 1y FU with MRI</t>
  </si>
  <si>
    <t>SVM + bagging + cost (2.5), prediction at 1y FU with MRI</t>
  </si>
  <si>
    <t>SVM + bagging + cost (3), prediction at 1y FU with MRI</t>
  </si>
  <si>
    <t>SVM + bagging + cost (1.5), prediction at 2y FU without MRI</t>
  </si>
  <si>
    <t>SVM + bagging + cost (2), prediction at 2y FU without MRI</t>
  </si>
  <si>
    <t>SVM + bagging + cost (2.5), prediction at 2y FU without MRI</t>
  </si>
  <si>
    <t>SVM + bagging + cost (3), prediction at 2y FU without MRI</t>
  </si>
  <si>
    <t>SVM + bagging, prediction at 2y FU with MRI</t>
  </si>
  <si>
    <t>SVM + bagging + cost (1.5), prediction at 2y FU with MRI</t>
  </si>
  <si>
    <t>SVM + bagging + cost (2), prediction at 2y FU with MRI</t>
  </si>
  <si>
    <t>SVM + bagging + cost (2.5), prediction at 2y FU with MRI</t>
  </si>
  <si>
    <t>SVM + bagging + cost (3), prediction at 2y FU with MRI</t>
  </si>
  <si>
    <t>No information (only: 'impact of linear vs nonlinear kernels investigated')</t>
  </si>
  <si>
    <t>Clinical, demographic, history</t>
  </si>
  <si>
    <t>10 (Table S1)</t>
  </si>
  <si>
    <t>BP-ANN2 (MLP with 1 hidden layer) - pred continuous</t>
  </si>
  <si>
    <t>BP-ANN1 (MLP with 1 hidden layer) - pred categorized</t>
  </si>
  <si>
    <t>1 hidden layer (fixed), number of hidden nodes determined by MSE on training data (but not clear how, no mention of CV or so)</t>
  </si>
  <si>
    <t>sens, spec, LR+, LR-, PPV, NPV, Youden, recall rate (% above cutoff), based on cut-off determined using Youden</t>
  </si>
  <si>
    <t>Journal IF</t>
  </si>
  <si>
    <t>Concurrent diagnosis of hypertension and diabetes</t>
  </si>
  <si>
    <t>Demographic, diagnoses, medications, clinical, lab tests, family history</t>
  </si>
  <si>
    <t>169 (Table S1)</t>
  </si>
  <si>
    <t>Unclear (some variables have been excluded because of missingness, but most were included apparently: CCA? Missing indicator type approach? Other?)</t>
  </si>
  <si>
    <t>Clinical, demographic, lab tests</t>
  </si>
  <si>
    <t>Sensitivity analysis: train on 50%, validate on all??</t>
  </si>
  <si>
    <t>Clinical, demographic, ASIA exam manual motor testing scores</t>
  </si>
  <si>
    <t>No information (hidden layers? Units in hidden layers? How?)</t>
  </si>
  <si>
    <t>Nr</t>
  </si>
  <si>
    <t>ANN (MLP with 3 hidden layers)</t>
  </si>
  <si>
    <t>No information (not sure what should be tuned); a fading factor was specified to treat more recent cases with a higher weight</t>
  </si>
  <si>
    <t>Interactions among variables were checked with some backward procedure (nothing said later on, no interactions in model)</t>
  </si>
  <si>
    <t>Clinical, complications, characteristics of 'foreign body', situation at time of injury</t>
  </si>
  <si>
    <t>CART1</t>
  </si>
  <si>
    <t>CART2</t>
  </si>
  <si>
    <t>20 times 10-fold CV after building the models on all data</t>
  </si>
  <si>
    <t>Clinical, history, lab tests, ECG and echocardiography findings</t>
  </si>
  <si>
    <t>Demographics, anthropometrics, blood biomarkers, medical history, ECG, lifestyle, SES</t>
  </si>
  <si>
    <t>Clinical, comorbidity, diagnosis, medication</t>
  </si>
  <si>
    <t>Explanation of 10-fold CV for the decision trees is not clear at all</t>
  </si>
  <si>
    <t>Was CV used for tuning or for internal validation?</t>
  </si>
  <si>
    <t>How to assess calibration in this undersampled discrete-time survival framework is not clear to me</t>
  </si>
  <si>
    <t>'number of hidden neurons determined using CV', unclear whether CV only on training data; number of training iterations estimated using test set (!!!)</t>
  </si>
  <si>
    <t>'parameters were tuned using cross-validation on the AUC'; unclear whether it is CV on training set only</t>
  </si>
  <si>
    <t>Clinical, symptoms</t>
  </si>
  <si>
    <t>Forward and backward selection in log reg</t>
  </si>
  <si>
    <t>Forward and backward selection eliminated some variables (not the same ones), but all included nevertheless because this gave 'higher generalization performance')</t>
  </si>
  <si>
    <t>class imbalance was addressed using weighting</t>
  </si>
  <si>
    <t>I THINK THEY DO APPARENT MODELING USING 100 TT SPLITS FOR HP TUNING; AND THEN INT VAL USING 100 TT SPLITS WITH 5CV FOR HP TUNING WITHIN EACH TRAINING SET.</t>
  </si>
  <si>
    <t>No interactions were evaluated</t>
  </si>
  <si>
    <t>Modeling information is confusing, but I think they did this: apparent models on all data using 100 rep TT splits to tune HP; then, separately, internal validation using 100 repeated train test splits (different ones) in combination with 5-fold CV within each training set to tune parameters</t>
  </si>
  <si>
    <t>'Imputation', no further explanation</t>
  </si>
  <si>
    <t>Clinical, histological, mutational</t>
  </si>
  <si>
    <t>'Predictive performance was validated by bootstrapping'</t>
  </si>
  <si>
    <t>19 (list on p2144?)</t>
  </si>
  <si>
    <t>Imputation (once) with knnImpute</t>
  </si>
  <si>
    <t>Gradient boosting decision trees</t>
  </si>
  <si>
    <t>Clinical</t>
  </si>
  <si>
    <t>Unclear, although lots of text about it; they seem to use training and test data to select some parameters!</t>
  </si>
  <si>
    <t>'imputed using mice', no further info (single, multiple?)</t>
  </si>
  <si>
    <t>17 (table 1)</t>
  </si>
  <si>
    <t>42 (table 1)</t>
  </si>
  <si>
    <t>Demographic, comorbidity, family history, medications, lab values</t>
  </si>
  <si>
    <t>No information (output of 4 algorithms used in meta-classifier based on 'stacking')</t>
  </si>
  <si>
    <t>Resampling used, but no 'apperent models' generated</t>
  </si>
  <si>
    <t>Clinical, hospital characteristics, insurance</t>
  </si>
  <si>
    <t>Continuous, piecewise effect of age used but otherwise nothing said about nonlinearity</t>
  </si>
  <si>
    <t>Univariate logistic regression</t>
  </si>
  <si>
    <t>AdaBoost C4.5 (boosted tree method)</t>
  </si>
  <si>
    <t>AdaBoost Logistic regression (boosted log reg)</t>
  </si>
  <si>
    <t>Clinical, lab tests, comorbidities</t>
  </si>
  <si>
    <t>Logistic regression with bagging 2 (BIC selection)</t>
  </si>
  <si>
    <t>Logistic regression with bagging 1 (AIC selection)</t>
  </si>
  <si>
    <t>stepwise selection using AIC</t>
  </si>
  <si>
    <t>stepwise selection using BIC</t>
  </si>
  <si>
    <t>Age, electrochemical variations in saliva</t>
  </si>
  <si>
    <t>No 'apparent modeling' seems to have been done</t>
  </si>
  <si>
    <t>Unclear (C tuned, but not clear on which data)</t>
  </si>
  <si>
    <t>Unclear (C and sigma tuned, not clear on which data)</t>
  </si>
  <si>
    <t>Clinical, hospital characteristics</t>
  </si>
  <si>
    <t>#241 - Batterham 2017</t>
  </si>
  <si>
    <t>#242 - Batterham 2017</t>
  </si>
  <si>
    <t>#613 - Chen 2016</t>
  </si>
  <si>
    <t>#863 - Dean 2016</t>
  </si>
  <si>
    <t>#3738 - Tong 2016</t>
  </si>
  <si>
    <t>#3931 - Wang 2016</t>
  </si>
  <si>
    <t>#3981 - Wang 2016</t>
  </si>
  <si>
    <t>#4091 - Wu 2016</t>
  </si>
  <si>
    <t>number of hidden neurons tuned using training and testing data (keep validation data separate), but no clear explanation</t>
  </si>
  <si>
    <t>overall accuracy, sens, spec, ppv, npv, RMSE, Pearson R, Avg Abs error</t>
  </si>
  <si>
    <t>Unclear about variable selection, p255 says 'exhaustive variable selection were opted'</t>
  </si>
  <si>
    <t>Clinical, lab tests, QoL, socioeconomic, demographic</t>
  </si>
  <si>
    <t>class imbalance tackled: many approaches compared (downsampling, upsampling, weighting), only weighting shown</t>
  </si>
  <si>
    <t>Unclear (they mention a built in selection technique??)</t>
  </si>
  <si>
    <t>Exponential and logistic loss function tried, adaboost, realboost, gentleboost tried, best results shown; not clear how things were tuned and selected</t>
  </si>
  <si>
    <t>CV for lambda (no further info, unclear on what part of the data)</t>
  </si>
  <si>
    <t>No information (not even why 3 hidden layers are used)</t>
  </si>
  <si>
    <t>Unclear (11 trees used, not clear why)</t>
  </si>
  <si>
    <t>2 AUCs mentioned for C5.0 and ANN in abstract and discussion (0.906 and 0.912), but nothing in results; not clear to what these 2 values refer</t>
  </si>
  <si>
    <t>18 (Table IX)</t>
  </si>
  <si>
    <t>Surgical, disease characteristics, comorbidities, demographics, complications</t>
  </si>
  <si>
    <t>Results for CART and boosted trees not even given, because worse/similar to log reg</t>
  </si>
  <si>
    <t>Unclear (even kernel unclear)</t>
  </si>
  <si>
    <t>Demographic, comorbidities</t>
  </si>
  <si>
    <t>Uses NRI and IDI for variable importance purposes</t>
  </si>
  <si>
    <t>Demographic, clinical, socioeconomic, family history, genomic markers</t>
  </si>
  <si>
    <t>Mean imputation for continuous, 'missing' category for categorical (missing indicator like)</t>
  </si>
  <si>
    <t>Demographic, socioeconomic, administrative, clinical, pharmacy, lab</t>
  </si>
  <si>
    <t>df of splines determined using restricted likelihood</t>
  </si>
  <si>
    <t>No apparent models were trained</t>
  </si>
  <si>
    <t>For variables with &gt;1% missing values: missing indicator like method (dummy variable indicating missing value is created); for other variables 'random missingness' is assumed, but unclear what they did</t>
  </si>
  <si>
    <t>Clinical, demographic, administrative, comorbidities, medication, lab tests</t>
  </si>
  <si>
    <t>AdaBoost (unclear what base learner)</t>
  </si>
  <si>
    <t>Tumor markers</t>
  </si>
  <si>
    <t>Clinical, CT, lab tests</t>
  </si>
  <si>
    <t>Number of neighbors tuned using a 'preliminary trial', no information about this</t>
  </si>
  <si>
    <t>sens, spec, ppv, npv, youden, RRR, ARR, ARI (abs risk increase)</t>
  </si>
  <si>
    <t>Clinical, demographic, lab/marker tests</t>
  </si>
  <si>
    <t>No information (value of HP are given, but not clear how selected; are HPs retuned in every CV training set?)</t>
  </si>
  <si>
    <t>Use of 10-fold CV mentioned, but no detailed info at all; unclear what AUCs are shown</t>
  </si>
  <si>
    <t>'due to limitations imposed by the NEURODIMENSION, we were unable to tune the relaxation parameter or the kernel function', C tuned using ?-fold CV (appears to have been done on training data); I think linear kernel</t>
  </si>
  <si>
    <t>They have 100 EUDs (equivalent uniform doses) which they reduce to 5 features based on clustering (probably on all data); is that a problem?</t>
  </si>
  <si>
    <t>Bladder dose surface data, comorbidities, medications</t>
  </si>
  <si>
    <t>Age and MR imaging features of tumor</t>
  </si>
  <si>
    <t>Demographic, tumor features, treatment features, medications</t>
  </si>
  <si>
    <t>Tree continues until no stat sig split is found (alpha not clear, some Bonferroni correction for multiple testing used but unclear)</t>
  </si>
  <si>
    <t>Superlearner</t>
  </si>
  <si>
    <t>ANN</t>
  </si>
  <si>
    <t>RF</t>
  </si>
  <si>
    <t>Tree</t>
  </si>
  <si>
    <t>'Pruning' was used to avoid overfitting using the post-pruning approach' no further information</t>
  </si>
  <si>
    <t>Information Gain  technique in WEKA (not clear on what part of the data this was done!)</t>
  </si>
  <si>
    <t>Apparent modeling was done, then internal validation using 5-fold CV (but little info)</t>
  </si>
  <si>
    <t>LR AUC</t>
  </si>
  <si>
    <t>Explanation of internal validation and HP tuning is confusing, and then Table 1 gives only 1 result for each HP? I think correct: first apparent modeling (including single HP result), then internal validation</t>
  </si>
  <si>
    <t>Apparent modeling was done, then internal validation (but confusing info)</t>
  </si>
  <si>
    <t>unclear (10-fold CV used, but no specific further information on how this tunes the tree); '10-fold CV method to create the tree' and 'the mean of the results of the 10 iterations was determined??'</t>
  </si>
  <si>
    <t>univariable selection</t>
  </si>
  <si>
    <t>None (10-fold CV mentioned 'to create the tree')</t>
  </si>
  <si>
    <t>Apparent tree model constructed, int val using 10fold CV</t>
  </si>
  <si>
    <t>cross-validation for lambda, but unclear on what part of the data</t>
  </si>
  <si>
    <t>9 (Table 2)</t>
  </si>
  <si>
    <t>Apparent models were constructed</t>
  </si>
  <si>
    <t>No apparent models were trained so it seems, but single HP values used</t>
  </si>
  <si>
    <t>86 (Table 1)</t>
  </si>
  <si>
    <t>Forward selection in LR framework up to 15 variables; but on all data (before CV validation); repeated 100 times</t>
  </si>
  <si>
    <t>Forward selection in SVM framework up to 15 variables; but on all data (before CV validation); repeated 100 times</t>
  </si>
  <si>
    <t>Forward selection in GNB framework up to 15 variables; but on all data (before CV validation); repeated 100 times</t>
  </si>
  <si>
    <t>No apparent models were constructed, rather 100 repeated variable rankings that are each validated with 10 CV</t>
  </si>
  <si>
    <t>No apparent modeling seen</t>
  </si>
  <si>
    <t>10-fold CV used to determine the optimal size of the tree (on what data?)</t>
  </si>
  <si>
    <t>Bayesian Network preselection of 'independent' predictors</t>
  </si>
  <si>
    <t>First apperent modeling on all data, then 20 times 10-fold CV to validate performance</t>
  </si>
  <si>
    <t>Number of hidden neurons set to 5 after 'trial and error process' (unclear)</t>
  </si>
  <si>
    <t>Number of hidden layers set to 17 using 'average misclassifications on the validation datasets'</t>
  </si>
  <si>
    <t>unclear (10-fold CV used 'to create decision tree models', but no specific further information)</t>
  </si>
  <si>
    <t>About apparent modeling: The 10-fold CV is used to tune HP, but then it is unclear how the final models are trained: on all data, or within each CV fold?</t>
  </si>
  <si>
    <t>About apparent modeling: The 10-fold CV is unclear, is it used to tune apparent trees or is it used to validate models</t>
  </si>
  <si>
    <t>Apparent modeling on all data, then bootstrapping to get validated performance, but not clear what they did exactly</t>
  </si>
  <si>
    <t>Number of hidden neurons set to 13 using 'statistical calculations', no further information</t>
  </si>
  <si>
    <t>No apparent modeling done</t>
  </si>
  <si>
    <t>Trained 'until stop criteria are met', 'prepruning adopted which calculates the pessimistic error rate from the training dataset'; final parameters stated, but not how they were obtained or on which data; it seems these parameters were used always (10-fold CV used, and 30 repetitions of 'resampling for imbalance')</t>
  </si>
  <si>
    <t>Unclear how it was done, but final parameters stated; it seems these parameters were used always (10-fold CV used, and 30 repetitions of 'resampling for imbalance')</t>
  </si>
  <si>
    <t>Apparent modeling: not done I think, but general HP values used?</t>
  </si>
  <si>
    <t>Unclear (number of hidden neurons set to 33 but not clear on what data; epochs tuned with train/val analysis (not the separate test set), but not clear how this relates to the 3-fold CV for internal validation</t>
  </si>
  <si>
    <t>Apparent modeling was done</t>
  </si>
  <si>
    <t>Unclear whether apparent modeling was performed</t>
  </si>
  <si>
    <t>About apparent modeling for SVM: The 5-fold CV is unclear, is it used to tune apparent model or is it used to validate models? Backward selection mentioned for LR, but I don't see this in results</t>
  </si>
  <si>
    <t>2 other feature selection methods (apart from CSA) were only presented for SVM, not included here</t>
  </si>
  <si>
    <t>Optimized C and sigma are reported, not clear how obtained in relation to CV (retuned every time?)</t>
  </si>
  <si>
    <t>Clonal selection algorithm, not clear how related to CV</t>
  </si>
  <si>
    <t>Demographic, tumor features, treatment features, medications; FU time ignored for outcome</t>
  </si>
  <si>
    <t>Apparent modeling unclear: single list of selected variables and SVM HP; might be that this is the result from apparent modeling but that these choices were not retrained in each CV run</t>
  </si>
  <si>
    <t>Other</t>
  </si>
  <si>
    <t>ML detail</t>
  </si>
  <si>
    <t>J48</t>
  </si>
  <si>
    <t>NBTree</t>
  </si>
  <si>
    <t>Ensemble</t>
  </si>
  <si>
    <t>Stepwise ('bidirectional')?</t>
  </si>
  <si>
    <t>SVM</t>
  </si>
  <si>
    <t>GAM</t>
  </si>
  <si>
    <t>Single split</t>
  </si>
  <si>
    <t>Resampling</t>
  </si>
  <si>
    <t>Fixed/default</t>
  </si>
  <si>
    <t>Tree-augmented NB</t>
  </si>
  <si>
    <t>Gaussian NB</t>
  </si>
  <si>
    <t>KNN</t>
  </si>
  <si>
    <t>(Internal) validation OK</t>
  </si>
  <si>
    <t>Val</t>
  </si>
  <si>
    <t>Comparison</t>
  </si>
  <si>
    <t>GBM</t>
  </si>
  <si>
    <t>Adaboost (boosted trees)</t>
  </si>
  <si>
    <t>LR with huge amount of predictors better than RF: because no internal validation?</t>
  </si>
  <si>
    <t>Stochastic gradient boosting (boosted trees)</t>
  </si>
  <si>
    <t>Mix</t>
  </si>
  <si>
    <t>BN (data driven)</t>
  </si>
  <si>
    <t>BN (incl expert knowl)</t>
  </si>
  <si>
    <t>Bagged tree model</t>
  </si>
  <si>
    <t>1 hidden layer</t>
  </si>
  <si>
    <t>linear</t>
  </si>
  <si>
    <t>RBF</t>
  </si>
  <si>
    <t>polynomial</t>
  </si>
  <si>
    <t># hidden layers unclear</t>
  </si>
  <si>
    <t>2 hidden layers</t>
  </si>
  <si>
    <t>Linear (kernel function was 'explored')</t>
  </si>
  <si>
    <t>kernel tuned</t>
  </si>
  <si>
    <t>RF predictions fed to SVM</t>
  </si>
  <si>
    <t>Boosted trees</t>
  </si>
  <si>
    <t>3 hidden layers</t>
  </si>
  <si>
    <t>Logistic regression - submodel 1 (all var)</t>
  </si>
  <si>
    <t>ANN (MLP with 1 hidden layer) - submodel 1 (all var)</t>
  </si>
  <si>
    <t>Logistic regression - submodel 2 (alcohol-related var)</t>
  </si>
  <si>
    <t>ANN (MLP with 1 hidden layer) - submodel 2 (alcohol-related var)</t>
  </si>
  <si>
    <t>Logistic regression - submodel 3 (non alcohol-related var)</t>
  </si>
  <si>
    <t>ANN (MLP with 1 hidden layer) - submodel 3 (non alcohol-related var)</t>
  </si>
  <si>
    <t>Unclear (4 hidden neurons used because it was 'optimal'?)</t>
  </si>
  <si>
    <t>Adaboost (uncl what base learner)</t>
  </si>
  <si>
    <t>kernel tuned (RBF chosen)</t>
  </si>
  <si>
    <t>&gt;1 hidden layer</t>
  </si>
  <si>
    <t>ANN ('deep learning', so &gt;1 hidden layer) (all predictors)</t>
  </si>
  <si>
    <t>Yes, unclear how</t>
  </si>
  <si>
    <t>Tuned, selected values for parameters stated (ntree, mtry, nodesize), but not very clear how tuned exactly (OOB method, CV?)</t>
  </si>
  <si>
    <t>In-hospital mortality in patients with sepsis</t>
  </si>
  <si>
    <t>80% vs 20% (4222 vs 1056)</t>
  </si>
  <si>
    <t>260 in all (210 in training)</t>
  </si>
  <si>
    <t>Missing indicator like method ('included as categorical values')</t>
  </si>
  <si>
    <t>Logistic regression (with random effects)</t>
  </si>
  <si>
    <t>563 (table s2)</t>
  </si>
  <si>
    <t>Prespecified values</t>
  </si>
  <si>
    <t>'Pruned based on CV results using the complexity parameter associated with minimal error'</t>
  </si>
  <si>
    <t>Categorized (in 5 groups)</t>
  </si>
  <si>
    <t>Variables considered differ by method</t>
  </si>
  <si>
    <t>HL test mentioned for log reg but no results seen</t>
  </si>
  <si>
    <t>Demographic, social, vital signs, medical and surgical history, medications, interventions, lab tests</t>
  </si>
  <si>
    <t>About apparent modeling: AUC/ROC for random forest must be apparent, accuracy etc seems to be based on out of bag (OOB) results</t>
  </si>
  <si>
    <t>unclear (3 hidden nodes, 'experiments using 5 hidden nodes for the neural network did not improve the fit significantly', not clear what experiments and on what data)</t>
  </si>
  <si>
    <t>10-fold CV using grid search for lambda, but same CV used for validation</t>
  </si>
  <si>
    <t>10-fold CV using grid search for C and sigma, but same CV used for validation</t>
  </si>
  <si>
    <t>10-fold CV using grid search for 'interaction depth', n.trees; shrinkage and min obs in node fixed, but same CV used for validation</t>
  </si>
  <si>
    <t>5-fold CV mentioned (for hyperparameter tuning or for internal validation?), otherwise no information e.g. about which hyperparameters</t>
  </si>
  <si>
    <t>Imbalance discussed</t>
  </si>
  <si>
    <t>ANN ('deep learning', so &gt;1 hidden layer) (top 10 predictors)</t>
  </si>
  <si>
    <t>Imbalance: cases that did not commit suicide are a 1% sample of all, so they got a weight of 100</t>
  </si>
  <si>
    <t>Imbalance: Undersampling to 1:3 ratio</t>
  </si>
  <si>
    <t>Some 'boosting' used to tackle imbalance (only for ANN model, or also for log reg??), 'we boosted the data from the training set'</t>
  </si>
  <si>
    <t>class imbalance was addressed using 'over- or undersampling according to weights inversely proportional to the class frequencies'; no detailed information, but it appears to be a weighting method</t>
  </si>
  <si>
    <t>LR pen</t>
  </si>
  <si>
    <t>Size_val</t>
  </si>
  <si>
    <t>Ev_val</t>
  </si>
  <si>
    <t>All 2-way screened for some models (so none for others)</t>
  </si>
  <si>
    <t>Some yes, some unclear, some no</t>
  </si>
  <si>
    <t>Some yes, some unclear</t>
  </si>
  <si>
    <t>#outcomes</t>
  </si>
  <si>
    <t>Prognostic/diagnostic</t>
  </si>
  <si>
    <t>1y after discharge for spinal cord injury rehabilitation: Ability to ambulate 150ft, ability to ambulate 1 street block, ability to walk 1 flight of steps, modified independence of bed-chair transfers, modified independence with bladder management, modified independence with bowel management, modified independence level of self-care while eating, modified level of self-care while toileting</t>
  </si>
  <si>
    <t>Combined outcome of cardiac arrest, ICU transfer, or death over an 8 hour interval in hospitalized ward patients; then each of these three separately</t>
  </si>
  <si>
    <t>Mix of cross-sectional and cohort data (datasets modeled separately, but also combined)</t>
  </si>
  <si>
    <t>Development of Acute Kidney Injury during hospital stay (progn); detection of AKI (diagn)</t>
  </si>
  <si>
    <t>180-day or 30-day all-cause readmission; 180-day or 30-day readmission because of heart failure</t>
  </si>
  <si>
    <t>1 outcome predicted in 4 cohorts: occurrence of complication within 30 days after anterior/posterior cervical/thoracolumbar spine surgery</t>
  </si>
  <si>
    <t>Peripheral artery disease (diagn); undiagnosed peripheral artery disease (diagn); mortality (progn)</t>
  </si>
  <si>
    <t>Acute kidney injury within 7d after surgery; severe sepsis any time after surgery</t>
  </si>
  <si>
    <t>During FU: Dysuria grade&gt;=1 or &gt;=2, multiple dysuria grade&gt;=1 symptoms, same three for haematuria - incontinence - frequency</t>
  </si>
  <si>
    <t>Continuous (BMI categorized in 5 bins for LR because nonlin effect expected)</t>
  </si>
  <si>
    <t>HL test on train and val data for LR</t>
  </si>
  <si>
    <t>Initial predictor sets</t>
  </si>
  <si>
    <t>Predictors</t>
  </si>
  <si>
    <t>Some categorized, some continuous</t>
  </si>
  <si>
    <t>HL test on training data for LR</t>
  </si>
  <si>
    <t>calibration curve, HL test for LR</t>
  </si>
  <si>
    <t>LR, ANN</t>
  </si>
  <si>
    <t>LR, Lasso LR, RF, tree-augmented naïve Bayes, GBM</t>
  </si>
  <si>
    <t>Continuous variables</t>
  </si>
  <si>
    <t>Nonlinearity in LR</t>
  </si>
  <si>
    <t>Some approach used for nonlinearity (piecewise?) but not explained at all (cf table 5)</t>
  </si>
  <si>
    <t>Continuous (categorized into 5 groups for tree augm NB because they had to)</t>
  </si>
  <si>
    <t>LR, Lasso LR, elastic net LR, ridge LR, RF, ANN, superlearner</t>
  </si>
  <si>
    <t>Linear</t>
  </si>
  <si>
    <t>BMI categorized in 5 bins because nonlin effect expected</t>
  </si>
  <si>
    <t>LR, Tree (J48), RF, logistic model tree, NB tree, naïve Bayes, ensemble</t>
  </si>
  <si>
    <t>LR, RF, SVM, GBM, naïve Bayes, ensemble</t>
  </si>
  <si>
    <t>LR, Tree (unclear which)</t>
  </si>
  <si>
    <t>LR, lasso LR, ridge LR, RF</t>
  </si>
  <si>
    <t>LR, Tree (CART), RF, SVM, ANN, adaptive boosting of trees</t>
  </si>
  <si>
    <t>LR, Tree (CART), GAM, MARS</t>
  </si>
  <si>
    <t>LR, Tree (conditional inference tree)</t>
  </si>
  <si>
    <t>LR, Tree (CART)</t>
  </si>
  <si>
    <t>Penalized LR (lasso vs ridge is tuned), RF</t>
  </si>
  <si>
    <t>Lasso LR, elastic net LR, RF, SVM</t>
  </si>
  <si>
    <t>10-fold CV (for RF: 20 repetitions of it)</t>
  </si>
  <si>
    <t>LR, Tree (CART), RF, Naïve Bayes</t>
  </si>
  <si>
    <t>Train-test-val split (but unclear)</t>
  </si>
  <si>
    <t>LR, Tree (CHAID)</t>
  </si>
  <si>
    <t>Mix (none or 10-fold CV)</t>
  </si>
  <si>
    <t>Some yes, some no</t>
  </si>
  <si>
    <t>Elastic net LR, RF, SVM, MARS, polynomial MARS, BART, Generalized adaptive boosting</t>
  </si>
  <si>
    <t>a number of interactions between socio-demographics' are among the 381, not sure what this means exactly</t>
  </si>
  <si>
    <t>LR, Lasso LR</t>
  </si>
  <si>
    <t>LR, RF, SVM</t>
  </si>
  <si>
    <t>LR, SVM, Gaussian naïve Bayes</t>
  </si>
  <si>
    <t>LR, RF, ANN, Naïve Bayes, KNN</t>
  </si>
  <si>
    <t>Penalized spline functions are explored</t>
  </si>
  <si>
    <t>LR, Tree (unclear which), ANN, Naïve Bayes</t>
  </si>
  <si>
    <t>LR, RF, SVM, Boosted C5.0</t>
  </si>
  <si>
    <t>LR, RF, ANN, GBM</t>
  </si>
  <si>
    <t>LR, Ridge LR, Tree (CART), Adaboost (boosted trees)</t>
  </si>
  <si>
    <t>plot based on quartile split (LR)</t>
  </si>
  <si>
    <t>Prediction at 2 time points with or without MRI data: worsening EDSS at 5y FU in patients with MS (measure of progressive disease course)</t>
  </si>
  <si>
    <t>LR, SVM</t>
  </si>
  <si>
    <t>Categorized (for ANN: once categorized, once continuous)</t>
  </si>
  <si>
    <t>LR, RF</t>
  </si>
  <si>
    <t>All 2-way interactions included in LR model with 5 pred, not explicitily mentioned in LR models with 298/169 predictors</t>
  </si>
  <si>
    <t>Ridge LR, SVM, stochastic gradient boosting</t>
  </si>
  <si>
    <t>Mix (none or train-test split)</t>
  </si>
  <si>
    <t>Some unclear, some no</t>
  </si>
  <si>
    <t>LR, Tree (CART), RF, ANN, Bayesian network</t>
  </si>
  <si>
    <t>LR, SVM, ANN, Naïve Bayes</t>
  </si>
  <si>
    <t>LR, Tree (CART, J48, CHAID)</t>
  </si>
  <si>
    <t>LR, Tree (CART), RF, SVM, ANN, GBM, Bagged tree model, KNN</t>
  </si>
  <si>
    <t>Linear was used, or nonlinear using rcs</t>
  </si>
  <si>
    <t>LR, Tree (CART), SVM, ANN</t>
  </si>
  <si>
    <t>Penalized LR (lasso vs ridge is tuned), RF, SVM</t>
  </si>
  <si>
    <t>LR, Tree (CART), RF</t>
  </si>
  <si>
    <t>calibration plot for LR</t>
  </si>
  <si>
    <t>LR, RF, gradient boosting decision trees</t>
  </si>
  <si>
    <t>LR, ANN (optimized using genetic or memetic algorithms)</t>
  </si>
  <si>
    <t>LR, Tree (CHAID), RF, ANN, Discriminant analysis, Bay network, boosted trees, genetic algorithm, ANN+genetic, fuzzy logic</t>
  </si>
  <si>
    <t>LR, Tree (J48), SVM, Naïve Bayes, ensemble</t>
  </si>
  <si>
    <t>LR, Tree (CHAID), ANN</t>
  </si>
  <si>
    <t>Piecewise effect of age used but otherwise nothing said about nonlinearity</t>
  </si>
  <si>
    <t>LR, Tree (C4.5), adaboost LR, adaboost C4.5 (boosted tree method)</t>
  </si>
  <si>
    <t>LR, SVM, ANN</t>
  </si>
  <si>
    <t>LR, RF, RF+LR, RF+SVM, Boosted trees, Poisson regression</t>
  </si>
  <si>
    <t>Some yes, some no, some unclear</t>
  </si>
  <si>
    <t>Lasso LR, ANN, C5.0 boosted trees, GEE</t>
  </si>
  <si>
    <t>LR, Lasso LR, Tree (CART), boosted trees (not further specified)</t>
  </si>
  <si>
    <t>No for LR, all 2-way and 3-way interactions included in Lasso LR</t>
  </si>
  <si>
    <t>LR, Tree (J48), SVM, ANN</t>
  </si>
  <si>
    <t>LR, elastic net LR, RF</t>
  </si>
  <si>
    <t>LR (with random effects), Tree (CART), RF</t>
  </si>
  <si>
    <t>LR, SVM, GAM, Naïve Bayes</t>
  </si>
  <si>
    <t>Linear for LR (GAM used spline functions)</t>
  </si>
  <si>
    <t>LR, Lasso LR, adaboost (unclear what base learner)</t>
  </si>
  <si>
    <t>Some no, some unclear</t>
  </si>
  <si>
    <t>LR, Tree (CART), RF, SVM, ANN</t>
  </si>
  <si>
    <t>LR, SVM, KNN</t>
  </si>
  <si>
    <t>Separately for men and women: Diagnosis of malignancy within 1 year</t>
  </si>
  <si>
    <t>2 (6 for men, 7 for women)</t>
  </si>
  <si>
    <t>LR, Tree (CART), SVM</t>
  </si>
  <si>
    <t>LR, Elastic net LR, RF, SVM, ANN, MARS</t>
  </si>
  <si>
    <t>Mix (none for LR, 5-fold CV for SVM)</t>
  </si>
  <si>
    <t>Hospital-based</t>
  </si>
  <si>
    <t>Size_total</t>
  </si>
  <si>
    <t>Imbalance</t>
  </si>
  <si>
    <t>Imbalance comment</t>
  </si>
  <si>
    <t>Undersampling and SMOTE tried, results not extracted but they reported increased AUC with SMOTE</t>
  </si>
  <si>
    <t>Weighting</t>
  </si>
  <si>
    <t>Undersampling</t>
  </si>
  <si>
    <t>Weighting (only for SVM and RF)</t>
  </si>
  <si>
    <t>Creating a balanced training set</t>
  </si>
  <si>
    <t>Undersampling (models developed once with and once without)</t>
  </si>
  <si>
    <t>Unclear ('we boosted the data from the training set': oversampling?)</t>
  </si>
  <si>
    <t>Unclear (Resampling method in Weka (?))</t>
  </si>
  <si>
    <t>Undersampling, oversampling, weighting tried; only weighting shown</t>
  </si>
  <si>
    <t>SMOTE</t>
  </si>
  <si>
    <t>Combination of undersampling and SMOTE</t>
  </si>
  <si>
    <t>Events total</t>
  </si>
  <si>
    <t>Falling in a 12 month period; Multiple/recurrent falls in a 12 month period (assessed on 2 datasets separately + the pooled dataset)</t>
  </si>
  <si>
    <t>Events_tr</t>
  </si>
  <si>
    <t>Subgroups</t>
  </si>
  <si>
    <t>2 (prediction at 1y or at 2y)</t>
  </si>
  <si>
    <t>3 (cross-sectional data, cohort data, pooled data)</t>
  </si>
  <si>
    <t>4 (after anterior/posterior cervical/thoracolumbar spine surgery)</t>
  </si>
  <si>
    <t>2 (men, women)</t>
  </si>
  <si>
    <t>LR with bagging, RF</t>
  </si>
  <si>
    <t>Epratio_tr</t>
  </si>
  <si>
    <t>Pred_total</t>
  </si>
  <si>
    <t>2 (9 or more but unclear)</t>
  </si>
  <si>
    <t>424 events in all (approx 266 in discrete-time training set)</t>
  </si>
  <si>
    <t>13188 events in all (approx 8264 in discrete-time training set)</t>
  </si>
  <si>
    <t>2840 events in all (approx 1779 in discrete-time training set)</t>
  </si>
  <si>
    <t>2 (&lt;130 (?) or 130)</t>
  </si>
  <si>
    <t>Row1</t>
  </si>
  <si>
    <t>EvRate_alldata</t>
  </si>
  <si>
    <t>Standard LR</t>
  </si>
  <si>
    <t>Pen LR</t>
  </si>
  <si>
    <t>Other LR</t>
  </si>
  <si>
    <t>Once with, once without</t>
  </si>
  <si>
    <t>For some algorithms</t>
  </si>
  <si>
    <t>Variable selection</t>
  </si>
  <si>
    <t>Missingdatamethod</t>
  </si>
  <si>
    <t>CCA</t>
  </si>
  <si>
    <t>Unclear/no info</t>
  </si>
  <si>
    <t>Ad hoc methods</t>
  </si>
  <si>
    <t>(Multiple) imputation, little information</t>
  </si>
  <si>
    <t>CCA + ad hoc</t>
  </si>
  <si>
    <t>CCA and MI</t>
  </si>
  <si>
    <t>Mix of CCA and MI</t>
  </si>
  <si>
    <t>Unclear (Methods tried but performance was not good when doing so)</t>
  </si>
  <si>
    <t>Sens</t>
  </si>
  <si>
    <t>Spec</t>
  </si>
  <si>
    <t>PPV</t>
  </si>
  <si>
    <t>NPV</t>
  </si>
  <si>
    <t>Kappa</t>
  </si>
  <si>
    <t>F1</t>
  </si>
  <si>
    <t>Balanced error</t>
  </si>
  <si>
    <t>Logloss / entropy</t>
  </si>
  <si>
    <t>Youden</t>
  </si>
  <si>
    <t>R2</t>
  </si>
  <si>
    <t>FPR</t>
  </si>
  <si>
    <t>FNR</t>
  </si>
  <si>
    <t>Nagelkerke</t>
  </si>
  <si>
    <t>Overall error / misclass rate</t>
  </si>
  <si>
    <t>G mean</t>
  </si>
  <si>
    <t>Lrpos</t>
  </si>
  <si>
    <t>Lrneg</t>
  </si>
  <si>
    <t>detection rate, detection incidence</t>
  </si>
  <si>
    <t>Matthews corr coeff</t>
  </si>
  <si>
    <t>Gini</t>
  </si>
  <si>
    <t>RRR, ARR, ARI</t>
  </si>
  <si>
    <t>Overall acc</t>
  </si>
  <si>
    <t>Weighted acc</t>
  </si>
  <si>
    <t>Balanced acc</t>
  </si>
  <si>
    <t>recall rate (% above cut-off)</t>
  </si>
  <si>
    <t>RMSE, Pearson R, Avg Abs Error, Max abs error</t>
  </si>
  <si>
    <t>Field</t>
  </si>
  <si>
    <t>Cardiology</t>
  </si>
  <si>
    <t>ObGyn</t>
  </si>
  <si>
    <t>Ophthalmology</t>
  </si>
  <si>
    <t>Nutrition &amp; Diet</t>
  </si>
  <si>
    <t>Oncology</t>
  </si>
  <si>
    <t>Primary Care</t>
  </si>
  <si>
    <t>Hepatology</t>
  </si>
  <si>
    <t>Neonatology</t>
  </si>
  <si>
    <t>Surgery</t>
  </si>
  <si>
    <t>Neurology</t>
  </si>
  <si>
    <t>Allergy &amp; Immunology</t>
  </si>
  <si>
    <t>Endocrinology</t>
  </si>
  <si>
    <t>Psychiatry</t>
  </si>
  <si>
    <t>Infectious diseases</t>
  </si>
  <si>
    <t>Physical medicine &amp; rehabilitation</t>
  </si>
  <si>
    <t>Tuning</t>
  </si>
  <si>
    <t>Tuning, unclear</t>
  </si>
  <si>
    <t>100 TT splits for apparent model tuning, 5-fold CV within 100 TT splits for internal validation tuning; HPs: max depth and nr features per tree; n trees set to 1000; single HP result given is probably apparent result</t>
  </si>
  <si>
    <t>100 TT splits for apparent model tuning, 5-fold CV within 100 TT splits for internal validation tuning; HPs: type of penalization (lasso vs ridge) and lambda; they only one result given for each HP: probably apparent result</t>
  </si>
  <si>
    <t>No validation done</t>
  </si>
  <si>
    <t>Authors state they 'fitted the model to the test data'</t>
  </si>
  <si>
    <t>Variable selection done on all data</t>
  </si>
  <si>
    <t>Unclear whether variable selection done on all data</t>
  </si>
  <si>
    <t>Alpha for stepwise selection chosen based on all data</t>
  </si>
  <si>
    <t>Variable selection based on all data</t>
  </si>
  <si>
    <t>Variable selection based on all data, model optimization used test data</t>
  </si>
  <si>
    <t>Unclear how bootstrap validation was done</t>
  </si>
  <si>
    <t>Test set used to set HP</t>
  </si>
  <si>
    <t>Variable selection done on all data; performance calculated on all data</t>
  </si>
  <si>
    <t>Unclear which data was used for variable selection</t>
  </si>
  <si>
    <t>Unclear which data was used for variable selection; categorical values were recoded using the outcome</t>
  </si>
  <si>
    <t>Critical care</t>
  </si>
  <si>
    <t>Health care services</t>
  </si>
  <si>
    <t>Apparent modeling appears to have been done</t>
  </si>
  <si>
    <t>sens, spec, ppv, npv, accuracy</t>
  </si>
  <si>
    <t>Some are dichotomized, nothing mentioned explicitly about nonlinearity if kept continuous</t>
  </si>
  <si>
    <t>Some are dichotomized</t>
  </si>
  <si>
    <t>19 (Table 2, Figure 3)</t>
  </si>
  <si>
    <t>32 (Table 2, Figure 3)</t>
  </si>
  <si>
    <t>there is missing data, but no clear information given (cf footnote Table 6)</t>
  </si>
  <si>
    <t>28 (Tables 3-4)</t>
  </si>
  <si>
    <t>'There were missing values about 10.0% in some of the analyzed variables'</t>
  </si>
  <si>
    <t>Suicide within 1 year (time horizon not exact)</t>
  </si>
  <si>
    <t>Malignant breast lesion</t>
  </si>
  <si>
    <t>Unclear (&gt;9)</t>
  </si>
  <si>
    <t>Misclassification error</t>
  </si>
  <si>
    <t>Bearing a child with congenital heart disease</t>
  </si>
  <si>
    <t>22 (Table 4)</t>
  </si>
  <si>
    <t>Missing values per variable can be seen/derived in Table 1, but there is no direct statement</t>
  </si>
  <si>
    <t>tree pruning using chi2 tests (predefined alpha of 0.1) at terminal nodes</t>
  </si>
  <si>
    <t>Postoperative complications within 30 days after surgery</t>
  </si>
  <si>
    <t>The cohort of patients had complete data for eight core baseline variables, and in 11 of the additional variables there were 'some levels' of missing data</t>
  </si>
  <si>
    <t>A combination of complete case analysis and missing indicator methods</t>
  </si>
  <si>
    <t>misclassification rate</t>
  </si>
  <si>
    <t>71 in all (approx 57 in training)</t>
  </si>
  <si>
    <t>42.97% in all (approx 1350)</t>
  </si>
  <si>
    <t>38.06% in all (approx 1195)</t>
  </si>
  <si>
    <t>31.50% poor in all (approx 930)</t>
  </si>
  <si>
    <t>36.86% poor in all (approx 1088)</t>
  </si>
  <si>
    <t>36.00% poor in all (approx 1063)</t>
  </si>
  <si>
    <t>21.14% poor in all (approx 624)</t>
  </si>
  <si>
    <t>38.38% poor in all (approx 1133)</t>
  </si>
  <si>
    <t>43.32% in training (approx 1089)</t>
  </si>
  <si>
    <t>37.22% in training (approx 935)</t>
  </si>
  <si>
    <t>37.20% in training (approx 934)</t>
  </si>
  <si>
    <t>31.46% poor in training (approx 743)</t>
  </si>
  <si>
    <t>37.17% poor in training (approx 878)</t>
  </si>
  <si>
    <t>36.28% poor in training (approx 857)</t>
  </si>
  <si>
    <t>20.96% poor in training (approx 495)</t>
  </si>
  <si>
    <t>38.27% poor in training (approx 904)</t>
  </si>
  <si>
    <t>Severe foreign body injury, defined as being hospitalized for at least 1 day</t>
  </si>
  <si>
    <t>Combined outcome of cardiac arrest, ICU transfer, or death over an 8 hour interval</t>
  </si>
  <si>
    <t>Cardiac arrest over an 8 hour interval</t>
  </si>
  <si>
    <t>ICU transfer over an 8 hour interval</t>
  </si>
  <si>
    <t>Death over an 8 hour interval</t>
  </si>
  <si>
    <t>No information, only 'MANY PATIENTS HAD TO BE EXCLUDED FROM THE FIRST ENROLMENT BECAUSE OF AILED TO CAPTURE QUALIFIED MEDICAL DATA'</t>
  </si>
  <si>
    <t>5.7% (2478) had at least 1 missing value in training data, 11.2% (1997) in test data</t>
  </si>
  <si>
    <t>Roc curves shown, but is ROC curve for LR dichotomous?</t>
  </si>
  <si>
    <t>No information apart from 'Any variable which was missing for more than 20% was not included in our analysis'</t>
  </si>
  <si>
    <t>Combination of variable deletion and missing indicator like method</t>
  </si>
  <si>
    <t>Alpha level adjusted based on log reg results, and checked on hold-out data</t>
  </si>
  <si>
    <t>Global satisfaction with care (but not clear when measured exactly, at discharge or 'after hospitalization to limit the positive bias')</t>
  </si>
  <si>
    <t>% missing values described per variable. 39 had missing data on &gt;15 of the 236 baseline variables</t>
  </si>
  <si>
    <t>Combination of cca and missing indicator like method</t>
  </si>
  <si>
    <t>Cannot find Appendix!</t>
  </si>
  <si>
    <t>An overall N is given, but N for the 4 subgroups is unclear and the overall N cannot be reconstructed using information from the subgroups</t>
  </si>
  <si>
    <t>Univariable chi2 tests, but unclear on which part of the data</t>
  </si>
  <si>
    <t>30-day all cause non-elective readmission</t>
  </si>
  <si>
    <t>No specific information (only general info)</t>
  </si>
  <si>
    <t>Big diff in AUC: low EPV and var sel for LR vs not for SVM? Also: for LR the AUC in abstract/text and in ROC plot are different (.734 vs .761)</t>
  </si>
  <si>
    <t>Biochemical recurrence within 3 years after radial prostatectomy</t>
  </si>
  <si>
    <t>Support vector machine (RBF kernel) - based on d'amico model predictors</t>
  </si>
  <si>
    <t>Support vector machine (RBF kernel) - based on d'amico model predictors + MR variables</t>
  </si>
  <si>
    <r>
      <t>Classi</t>
    </r>
    <r>
      <rPr>
        <sz val="10"/>
        <color rgb="FF231F20"/>
        <rFont val="Calibri"/>
        <family val="2"/>
        <scheme val="minor"/>
      </rPr>
      <t>fication of suicide attempters in schizophrenia using sociocultural and clinical features: A machine learning approach</t>
    </r>
  </si>
  <si>
    <t>Data from interventional studies</t>
  </si>
  <si>
    <t>Mix of interventional and cohort data</t>
  </si>
  <si>
    <t>CV; approx 29300 per CV training set</t>
  </si>
  <si>
    <t>approx 48% vs 52% (178 vs 196)</t>
  </si>
  <si>
    <t>70% vs 15% vs 15% (approx 207 vs 44 vs 44)</t>
  </si>
  <si>
    <t>CV; approx 1561 per CV training set</t>
  </si>
  <si>
    <t>External validation: train on 1991, val on 200</t>
  </si>
  <si>
    <t>80% vs 20% (approx 143 vs 36)</t>
  </si>
  <si>
    <t>CV; approx 311 per CV training set</t>
  </si>
  <si>
    <t>CV; approx 113346 per CV training set</t>
  </si>
  <si>
    <t>CV; approx 533 per CV training set</t>
  </si>
  <si>
    <t>Train-test split; N unclear</t>
  </si>
  <si>
    <t>approx 71% vs 29% (99 vs 40)</t>
  </si>
  <si>
    <t>67% vs 33% (22554 vs 11277)</t>
  </si>
  <si>
    <t>CV; approx 2750 per CV training set</t>
  </si>
  <si>
    <t>CV; approx 1198 per CV training set</t>
  </si>
  <si>
    <t>CV; approx 517 per CV training set</t>
  </si>
  <si>
    <t>CV; approx 1112 per CV training set</t>
  </si>
  <si>
    <t>CV; approx 171 per CV training set</t>
  </si>
  <si>
    <t>CV; approx 6566 per CV training set</t>
  </si>
  <si>
    <t>CV; approx 182 per CV run</t>
  </si>
  <si>
    <t>Approx 30% vs 70% (1000 vs 2363); training data deliberately balanced (500-500)</t>
  </si>
  <si>
    <t>60% vs 40% (approx 161999 vs 108000); discrete-time survival approach: 10309 event windows vs 10309 non-event windows in training data</t>
  </si>
  <si>
    <t>80% vs 20% (approx 146 vs 37)</t>
  </si>
  <si>
    <t>85% vs 15% (126 vs 22)</t>
  </si>
  <si>
    <t>approx 71% vs 29% (43524 vs 17789)</t>
  </si>
  <si>
    <t>CV; approx 22541 per CV training set</t>
  </si>
  <si>
    <t>CV; approx 22969 per CV training set</t>
  </si>
  <si>
    <t>CV; approx 695 per CV training set</t>
  </si>
  <si>
    <t>CV; approx 117 per CV training set</t>
  </si>
  <si>
    <t>approx 48% vs 21% vs 31% (69 vs 31 vs 45 )</t>
  </si>
  <si>
    <t>50% vs 50% (approx 489 vs 488)</t>
  </si>
  <si>
    <t>50% vs 50% (approx 502 vs 502)</t>
  </si>
  <si>
    <t>70% vs 30% (approx 35223 vs 15095)</t>
  </si>
  <si>
    <t>50% vs 50% (approx 81233 vs 81233)</t>
  </si>
  <si>
    <t>IECV; on average 735 per training set</t>
  </si>
  <si>
    <t>CV; approx 1029 per CV training set</t>
  </si>
  <si>
    <t>CV; approx 679 per CV training set</t>
  </si>
  <si>
    <t>CV; approx 164 per CV training set</t>
  </si>
  <si>
    <t>CV; approx 65 per CV training set</t>
  </si>
  <si>
    <t>5099 in all (approx 4589 in training)</t>
  </si>
  <si>
    <t>411 in all (approx 288 in training)</t>
  </si>
  <si>
    <t>244 in all (approx 171 in training)</t>
  </si>
  <si>
    <t>166 normal in all (84 in training)</t>
  </si>
  <si>
    <t>62 negative in all (approx 43-9-9)</t>
  </si>
  <si>
    <t>approx 24 negative in all</t>
  </si>
  <si>
    <t>221 in all (approx 177 in training)</t>
  </si>
  <si>
    <t>470 with allergy in training</t>
  </si>
  <si>
    <t>26% non-severe in all (approx 47) (approx 37 in training)</t>
  </si>
  <si>
    <t>72 in all (35 in training)</t>
  </si>
  <si>
    <t>approx 72 in all</t>
  </si>
  <si>
    <t>29 in all (19 in training)</t>
  </si>
  <si>
    <t>131 in all (approx 118 in training)</t>
  </si>
  <si>
    <t>6282 in all (approx 5654 in training)</t>
  </si>
  <si>
    <t>87 in all (approx 78 in training)</t>
  </si>
  <si>
    <t>6359 in all (unclear in training)</t>
  </si>
  <si>
    <t>49 in all (35 in training)</t>
  </si>
  <si>
    <t>78 in all (52 in training)</t>
  </si>
  <si>
    <t>539 in all (approx 485 in training)</t>
  </si>
  <si>
    <t>312 in all (236 in training)</t>
  </si>
  <si>
    <t>259 non BA in all</t>
  </si>
  <si>
    <t>420 in all (unclear in training)</t>
  </si>
  <si>
    <t>5710 in all (3426 in training)</t>
  </si>
  <si>
    <t>24970 in total (19487 in training)</t>
  </si>
  <si>
    <t>264 in total (146 in training)</t>
  </si>
  <si>
    <t>134009 in all (93751 in training)</t>
  </si>
  <si>
    <t>476 in all (approx 428 in training)</t>
  </si>
  <si>
    <t>216 in all (approx 194 in training)</t>
  </si>
  <si>
    <t>409 in all (approx 368 in training)</t>
  </si>
  <si>
    <t>212 in all (approx 191 in training)</t>
  </si>
  <si>
    <t>79 in all (approx 71 in training)</t>
  </si>
  <si>
    <t>99 in all (approx 79 in training)</t>
  </si>
  <si>
    <t>49 non-severe in all (approx 39 in training)</t>
  </si>
  <si>
    <t>514 carriers in all</t>
  </si>
  <si>
    <t>68 in all (approx 58 in training)</t>
  </si>
  <si>
    <t>829 in all (614 in training)</t>
  </si>
  <si>
    <t>1245 in all (approx 996 in training)</t>
  </si>
  <si>
    <t>570 in all (approx 456 in training)</t>
  </si>
  <si>
    <t>678 in all (approx 542 in training)</t>
  </si>
  <si>
    <t>346 in all (approx 277 in training)</t>
  </si>
  <si>
    <t>567 in all (approx 454 in training)</t>
  </si>
  <si>
    <t>224 in all (approx 179 in training)</t>
  </si>
  <si>
    <t>1782 in all (approx 1604 in training)</t>
  </si>
  <si>
    <t>2258 in all (approx 2032 in training)</t>
  </si>
  <si>
    <t>205 in all (approx 185 in training)</t>
  </si>
  <si>
    <t>180 in all</t>
  </si>
  <si>
    <t>87 non T2DM in all (approx 58 in training)</t>
  </si>
  <si>
    <t>515 in all (approx 361 in training)</t>
  </si>
  <si>
    <t>183 PAD in all (approx 128 in training)</t>
  </si>
  <si>
    <t>103 PAD in all (approx 72 in training)</t>
  </si>
  <si>
    <t>129 deaths in all (approx 90 in training)</t>
  </si>
  <si>
    <t>129 deathes in all (approx 90 in training)</t>
  </si>
  <si>
    <t>Approx 2870 in all (approx 191 on average in training)</t>
  </si>
  <si>
    <t>521 without SRE in all (approx 469 in training)</t>
  </si>
  <si>
    <t>30.6% in all (approx 60) (approx 45 in training)</t>
  </si>
  <si>
    <t>153 in all (approx 138 in training)</t>
  </si>
  <si>
    <t>53 in all (approx 48 in training)</t>
  </si>
  <si>
    <t>97 in all (approx 87 in training)</t>
  </si>
  <si>
    <t>101 in all (approx 91 in training)</t>
  </si>
  <si>
    <t>17 in all (approx 15 in training)</t>
  </si>
  <si>
    <t>26 in all (approx 23 in training)</t>
  </si>
  <si>
    <t>218 in all (approx 196 in training)</t>
  </si>
  <si>
    <t>91 in all (approx 82 in training)</t>
  </si>
  <si>
    <t>117 in all (approx 105 in training)</t>
  </si>
  <si>
    <t>178 w/o symptoms in all (approx 160 in training)</t>
  </si>
  <si>
    <t>312 wo symptoms in all (approx 281 in training)</t>
  </si>
  <si>
    <t>61 in all (approx 48 in training)</t>
  </si>
  <si>
    <t>23 in all (approx 18 in training)</t>
  </si>
  <si>
    <t>ANN-based selection, but unclear</t>
  </si>
  <si>
    <t>backward elimination (5% alpha and manual elimination) - but not fully clear</t>
  </si>
  <si>
    <t>Yes, but not clear</t>
  </si>
  <si>
    <t>Data-driven variable selection before modeling</t>
  </si>
  <si>
    <t>100 repeated train-test splits (stratified for outcome)</t>
  </si>
  <si>
    <t>External validation on new dataset</t>
  </si>
  <si>
    <t>External validation: split by center</t>
  </si>
  <si>
    <t>External validation using Internal-external CV (model trained on each dataset, validated on all other datasets)</t>
  </si>
  <si>
    <t>Type of  validation</t>
  </si>
  <si>
    <t>Variable selection not repeated in each CV fold</t>
  </si>
  <si>
    <t>No validation done, or CV used for tuning and validation (unclear about purpose of CV)</t>
  </si>
  <si>
    <t>Unclear which data were used for hyperparameter tuning</t>
  </si>
  <si>
    <t>Unclear which data were used for hyperparameter tuning and var sel</t>
  </si>
  <si>
    <t>Unclear whether tuning repeated in resampling (HP seems to have been tuned on all data, and fixed values used despite repeated train test splits)</t>
  </si>
  <si>
    <t>Variable selection not repeated in resampling  (all data used to rank variables, then CV used to validate performance without repeated variable selection)</t>
  </si>
  <si>
    <t>Variable selection not repeated in resampling, and unclear which data were used for hyperparameter tuning</t>
  </si>
  <si>
    <t>Variable selection done on all data, and unclear which data were used for hyperparameter tuning</t>
  </si>
  <si>
    <t>Resampling done for tuning and validation simultaneously, no independent validation</t>
  </si>
  <si>
    <t>Either no validation, or CV for tuning and validation at the same time (they state that CV is used to create trees, but unclear whether they also use it for validation; anyway no independent validation)</t>
  </si>
  <si>
    <t>Variable selection based on all data, unclear which data used for hyperparameter tuning</t>
  </si>
  <si>
    <t>Unclear whether all procedures (tuning/building/selecting) repeated in resampling, or whether apparent model was used throughout</t>
  </si>
  <si>
    <t>Variable selection done on all data; n hidden neurons fixed based on statistical calculations; model selection done using all data; performance calculated on all data</t>
  </si>
  <si>
    <t>Test set used to set HP (change of alpha level checked on holdout sample)</t>
  </si>
  <si>
    <t>Unclear whether hyperparameter tuning repeated in resampling</t>
  </si>
  <si>
    <t>Unclear which data was used for tuning, and same HP seems to have been used in resampling (apparently 33 hidden neurons used always, unclear on which data this was tuned but seems to have been done independent of the 20x 3-fold CV)</t>
  </si>
  <si>
    <t>Unclear which data was used for tuning, and same HP seems to have been used in resampling (single value of hyperpar seems to have been used, unclear on which data this was tuned)</t>
  </si>
  <si>
    <t>Unclear which data was used for hyperparameter tuning</t>
  </si>
  <si>
    <t>Variable selection based on all data; imbalance method seems to have been selected based on all data</t>
  </si>
  <si>
    <t>Unclear which data was used for hyperparameter tuning; several boosting methods used but only best one shown</t>
  </si>
  <si>
    <t>Only best ML method presented</t>
  </si>
  <si>
    <t>Unclear which data was used for hyperparameter tuning and variable selection</t>
  </si>
  <si>
    <t>Unclear which data was used for hyperparameter tuning and variable selection; categorical values were recoded using the outcome</t>
  </si>
  <si>
    <t>Unclear whether variable selection done on all data and which data were used for hyperparameter tuning</t>
  </si>
  <si>
    <t>Unclear whether variable selection redone in each CV fold</t>
  </si>
  <si>
    <t>Unclear whether all procedures (tuning/selection) repeated in resampling</t>
  </si>
  <si>
    <t>Unclear for what 5-fold CV was exactly used (tune and/or validation), anyway no independent validation</t>
  </si>
  <si>
    <t>Unclear whether variable selection was repeated in each CV fold</t>
  </si>
  <si>
    <t>Unclear whether hyperparameter tuning and variable selection was repeated in each CV fold</t>
  </si>
  <si>
    <t>No information at all about Naïve Bayes</t>
  </si>
  <si>
    <t>No information about the logistic regression model</t>
  </si>
  <si>
    <t>Uses Austin&amp;Steyerberg's paper on linear regression to justify 2 EPV</t>
  </si>
  <si>
    <t>Paper with primary focus on ANN; unclear what the difference is between test and validation sets; A Cox model was fitted as well, but data were not extracted (no binary outcome)</t>
  </si>
  <si>
    <t>They used two hidden layers because the model with one hidden layer 'was not converged'</t>
  </si>
  <si>
    <t>Table 6 (detailed 5fold CV results for SVM) appears wrong somewhere: they list 114 events but there are only 99?</t>
  </si>
  <si>
    <t>2 variables have a lot of categories (23 and 11)</t>
  </si>
  <si>
    <t>Is AUC based on CV for the trees or not?</t>
  </si>
  <si>
    <t>confusing methods; did they match controls to cases? (unclear)</t>
  </si>
  <si>
    <t>Class imbalance: 30 repetitions of the resampling method in weka used (?)</t>
  </si>
  <si>
    <t>It's not just LR, but bagged LR</t>
  </si>
  <si>
    <t>Matching of cases and controls by gender and age: these variables are distorted as predictors, but they use them</t>
  </si>
  <si>
    <t>they are unclear about variable selection: they do not do it, but pretend they do?</t>
  </si>
  <si>
    <t>the paper also mentions the use of 10 fold CV, but nothing seen about this in the results?</t>
  </si>
  <si>
    <t>Top and bottom 1% of values for continuous predictors are mean imputed?</t>
  </si>
  <si>
    <t>This paper uses some unconventional predictors, like attending surgeon?</t>
  </si>
  <si>
    <t>Optimization of categorical features used outcome</t>
  </si>
  <si>
    <t>Used undersampling to tackle imbalance; but deletes about all non-events to do so</t>
  </si>
  <si>
    <t>e</t>
  </si>
  <si>
    <t>Data collection</t>
  </si>
  <si>
    <t>Outcome type</t>
  </si>
  <si>
    <t>Predicted outcome</t>
  </si>
  <si>
    <t>Number of centers</t>
  </si>
  <si>
    <t>Train/Test ratio and N</t>
  </si>
  <si>
    <t>Outcome events (overall/training)</t>
  </si>
  <si>
    <t>Information on amount of missing data</t>
  </si>
  <si>
    <t>Considered predictors</t>
  </si>
  <si>
    <t>Approach for interaction terms for LR</t>
  </si>
  <si>
    <t>Tuning classification</t>
  </si>
  <si>
    <t>Handling of continuous variables</t>
  </si>
  <si>
    <t>Validation at low risk of bias</t>
  </si>
  <si>
    <t>Validation issues</t>
  </si>
  <si>
    <t>Other Performance measures (if any)</t>
  </si>
  <si>
    <t>Comments (BVC)</t>
  </si>
  <si>
    <t>Data from interventional and cohort studies</t>
  </si>
  <si>
    <t>Nursing home admission (but time horizon calculated backwards)</t>
  </si>
  <si>
    <t>Biliary atresia</t>
  </si>
  <si>
    <t>Abnormal CT scan; Acute rhinosinusitis; Acute bacterial rhinosinusitis</t>
  </si>
  <si>
    <t>Global satisfaction with care</t>
  </si>
  <si>
    <t>Some variables eliminated because of missingness, then CCA (later single stochastic imputation using mice is done as a secondary analysis)</t>
  </si>
  <si>
    <t>CCA + ad hoc + imputation</t>
  </si>
  <si>
    <t>66 (Table 1)</t>
  </si>
  <si>
    <t>14 (Table 1)</t>
  </si>
  <si>
    <t>83 (Table A2)</t>
  </si>
  <si>
    <t>categorized, nothing mentioned explicitly about nonlinearity</t>
  </si>
  <si>
    <t>categorized</t>
  </si>
  <si>
    <t>Some dichotomized, some continuous</t>
  </si>
  <si>
    <t>Dichotomized for LR</t>
  </si>
  <si>
    <t>Some dichotomized, some categorized</t>
  </si>
  <si>
    <t>Some are dichotomized, nothing mentioned explicitly about nonlinearity</t>
  </si>
  <si>
    <t>Continuous but perhaps also with nonlin method?</t>
  </si>
  <si>
    <t>Geriatrics</t>
  </si>
  <si>
    <t>Some dichotomized, otherwise not explicitly mentioned</t>
  </si>
  <si>
    <t>Some categorized, otherwise not explicitly mentioned</t>
  </si>
  <si>
    <t>20 times 10-fold CV</t>
  </si>
  <si>
    <t>External validation: Internal-external CV</t>
  </si>
  <si>
    <t>Unclear which data was used for hyperparameter tuning; AUCs not given because inferior to LR</t>
  </si>
  <si>
    <t>Unclear which data was used for hyperparameter tuning; AUCs not given because similar to LR</t>
  </si>
  <si>
    <t>Some yes, some unclear; but selective reporting of ML results</t>
  </si>
  <si>
    <t>Yes (for some)</t>
  </si>
  <si>
    <t>sens, spec, ppv, npv for severall cutoffs, accuracy</t>
  </si>
  <si>
    <t>Bias: validation</t>
  </si>
  <si>
    <t>Bias: var sel</t>
  </si>
  <si>
    <t>Bias: cont var</t>
  </si>
  <si>
    <t>Bias: # pred</t>
  </si>
  <si>
    <t>Bias: imbalance</t>
  </si>
  <si>
    <t>Initial predictor sets identified by the authors</t>
  </si>
  <si>
    <t>Development of Acute Kidney Injury during hospital stay (progn)</t>
  </si>
  <si>
    <t>detection of AKI (diagn)</t>
  </si>
  <si>
    <t>?</t>
  </si>
  <si>
    <t>unclear (16 or 17?)</t>
  </si>
  <si>
    <t>Ability to ambulate 150ft 1y after discharge</t>
  </si>
  <si>
    <t xml:space="preserve">ability to ambulate 1 street block 1y after discharge </t>
  </si>
  <si>
    <t>ability to walk 1 flight of steps 1y after discharge</t>
  </si>
  <si>
    <t>modified independence of bed-chair transfers 1y after discharge</t>
  </si>
  <si>
    <t>modified independence with bladder management 1y after discharge</t>
  </si>
  <si>
    <t>modified independence with bowel management 1y after discharge</t>
  </si>
  <si>
    <t>modified independence level of self-care while eating 1y after discharge</t>
  </si>
  <si>
    <t>modified level of self-care while toileting 1y after discharge</t>
  </si>
  <si>
    <t>cardiac arrest</t>
  </si>
  <si>
    <t>ICU transfer</t>
  </si>
  <si>
    <t>death</t>
  </si>
  <si>
    <t>Combined outcome of cardiac arrest, ICU transfer, or death over an 8 hour interval in hospitalized ward patients</t>
  </si>
  <si>
    <t>Multiple/recurrent falls in a 12 month period</t>
  </si>
  <si>
    <t>mortality (progn)</t>
  </si>
  <si>
    <t>Peripheral artery disease (diagn)</t>
  </si>
  <si>
    <t>undiagnosed peripheral artery disease (diagn)</t>
  </si>
  <si>
    <t>severe sepsis any time after surgery</t>
  </si>
  <si>
    <t>analyses first done on complete cases and then also after single imputation as sensitivity analysis (not extracted)</t>
  </si>
  <si>
    <t>Imbalance: developed model once without and once with undersampling (only extracted data without undersampling)</t>
  </si>
  <si>
    <t>For some (perhaps all) algorithms</t>
  </si>
  <si>
    <t>grouped calibration curve, HL test on training data</t>
  </si>
  <si>
    <t>HL test on validation, cal int, cal slope, grouped cal curve</t>
  </si>
  <si>
    <t>HL test on validation, cal int, cal slope</t>
  </si>
  <si>
    <t>smoothed calibration plot</t>
  </si>
  <si>
    <t>HL test on validation, grouped cal plot</t>
  </si>
  <si>
    <t>HL test on validation</t>
  </si>
  <si>
    <t>Sum of bias items</t>
  </si>
  <si>
    <t>no bias</t>
  </si>
  <si>
    <t>Bias: #items</t>
  </si>
  <si>
    <t>Varsel bias</t>
  </si>
  <si>
    <t>Val bias</t>
  </si>
  <si>
    <t>Contvar bias</t>
  </si>
  <si>
    <t>Nrpred bias</t>
  </si>
  <si>
    <t>Imbal bias</t>
  </si>
  <si>
    <t>Yes/uncl</t>
  </si>
  <si>
    <t>Two log reg models are the same</t>
  </si>
  <si>
    <t>FU time not really taken into account; people who died are excluded whatever the cause of death</t>
  </si>
  <si>
    <t>Similar to other Fei paper in JCritCare (but the papers are published next to each other in the same issue of the same journal)</t>
  </si>
  <si>
    <t>Similar to other Fei papers</t>
  </si>
  <si>
    <t>There must be something wrong: log reg has AUC of 0.52 but sens of 84% and spec of 87%</t>
  </si>
  <si>
    <t>Almost identical to Dean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</si>
</sst>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7" x14ac:knownFonts="1">
    <font>
      <sz val="11"/>
      <color theme="1"/>
      <name val="Calibri"/>
      <family val="2"/>
      <scheme val="minor"/>
    </font>
    <font>
      <sz val="11"/>
      <color rgb="FF006100"/>
      <name val="Calibri"/>
      <family val="2"/>
      <scheme val="minor"/>
    </font>
    <font>
      <b/>
      <sz val="9"/>
      <color indexed="81"/>
      <name val="Tahoma"/>
      <family val="2"/>
    </font>
    <font>
      <sz val="9"/>
      <color indexed="81"/>
      <name val="Tahoma"/>
      <family val="2"/>
    </font>
    <font>
      <b/>
      <sz val="11"/>
      <name val="Calibri"/>
      <family val="2"/>
      <scheme val="minor"/>
    </font>
    <font>
      <sz val="11"/>
      <name val="Calibri"/>
      <family val="2"/>
      <scheme val="minor"/>
    </font>
    <font>
      <b/>
      <sz val="8"/>
      <name val="Calibri"/>
      <family val="2"/>
      <scheme val="minor"/>
    </font>
    <font>
      <sz val="8"/>
      <name val="Calibri"/>
      <family val="2"/>
      <scheme val="minor"/>
    </font>
    <font>
      <b/>
      <sz val="9"/>
      <name val="Calibri"/>
      <family val="2"/>
      <scheme val="minor"/>
    </font>
    <font>
      <sz val="9"/>
      <name val="Calibri"/>
      <family val="2"/>
      <scheme val="minor"/>
    </font>
    <font>
      <sz val="9"/>
      <color rgb="FF231F20"/>
      <name val="Calibri"/>
      <family val="2"/>
      <scheme val="minor"/>
    </font>
    <font>
      <sz val="9"/>
      <color theme="1"/>
      <name val="Calibri"/>
      <family val="2"/>
      <scheme val="minor"/>
    </font>
    <font>
      <sz val="9"/>
      <color rgb="FF0F0F1E"/>
      <name val="Calibri"/>
      <family val="2"/>
      <scheme val="minor"/>
    </font>
    <font>
      <sz val="11"/>
      <color theme="1"/>
      <name val="Calibri"/>
      <family val="2"/>
      <scheme val="minor"/>
    </font>
    <font>
      <sz val="11"/>
      <color rgb="FF0F0F1E"/>
      <name val="Calibri"/>
      <family val="2"/>
      <scheme val="minor"/>
    </font>
    <font>
      <sz val="10"/>
      <name val="Calibri"/>
      <family val="2"/>
      <scheme val="minor"/>
    </font>
    <font>
      <sz val="10"/>
      <name val="Arial"/>
      <family val="2"/>
    </font>
    <font>
      <sz val="10"/>
      <color rgb="FF0F0F1E"/>
      <name val="Arial"/>
      <family val="2"/>
    </font>
    <font>
      <sz val="10"/>
      <color theme="1"/>
      <name val="Calibri"/>
      <family val="2"/>
      <scheme val="minor"/>
    </font>
    <font>
      <sz val="10"/>
      <color rgb="FF231F20"/>
      <name val="Calibri"/>
      <family val="2"/>
      <scheme val="minor"/>
    </font>
    <font>
      <sz val="10"/>
      <color rgb="FF0F0F1E"/>
      <name val="Calibri"/>
      <family val="2"/>
      <scheme val="minor"/>
    </font>
    <font>
      <sz val="11"/>
      <color rgb="FFFF0000"/>
      <name val="Calibri"/>
      <family val="2"/>
      <scheme val="minor"/>
    </font>
    <font>
      <sz val="8"/>
      <name val="Arial"/>
      <family val="2"/>
    </font>
    <font>
      <sz val="8"/>
      <color rgb="FF0F0F1E"/>
      <name val="Arial"/>
      <family val="2"/>
    </font>
    <font>
      <sz val="8"/>
      <color theme="1"/>
      <name val="Calibri"/>
      <family val="2"/>
      <scheme val="minor"/>
    </font>
    <font>
      <sz val="8"/>
      <color rgb="FF0F0F1E"/>
      <name val="Calibri"/>
      <family val="2"/>
      <scheme val="minor"/>
    </font>
    <font>
      <sz val="9"/>
      <color rgb="FFFF0000"/>
      <name val="Calibri"/>
      <family val="2"/>
      <scheme val="minor"/>
    </font>
  </fonts>
  <fills count="10">
    <fill>
      <patternFill patternType="none"/>
    </fill>
    <fill>
      <patternFill patternType="gray125"/>
    </fill>
    <fill>
      <patternFill patternType="solid">
        <fgColor rgb="FFC6EFCE"/>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 fillId="2" borderId="0" applyNumberFormat="0" applyBorder="0" applyAlignment="0" applyProtection="0"/>
  </cellStyleXfs>
  <cellXfs count="257">
    <xf numFmtId="0" fontId="0" fillId="0" borderId="0" xfId="0"/>
    <xf numFmtId="0" fontId="5" fillId="0" borderId="0" xfId="0" applyFont="1"/>
    <xf numFmtId="0" fontId="5" fillId="0" borderId="0" xfId="0" applyFont="1" applyAlignment="1">
      <alignment horizontal="center"/>
    </xf>
    <xf numFmtId="0" fontId="5" fillId="3" borderId="0" xfId="0" applyFont="1" applyFill="1"/>
    <xf numFmtId="0" fontId="5" fillId="3" borderId="0" xfId="0" applyFont="1" applyFill="1" applyAlignment="1">
      <alignment horizontal="center"/>
    </xf>
    <xf numFmtId="0" fontId="5" fillId="4" borderId="0" xfId="0" applyFont="1" applyFill="1"/>
    <xf numFmtId="0" fontId="5" fillId="4" borderId="0" xfId="0" applyFont="1" applyFill="1" applyAlignment="1">
      <alignment horizontal="center"/>
    </xf>
    <xf numFmtId="0" fontId="7" fillId="0" borderId="0" xfId="0" applyFont="1" applyAlignment="1">
      <alignment horizontal="center"/>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horizontal="center"/>
    </xf>
    <xf numFmtId="0" fontId="5" fillId="4" borderId="1" xfId="0" applyFont="1" applyFill="1" applyBorder="1"/>
    <xf numFmtId="0" fontId="5" fillId="4" borderId="1" xfId="0" applyFont="1" applyFill="1" applyBorder="1" applyAlignment="1">
      <alignment horizontal="center"/>
    </xf>
    <xf numFmtId="0" fontId="5" fillId="4" borderId="0" xfId="0" applyFont="1" applyFill="1" applyBorder="1"/>
    <xf numFmtId="0" fontId="5" fillId="3" borderId="0" xfId="0" applyFont="1" applyFill="1" applyBorder="1"/>
    <xf numFmtId="0" fontId="9" fillId="4" borderId="0" xfId="0" applyFont="1" applyFill="1" applyAlignment="1">
      <alignment horizontal="center" vertical="center"/>
    </xf>
    <xf numFmtId="0" fontId="9" fillId="4" borderId="0" xfId="0" applyFont="1" applyFill="1" applyAlignment="1">
      <alignment horizontal="center"/>
    </xf>
    <xf numFmtId="0" fontId="10" fillId="4" borderId="0" xfId="0" applyFont="1" applyFill="1" applyAlignment="1">
      <alignment horizontal="center"/>
    </xf>
    <xf numFmtId="0" fontId="11" fillId="4" borderId="0" xfId="0" applyFont="1" applyFill="1" applyAlignment="1">
      <alignment horizontal="center"/>
    </xf>
    <xf numFmtId="0" fontId="12" fillId="4" borderId="0" xfId="0" applyFont="1" applyFill="1" applyAlignment="1">
      <alignment horizontal="center"/>
    </xf>
    <xf numFmtId="0" fontId="5" fillId="3" borderId="0" xfId="0" applyFont="1" applyFill="1" applyBorder="1" applyAlignment="1">
      <alignment horizontal="center"/>
    </xf>
    <xf numFmtId="0" fontId="5" fillId="7" borderId="2" xfId="0" applyFont="1" applyFill="1" applyBorder="1"/>
    <xf numFmtId="0" fontId="5" fillId="4" borderId="2" xfId="0" applyFont="1" applyFill="1" applyBorder="1"/>
    <xf numFmtId="0" fontId="5" fillId="4" borderId="2" xfId="0" applyFont="1" applyFill="1" applyBorder="1" applyAlignment="1">
      <alignment horizontal="left"/>
    </xf>
    <xf numFmtId="0" fontId="5" fillId="4" borderId="2" xfId="0" applyFont="1" applyFill="1" applyBorder="1" applyAlignment="1">
      <alignment horizontal="center"/>
    </xf>
    <xf numFmtId="0" fontId="5" fillId="4" borderId="2" xfId="0" quotePrefix="1" applyFont="1" applyFill="1" applyBorder="1"/>
    <xf numFmtId="0" fontId="5" fillId="3" borderId="2" xfId="0" applyFont="1" applyFill="1" applyBorder="1"/>
    <xf numFmtId="0" fontId="5" fillId="3" borderId="2" xfId="0" applyFont="1" applyFill="1" applyBorder="1" applyAlignment="1">
      <alignment horizontal="left"/>
    </xf>
    <xf numFmtId="0" fontId="5" fillId="3" borderId="2" xfId="0" applyFont="1" applyFill="1" applyBorder="1" applyAlignment="1">
      <alignment horizontal="center"/>
    </xf>
    <xf numFmtId="0" fontId="5" fillId="3" borderId="2" xfId="0" quotePrefix="1" applyFont="1" applyFill="1" applyBorder="1"/>
    <xf numFmtId="0" fontId="5" fillId="3" borderId="3" xfId="0" applyFont="1" applyFill="1" applyBorder="1"/>
    <xf numFmtId="0" fontId="5" fillId="3" borderId="3" xfId="0" applyFont="1" applyFill="1" applyBorder="1" applyAlignment="1">
      <alignment horizontal="center"/>
    </xf>
    <xf numFmtId="0" fontId="5" fillId="7" borderId="3" xfId="0" applyFont="1" applyFill="1" applyBorder="1"/>
    <xf numFmtId="0" fontId="5" fillId="4" borderId="3" xfId="0" applyFont="1" applyFill="1" applyBorder="1"/>
    <xf numFmtId="0" fontId="5" fillId="4" borderId="3" xfId="0" applyFont="1" applyFill="1" applyBorder="1" applyAlignment="1">
      <alignment horizontal="center"/>
    </xf>
    <xf numFmtId="0" fontId="13" fillId="3" borderId="2" xfId="0" applyFont="1" applyFill="1" applyBorder="1"/>
    <xf numFmtId="0" fontId="13" fillId="3" borderId="2" xfId="0" applyFont="1" applyFill="1" applyBorder="1" applyAlignment="1">
      <alignment horizontal="left"/>
    </xf>
    <xf numFmtId="0" fontId="13" fillId="3" borderId="2" xfId="0" applyFont="1" applyFill="1" applyBorder="1" applyAlignment="1">
      <alignment horizontal="center"/>
    </xf>
    <xf numFmtId="0" fontId="13" fillId="4" borderId="2" xfId="0" applyFont="1" applyFill="1" applyBorder="1"/>
    <xf numFmtId="0" fontId="13" fillId="4" borderId="2" xfId="0" applyFont="1" applyFill="1" applyBorder="1" applyAlignment="1">
      <alignment horizontal="left"/>
    </xf>
    <xf numFmtId="0" fontId="13" fillId="4" borderId="2" xfId="0" applyFont="1" applyFill="1" applyBorder="1" applyAlignment="1">
      <alignment horizontal="center"/>
    </xf>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14" fillId="3" borderId="3" xfId="0" applyFont="1" applyFill="1" applyBorder="1" applyAlignment="1">
      <alignment horizontal="left"/>
    </xf>
    <xf numFmtId="0" fontId="5" fillId="6" borderId="0" xfId="0" applyFont="1" applyFill="1" applyBorder="1" applyAlignment="1">
      <alignment horizontal="center"/>
    </xf>
    <xf numFmtId="0" fontId="14" fillId="3" borderId="0" xfId="0" applyFont="1" applyFill="1" applyBorder="1" applyAlignment="1">
      <alignment horizontal="left"/>
    </xf>
    <xf numFmtId="0" fontId="14" fillId="3" borderId="0" xfId="0" applyFont="1" applyFill="1" applyAlignment="1">
      <alignment horizontal="left"/>
    </xf>
    <xf numFmtId="0" fontId="14" fillId="3" borderId="1" xfId="0" applyFont="1" applyFill="1" applyBorder="1" applyAlignment="1">
      <alignment horizontal="left"/>
    </xf>
    <xf numFmtId="0" fontId="5" fillId="6" borderId="0" xfId="0" applyFont="1" applyFill="1" applyAlignment="1">
      <alignment horizontal="center"/>
    </xf>
    <xf numFmtId="0" fontId="5" fillId="3" borderId="3" xfId="0" applyFont="1" applyFill="1" applyBorder="1" applyAlignment="1">
      <alignment horizontal="left"/>
    </xf>
    <xf numFmtId="0" fontId="5" fillId="3" borderId="3" xfId="0" quotePrefix="1" applyFont="1" applyFill="1" applyBorder="1"/>
    <xf numFmtId="0" fontId="5" fillId="4" borderId="0" xfId="0" applyFont="1" applyFill="1" applyBorder="1" applyAlignment="1">
      <alignment horizontal="center"/>
    </xf>
    <xf numFmtId="0" fontId="5" fillId="4" borderId="0" xfId="0" quotePrefix="1" applyFont="1" applyFill="1" applyBorder="1"/>
    <xf numFmtId="0" fontId="5" fillId="4" borderId="3" xfId="0" quotePrefix="1" applyFont="1" applyFill="1" applyBorder="1"/>
    <xf numFmtId="0" fontId="0" fillId="3" borderId="2" xfId="0" applyFont="1" applyFill="1" applyBorder="1"/>
    <xf numFmtId="0" fontId="0" fillId="4" borderId="2" xfId="0" applyFont="1" applyFill="1" applyBorder="1"/>
    <xf numFmtId="0" fontId="5" fillId="0" borderId="0" xfId="0" applyFont="1" applyFill="1"/>
    <xf numFmtId="0" fontId="15" fillId="6" borderId="0" xfId="0" applyFont="1" applyFill="1" applyAlignment="1">
      <alignment horizontal="center"/>
    </xf>
    <xf numFmtId="0" fontId="16" fillId="3" borderId="0" xfId="0" applyFont="1" applyFill="1" applyAlignment="1">
      <alignment horizontal="left"/>
    </xf>
    <xf numFmtId="0" fontId="15" fillId="3" borderId="0" xfId="0" applyFont="1" applyFill="1" applyAlignment="1">
      <alignment horizontal="left" vertical="center"/>
    </xf>
    <xf numFmtId="0" fontId="15" fillId="3" borderId="0" xfId="0" applyFont="1" applyFill="1" applyAlignment="1">
      <alignment horizontal="left"/>
    </xf>
    <xf numFmtId="0" fontId="15" fillId="3" borderId="0" xfId="0" applyFont="1" applyFill="1"/>
    <xf numFmtId="0" fontId="15" fillId="3" borderId="0" xfId="0" quotePrefix="1" applyFont="1" applyFill="1"/>
    <xf numFmtId="0" fontId="15" fillId="3" borderId="0" xfId="0" applyFont="1" applyFill="1" applyAlignment="1">
      <alignment horizontal="center"/>
    </xf>
    <xf numFmtId="0" fontId="15" fillId="7" borderId="0" xfId="0" applyFont="1" applyFill="1"/>
    <xf numFmtId="0" fontId="15" fillId="6" borderId="1" xfId="0" applyFont="1" applyFill="1" applyBorder="1" applyAlignment="1">
      <alignment horizontal="center"/>
    </xf>
    <xf numFmtId="0" fontId="16" fillId="3" borderId="1" xfId="0" applyFont="1" applyFill="1" applyBorder="1" applyAlignment="1">
      <alignment horizontal="left"/>
    </xf>
    <xf numFmtId="0" fontId="15" fillId="3" borderId="1" xfId="0" applyFont="1" applyFill="1" applyBorder="1" applyAlignment="1">
      <alignment horizontal="left" vertical="center"/>
    </xf>
    <xf numFmtId="0" fontId="15" fillId="3" borderId="1" xfId="0" applyFont="1" applyFill="1" applyBorder="1" applyAlignment="1">
      <alignment horizontal="left"/>
    </xf>
    <xf numFmtId="0" fontId="15" fillId="3" borderId="1" xfId="0" applyFont="1" applyFill="1" applyBorder="1"/>
    <xf numFmtId="0" fontId="15" fillId="3" borderId="1" xfId="0" quotePrefix="1" applyFont="1" applyFill="1" applyBorder="1"/>
    <xf numFmtId="0" fontId="15" fillId="3" borderId="1" xfId="0" applyFont="1" applyFill="1" applyBorder="1" applyAlignment="1">
      <alignment horizontal="center"/>
    </xf>
    <xf numFmtId="0" fontId="15" fillId="7" borderId="1" xfId="0" applyFont="1" applyFill="1" applyBorder="1"/>
    <xf numFmtId="0" fontId="15" fillId="6" borderId="3" xfId="0" applyFont="1" applyFill="1" applyBorder="1" applyAlignment="1">
      <alignment horizontal="center"/>
    </xf>
    <xf numFmtId="0" fontId="16" fillId="4" borderId="3" xfId="0" applyFont="1" applyFill="1" applyBorder="1" applyAlignment="1">
      <alignment horizontal="left"/>
    </xf>
    <xf numFmtId="0" fontId="15" fillId="4" borderId="3" xfId="0" applyFont="1" applyFill="1" applyBorder="1"/>
    <xf numFmtId="0" fontId="15" fillId="4" borderId="3" xfId="0" applyFont="1" applyFill="1" applyBorder="1" applyAlignment="1">
      <alignment horizontal="left"/>
    </xf>
    <xf numFmtId="0" fontId="15" fillId="4" borderId="3" xfId="0" applyFont="1" applyFill="1" applyBorder="1" applyAlignment="1">
      <alignment horizontal="center"/>
    </xf>
    <xf numFmtId="0" fontId="15" fillId="4" borderId="3" xfId="0" quotePrefix="1" applyFont="1" applyFill="1" applyBorder="1"/>
    <xf numFmtId="0" fontId="15" fillId="7" borderId="3" xfId="0" applyFont="1" applyFill="1" applyBorder="1"/>
    <xf numFmtId="0" fontId="15" fillId="6" borderId="0" xfId="0" applyFont="1" applyFill="1" applyBorder="1" applyAlignment="1">
      <alignment horizontal="center"/>
    </xf>
    <xf numFmtId="0" fontId="16" fillId="4" borderId="0" xfId="0" applyFont="1" applyFill="1" applyBorder="1" applyAlignment="1">
      <alignment horizontal="left"/>
    </xf>
    <xf numFmtId="0" fontId="15" fillId="4" borderId="0" xfId="0" applyFont="1" applyFill="1" applyBorder="1"/>
    <xf numFmtId="0" fontId="15" fillId="4" borderId="0" xfId="0" applyFont="1" applyFill="1" applyBorder="1" applyAlignment="1">
      <alignment horizontal="left"/>
    </xf>
    <xf numFmtId="0" fontId="15" fillId="4" borderId="0" xfId="0" applyFont="1" applyFill="1" applyBorder="1" applyAlignment="1">
      <alignment horizontal="center"/>
    </xf>
    <xf numFmtId="0" fontId="15" fillId="4" borderId="0" xfId="0" quotePrefix="1" applyFont="1" applyFill="1" applyBorder="1"/>
    <xf numFmtId="0" fontId="15" fillId="7" borderId="0" xfId="0" applyFont="1" applyFill="1" applyBorder="1"/>
    <xf numFmtId="0" fontId="16" fillId="4" borderId="1" xfId="0" applyFont="1" applyFill="1" applyBorder="1" applyAlignment="1">
      <alignment horizontal="left"/>
    </xf>
    <xf numFmtId="0" fontId="15" fillId="4" borderId="1" xfId="0" applyFont="1" applyFill="1" applyBorder="1"/>
    <xf numFmtId="0" fontId="15" fillId="4" borderId="1" xfId="0" applyFont="1" applyFill="1" applyBorder="1" applyAlignment="1">
      <alignment horizontal="left"/>
    </xf>
    <xf numFmtId="0" fontId="15" fillId="4" borderId="1" xfId="0" applyFont="1" applyFill="1" applyBorder="1" applyAlignment="1">
      <alignment horizontal="center"/>
    </xf>
    <xf numFmtId="0" fontId="15" fillId="4" borderId="1" xfId="0" quotePrefix="1" applyFont="1" applyFill="1" applyBorder="1"/>
    <xf numFmtId="0" fontId="17" fillId="3" borderId="0" xfId="0" applyFont="1" applyFill="1" applyAlignment="1">
      <alignment horizontal="left"/>
    </xf>
    <xf numFmtId="0" fontId="18" fillId="3" borderId="0" xfId="0" applyFont="1" applyFill="1"/>
    <xf numFmtId="0" fontId="18" fillId="3" borderId="0" xfId="0" applyFont="1" applyFill="1" applyAlignment="1">
      <alignment horizontal="left"/>
    </xf>
    <xf numFmtId="0" fontId="17" fillId="3" borderId="1" xfId="0" applyFont="1" applyFill="1" applyBorder="1" applyAlignment="1">
      <alignment horizontal="left"/>
    </xf>
    <xf numFmtId="0" fontId="18" fillId="3" borderId="1" xfId="0" applyFont="1" applyFill="1" applyBorder="1"/>
    <xf numFmtId="0" fontId="18" fillId="3" borderId="1" xfId="0" applyFont="1" applyFill="1" applyBorder="1" applyAlignment="1">
      <alignment horizontal="left"/>
    </xf>
    <xf numFmtId="0" fontId="18" fillId="4" borderId="3" xfId="0" applyFont="1" applyFill="1" applyBorder="1"/>
    <xf numFmtId="0" fontId="18" fillId="4" borderId="3" xfId="0" applyFont="1" applyFill="1" applyBorder="1" applyAlignment="1">
      <alignment horizontal="left"/>
    </xf>
    <xf numFmtId="0" fontId="18" fillId="4" borderId="0" xfId="0" applyFont="1" applyFill="1" applyBorder="1"/>
    <xf numFmtId="0" fontId="18" fillId="4" borderId="0" xfId="0" applyFont="1" applyFill="1" applyBorder="1" applyAlignment="1">
      <alignment horizontal="left"/>
    </xf>
    <xf numFmtId="0" fontId="18" fillId="4" borderId="1" xfId="0" applyFont="1" applyFill="1" applyBorder="1"/>
    <xf numFmtId="0" fontId="18" fillId="4" borderId="1" xfId="0" applyFont="1" applyFill="1" applyBorder="1" applyAlignment="1">
      <alignment horizontal="left"/>
    </xf>
    <xf numFmtId="0" fontId="17" fillId="4" borderId="3" xfId="0" applyFont="1" applyFill="1" applyBorder="1" applyAlignment="1">
      <alignment horizontal="left"/>
    </xf>
    <xf numFmtId="0" fontId="17" fillId="4" borderId="1" xfId="0" applyFont="1" applyFill="1" applyBorder="1" applyAlignment="1">
      <alignment horizontal="left"/>
    </xf>
    <xf numFmtId="0" fontId="17" fillId="4" borderId="0" xfId="0" applyFont="1" applyFill="1" applyAlignment="1">
      <alignment horizontal="left"/>
    </xf>
    <xf numFmtId="0" fontId="15" fillId="4" borderId="0" xfId="0" applyFont="1" applyFill="1"/>
    <xf numFmtId="0" fontId="15" fillId="4" borderId="0" xfId="0" applyFont="1" applyFill="1" applyAlignment="1">
      <alignment horizontal="center"/>
    </xf>
    <xf numFmtId="0" fontId="17" fillId="3" borderId="3" xfId="0" applyFont="1" applyFill="1" applyBorder="1" applyAlignment="1">
      <alignment horizontal="left"/>
    </xf>
    <xf numFmtId="0" fontId="19" fillId="3" borderId="3" xfId="0" applyFont="1" applyFill="1" applyBorder="1"/>
    <xf numFmtId="0" fontId="15" fillId="3" borderId="3" xfId="0" applyFont="1" applyFill="1" applyBorder="1"/>
    <xf numFmtId="0" fontId="15" fillId="3" borderId="3" xfId="0" quotePrefix="1" applyFont="1" applyFill="1" applyBorder="1"/>
    <xf numFmtId="0" fontId="15" fillId="3" borderId="3" xfId="0" applyFont="1" applyFill="1" applyBorder="1" applyAlignment="1">
      <alignment horizontal="center"/>
    </xf>
    <xf numFmtId="0" fontId="19" fillId="3" borderId="1" xfId="0" applyFont="1" applyFill="1" applyBorder="1"/>
    <xf numFmtId="0" fontId="20" fillId="4" borderId="0" xfId="0" applyFont="1" applyFill="1" applyAlignment="1">
      <alignment horizontal="left"/>
    </xf>
    <xf numFmtId="0" fontId="18" fillId="4" borderId="0" xfId="0" applyFont="1" applyFill="1"/>
    <xf numFmtId="0" fontId="20" fillId="7" borderId="0" xfId="0" applyFont="1" applyFill="1" applyAlignment="1">
      <alignment horizontal="left"/>
    </xf>
    <xf numFmtId="0" fontId="20" fillId="4" borderId="1" xfId="0" applyFont="1" applyFill="1" applyBorder="1" applyAlignment="1">
      <alignment horizontal="left"/>
    </xf>
    <xf numFmtId="0" fontId="20" fillId="7" borderId="1" xfId="0" applyFont="1" applyFill="1" applyBorder="1" applyAlignment="1">
      <alignment horizontal="left"/>
    </xf>
    <xf numFmtId="0" fontId="19" fillId="4" borderId="0" xfId="0" applyFont="1" applyFill="1"/>
    <xf numFmtId="0" fontId="15" fillId="4" borderId="0" xfId="0" quotePrefix="1" applyFont="1" applyFill="1"/>
    <xf numFmtId="0" fontId="19" fillId="4" borderId="1" xfId="0" applyFont="1" applyFill="1" applyBorder="1"/>
    <xf numFmtId="0" fontId="17" fillId="3" borderId="0" xfId="0" applyFont="1" applyFill="1" applyBorder="1" applyAlignment="1">
      <alignment horizontal="left"/>
    </xf>
    <xf numFmtId="0" fontId="15" fillId="3" borderId="0" xfId="0" applyFont="1" applyFill="1" applyBorder="1"/>
    <xf numFmtId="0" fontId="15" fillId="3" borderId="0" xfId="0" applyFont="1" applyFill="1" applyBorder="1" applyAlignment="1">
      <alignment horizontal="center"/>
    </xf>
    <xf numFmtId="0" fontId="15" fillId="3" borderId="0" xfId="0" quotePrefix="1" applyFont="1" applyFill="1" applyBorder="1"/>
    <xf numFmtId="0" fontId="17" fillId="4" borderId="0" xfId="0" applyFont="1" applyFill="1" applyBorder="1" applyAlignment="1">
      <alignment horizontal="left"/>
    </xf>
    <xf numFmtId="0" fontId="18" fillId="3" borderId="3" xfId="0" applyFont="1" applyFill="1" applyBorder="1"/>
    <xf numFmtId="0" fontId="18" fillId="3" borderId="0" xfId="0" applyFont="1" applyFill="1" applyBorder="1"/>
    <xf numFmtId="0" fontId="16" fillId="3" borderId="3" xfId="0" applyFont="1" applyFill="1" applyBorder="1" applyAlignment="1">
      <alignment horizontal="left"/>
    </xf>
    <xf numFmtId="0" fontId="16" fillId="3" borderId="0" xfId="0" applyFont="1" applyFill="1" applyBorder="1" applyAlignment="1">
      <alignment horizontal="left"/>
    </xf>
    <xf numFmtId="0" fontId="20" fillId="4" borderId="0" xfId="0" applyFont="1" applyFill="1" applyAlignment="1">
      <alignment horizontal="right"/>
    </xf>
    <xf numFmtId="0" fontId="20" fillId="4" borderId="1" xfId="0" applyFont="1" applyFill="1" applyBorder="1" applyAlignment="1">
      <alignment horizontal="right"/>
    </xf>
    <xf numFmtId="0" fontId="4" fillId="5" borderId="0" xfId="1" applyFont="1" applyFill="1" applyAlignment="1">
      <alignment horizontal="center"/>
    </xf>
    <xf numFmtId="0" fontId="21" fillId="4" borderId="0" xfId="0" applyFont="1" applyFill="1" applyBorder="1"/>
    <xf numFmtId="0" fontId="21" fillId="4" borderId="1" xfId="0" applyFont="1" applyFill="1" applyBorder="1"/>
    <xf numFmtId="0" fontId="21" fillId="4" borderId="0" xfId="0" applyFont="1" applyFill="1"/>
    <xf numFmtId="0" fontId="21" fillId="3" borderId="0" xfId="0" applyFont="1" applyFill="1"/>
    <xf numFmtId="2" fontId="5" fillId="3" borderId="1" xfId="0" applyNumberFormat="1" applyFont="1" applyFill="1" applyBorder="1" applyAlignment="1">
      <alignment horizontal="center"/>
    </xf>
    <xf numFmtId="164" fontId="5" fillId="3" borderId="1" xfId="0" applyNumberFormat="1" applyFont="1" applyFill="1" applyBorder="1" applyAlignment="1">
      <alignment horizontal="center"/>
    </xf>
    <xf numFmtId="2" fontId="5" fillId="4" borderId="2" xfId="0" applyNumberFormat="1" applyFont="1" applyFill="1" applyBorder="1" applyAlignment="1">
      <alignment horizontal="center"/>
    </xf>
    <xf numFmtId="164" fontId="5" fillId="4" borderId="2" xfId="0" applyNumberFormat="1" applyFont="1" applyFill="1" applyBorder="1" applyAlignment="1">
      <alignment horizontal="center"/>
    </xf>
    <xf numFmtId="2" fontId="5" fillId="3" borderId="2" xfId="0" applyNumberFormat="1" applyFont="1" applyFill="1" applyBorder="1" applyAlignment="1">
      <alignment horizontal="center"/>
    </xf>
    <xf numFmtId="164" fontId="5" fillId="3" borderId="2" xfId="0" applyNumberFormat="1" applyFont="1" applyFill="1" applyBorder="1" applyAlignment="1">
      <alignment horizontal="center"/>
    </xf>
    <xf numFmtId="2" fontId="5" fillId="3" borderId="3" xfId="0" applyNumberFormat="1" applyFont="1" applyFill="1" applyBorder="1" applyAlignment="1">
      <alignment horizontal="center"/>
    </xf>
    <xf numFmtId="164" fontId="5" fillId="3" borderId="3" xfId="0" applyNumberFormat="1" applyFont="1" applyFill="1" applyBorder="1" applyAlignment="1">
      <alignment horizontal="center"/>
    </xf>
    <xf numFmtId="2" fontId="5" fillId="4" borderId="0" xfId="0" applyNumberFormat="1" applyFont="1" applyFill="1" applyBorder="1" applyAlignment="1">
      <alignment horizontal="center"/>
    </xf>
    <xf numFmtId="164" fontId="5" fillId="4" borderId="0" xfId="0" applyNumberFormat="1" applyFont="1" applyFill="1" applyBorder="1" applyAlignment="1">
      <alignment horizontal="center"/>
    </xf>
    <xf numFmtId="2" fontId="5" fillId="3" borderId="0" xfId="0" applyNumberFormat="1" applyFont="1" applyFill="1" applyBorder="1" applyAlignment="1">
      <alignment horizontal="center"/>
    </xf>
    <xf numFmtId="164" fontId="5" fillId="3" borderId="0" xfId="0" applyNumberFormat="1" applyFont="1" applyFill="1" applyBorder="1" applyAlignment="1">
      <alignment horizontal="center"/>
    </xf>
    <xf numFmtId="2" fontId="5" fillId="4" borderId="1" xfId="0" applyNumberFormat="1" applyFont="1" applyFill="1" applyBorder="1" applyAlignment="1">
      <alignment horizontal="center"/>
    </xf>
    <xf numFmtId="164" fontId="5" fillId="4" borderId="1" xfId="0" applyNumberFormat="1" applyFont="1" applyFill="1" applyBorder="1" applyAlignment="1">
      <alignment horizontal="center"/>
    </xf>
    <xf numFmtId="2" fontId="5" fillId="4" borderId="3" xfId="0" applyNumberFormat="1" applyFont="1" applyFill="1" applyBorder="1" applyAlignment="1">
      <alignment horizontal="center"/>
    </xf>
    <xf numFmtId="164" fontId="5" fillId="4" borderId="3" xfId="0" applyNumberFormat="1" applyFont="1" applyFill="1" applyBorder="1" applyAlignment="1">
      <alignment horizontal="center"/>
    </xf>
    <xf numFmtId="2" fontId="5" fillId="4" borderId="0" xfId="0" applyNumberFormat="1" applyFont="1" applyFill="1" applyAlignment="1">
      <alignment horizontal="center"/>
    </xf>
    <xf numFmtId="164" fontId="5" fillId="4" borderId="0" xfId="0" applyNumberFormat="1" applyFont="1" applyFill="1" applyAlignment="1">
      <alignment horizontal="center"/>
    </xf>
    <xf numFmtId="2" fontId="5" fillId="3" borderId="0" xfId="0" applyNumberFormat="1" applyFont="1" applyFill="1" applyAlignment="1">
      <alignment horizontal="center"/>
    </xf>
    <xf numFmtId="164" fontId="5" fillId="3" borderId="0" xfId="0" applyNumberFormat="1" applyFont="1" applyFill="1" applyAlignment="1">
      <alignment horizontal="center"/>
    </xf>
    <xf numFmtId="0" fontId="0" fillId="3" borderId="2" xfId="0" applyFont="1" applyFill="1" applyBorder="1" applyAlignment="1">
      <alignment horizontal="center"/>
    </xf>
    <xf numFmtId="0" fontId="0" fillId="4" borderId="2" xfId="0" applyFont="1" applyFill="1" applyBorder="1" applyAlignment="1">
      <alignment horizontal="center"/>
    </xf>
    <xf numFmtId="0" fontId="14" fillId="3" borderId="2" xfId="0" applyFont="1" applyFill="1" applyBorder="1" applyAlignment="1">
      <alignment horizontal="left"/>
    </xf>
    <xf numFmtId="0" fontId="14" fillId="4" borderId="2" xfId="0" applyFont="1" applyFill="1" applyBorder="1" applyAlignment="1">
      <alignment horizontal="left"/>
    </xf>
    <xf numFmtId="0" fontId="14" fillId="4" borderId="3" xfId="0" applyFont="1" applyFill="1" applyBorder="1" applyAlignment="1">
      <alignment horizontal="left"/>
    </xf>
    <xf numFmtId="0" fontId="14" fillId="4" borderId="1" xfId="0" applyFont="1" applyFill="1" applyBorder="1" applyAlignment="1">
      <alignment horizontal="left"/>
    </xf>
    <xf numFmtId="0" fontId="13" fillId="4" borderId="3" xfId="0" applyFont="1" applyFill="1" applyBorder="1"/>
    <xf numFmtId="0" fontId="14" fillId="4" borderId="3" xfId="0" applyFont="1" applyFill="1" applyBorder="1" applyAlignment="1">
      <alignment horizontal="center"/>
    </xf>
    <xf numFmtId="0" fontId="14" fillId="4" borderId="0" xfId="0" applyFont="1" applyFill="1" applyBorder="1" applyAlignment="1">
      <alignment horizontal="left"/>
    </xf>
    <xf numFmtId="0" fontId="13" fillId="4" borderId="0" xfId="0" applyFont="1" applyFill="1" applyBorder="1"/>
    <xf numFmtId="0" fontId="14" fillId="4" borderId="0" xfId="0" applyFont="1" applyFill="1" applyBorder="1" applyAlignment="1">
      <alignment horizontal="center"/>
    </xf>
    <xf numFmtId="0" fontId="13" fillId="4" borderId="1" xfId="0" applyFont="1" applyFill="1" applyBorder="1"/>
    <xf numFmtId="0" fontId="14" fillId="4" borderId="1" xfId="0" applyFont="1" applyFill="1" applyBorder="1" applyAlignment="1">
      <alignment horizontal="center"/>
    </xf>
    <xf numFmtId="0" fontId="14" fillId="4" borderId="0" xfId="0" applyFont="1" applyFill="1" applyAlignment="1">
      <alignment horizontal="left"/>
    </xf>
    <xf numFmtId="165" fontId="5" fillId="3" borderId="0" xfId="0" applyNumberFormat="1" applyFont="1" applyFill="1" applyAlignment="1">
      <alignment horizontal="center"/>
    </xf>
    <xf numFmtId="0" fontId="21" fillId="3" borderId="0" xfId="0" applyFont="1" applyFill="1" applyBorder="1"/>
    <xf numFmtId="0" fontId="21" fillId="3" borderId="1" xfId="0" applyFont="1" applyFill="1" applyBorder="1"/>
    <xf numFmtId="0" fontId="5" fillId="0" borderId="0" xfId="0" applyFont="1" applyFill="1" applyBorder="1"/>
    <xf numFmtId="0" fontId="14" fillId="0" borderId="0" xfId="0" applyFont="1" applyFill="1" applyBorder="1" applyAlignment="1">
      <alignment horizontal="left"/>
    </xf>
    <xf numFmtId="0" fontId="4" fillId="0" borderId="0" xfId="1" applyFont="1" applyFill="1" applyBorder="1" applyAlignment="1">
      <alignment horizontal="center"/>
    </xf>
    <xf numFmtId="0" fontId="4" fillId="2" borderId="1" xfId="1" applyFont="1" applyBorder="1" applyAlignment="1">
      <alignment horizontal="center"/>
    </xf>
    <xf numFmtId="0" fontId="4" fillId="8" borderId="1" xfId="1" applyFont="1" applyFill="1" applyBorder="1" applyAlignment="1">
      <alignment horizontal="center"/>
    </xf>
    <xf numFmtId="0" fontId="4" fillId="9" borderId="1" xfId="1" applyFont="1" applyFill="1" applyBorder="1" applyAlignment="1">
      <alignment horizontal="center"/>
    </xf>
    <xf numFmtId="2" fontId="0" fillId="3" borderId="2" xfId="0" applyNumberFormat="1" applyFont="1" applyFill="1" applyBorder="1" applyAlignment="1">
      <alignment horizontal="center"/>
    </xf>
    <xf numFmtId="164" fontId="0" fillId="3" borderId="2" xfId="0" applyNumberFormat="1" applyFont="1" applyFill="1" applyBorder="1" applyAlignment="1">
      <alignment horizontal="center"/>
    </xf>
    <xf numFmtId="2" fontId="0" fillId="4" borderId="2" xfId="0" applyNumberFormat="1" applyFont="1" applyFill="1" applyBorder="1" applyAlignment="1">
      <alignment horizontal="center"/>
    </xf>
    <xf numFmtId="164" fontId="0" fillId="4" borderId="2" xfId="0" applyNumberFormat="1" applyFont="1" applyFill="1" applyBorder="1" applyAlignment="1">
      <alignment horizontal="center"/>
    </xf>
    <xf numFmtId="165" fontId="5" fillId="3" borderId="0" xfId="0" applyNumberFormat="1" applyFont="1" applyFill="1" applyBorder="1" applyAlignment="1">
      <alignment horizontal="center"/>
    </xf>
    <xf numFmtId="0" fontId="0" fillId="4" borderId="3" xfId="0" applyFont="1" applyFill="1" applyBorder="1"/>
    <xf numFmtId="0" fontId="4" fillId="5" borderId="0" xfId="1" applyFont="1" applyFill="1" applyAlignment="1">
      <alignment horizontal="left"/>
    </xf>
    <xf numFmtId="0" fontId="5" fillId="7" borderId="3" xfId="0" applyFont="1" applyFill="1" applyBorder="1" applyAlignment="1"/>
    <xf numFmtId="0" fontId="5" fillId="0" borderId="0" xfId="0" applyFont="1" applyAlignment="1"/>
    <xf numFmtId="0" fontId="7" fillId="6" borderId="3" xfId="0" applyFont="1" applyFill="1" applyBorder="1" applyAlignment="1">
      <alignment horizontal="center"/>
    </xf>
    <xf numFmtId="0" fontId="22" fillId="3" borderId="3" xfId="0" applyFont="1" applyFill="1" applyBorder="1" applyAlignment="1">
      <alignment horizontal="left"/>
    </xf>
    <xf numFmtId="0" fontId="7" fillId="3" borderId="3" xfId="0" applyFont="1" applyFill="1" applyBorder="1"/>
    <xf numFmtId="0" fontId="7" fillId="6" borderId="0" xfId="0" applyFont="1" applyFill="1" applyBorder="1" applyAlignment="1">
      <alignment horizontal="center"/>
    </xf>
    <xf numFmtId="0" fontId="22" fillId="3" borderId="0" xfId="0" applyFont="1" applyFill="1" applyBorder="1" applyAlignment="1">
      <alignment horizontal="left"/>
    </xf>
    <xf numFmtId="0" fontId="7" fillId="3" borderId="0" xfId="0" applyFont="1" applyFill="1" applyBorder="1"/>
    <xf numFmtId="0" fontId="7" fillId="6" borderId="1" xfId="0" applyFont="1" applyFill="1" applyBorder="1" applyAlignment="1">
      <alignment horizontal="center"/>
    </xf>
    <xf numFmtId="0" fontId="22" fillId="3" borderId="1" xfId="0" applyFont="1" applyFill="1" applyBorder="1" applyAlignment="1">
      <alignment horizontal="left"/>
    </xf>
    <xf numFmtId="0" fontId="7" fillId="3" borderId="1" xfId="0" applyFont="1" applyFill="1" applyBorder="1"/>
    <xf numFmtId="0" fontId="22" fillId="4" borderId="0" xfId="0" applyFont="1" applyFill="1" applyBorder="1" applyAlignment="1">
      <alignment horizontal="left"/>
    </xf>
    <xf numFmtId="0" fontId="7" fillId="4" borderId="0" xfId="0" applyFont="1" applyFill="1" applyBorder="1"/>
    <xf numFmtId="0" fontId="7" fillId="4" borderId="0" xfId="0" quotePrefix="1" applyFont="1" applyFill="1" applyBorder="1"/>
    <xf numFmtId="0" fontId="22" fillId="4" borderId="1" xfId="0" applyFont="1" applyFill="1" applyBorder="1" applyAlignment="1">
      <alignment horizontal="left"/>
    </xf>
    <xf numFmtId="0" fontId="7" fillId="4" borderId="1" xfId="0" applyFont="1" applyFill="1" applyBorder="1"/>
    <xf numFmtId="0" fontId="23" fillId="3" borderId="3" xfId="0" applyFont="1" applyFill="1" applyBorder="1" applyAlignment="1">
      <alignment horizontal="left"/>
    </xf>
    <xf numFmtId="0" fontId="24" fillId="3" borderId="3" xfId="0" applyFont="1" applyFill="1" applyBorder="1"/>
    <xf numFmtId="0" fontId="23" fillId="3" borderId="0" xfId="0" applyFont="1" applyFill="1" applyBorder="1" applyAlignment="1">
      <alignment horizontal="left"/>
    </xf>
    <xf numFmtId="0" fontId="24" fillId="3" borderId="0" xfId="0" applyFont="1" applyFill="1" applyBorder="1"/>
    <xf numFmtId="0" fontId="23" fillId="3" borderId="1" xfId="0" applyFont="1" applyFill="1" applyBorder="1" applyAlignment="1">
      <alignment horizontal="left"/>
    </xf>
    <xf numFmtId="0" fontId="24" fillId="3" borderId="1" xfId="0" applyFont="1" applyFill="1" applyBorder="1"/>
    <xf numFmtId="0" fontId="24" fillId="4" borderId="0" xfId="0" applyFont="1" applyFill="1" applyBorder="1"/>
    <xf numFmtId="0" fontId="24" fillId="4" borderId="1" xfId="0" applyFont="1" applyFill="1" applyBorder="1"/>
    <xf numFmtId="0" fontId="7" fillId="6" borderId="2" xfId="0" applyFont="1" applyFill="1" applyBorder="1" applyAlignment="1">
      <alignment horizontal="center"/>
    </xf>
    <xf numFmtId="0" fontId="22" fillId="3" borderId="2" xfId="0" applyFont="1" applyFill="1" applyBorder="1" applyAlignment="1">
      <alignment horizontal="left"/>
    </xf>
    <xf numFmtId="0" fontId="24" fillId="3" borderId="2" xfId="0" applyFont="1" applyFill="1" applyBorder="1"/>
    <xf numFmtId="0" fontId="7" fillId="3" borderId="2" xfId="0" applyFont="1" applyFill="1" applyBorder="1"/>
    <xf numFmtId="0" fontId="23" fillId="4" borderId="1" xfId="0" applyFont="1" applyFill="1" applyBorder="1" applyAlignment="1">
      <alignment horizontal="left"/>
    </xf>
    <xf numFmtId="0" fontId="23" fillId="3" borderId="2" xfId="0" applyFont="1" applyFill="1" applyBorder="1" applyAlignment="1">
      <alignment horizontal="left"/>
    </xf>
    <xf numFmtId="0" fontId="7" fillId="6" borderId="0" xfId="0" applyFont="1" applyFill="1" applyAlignment="1">
      <alignment horizontal="center"/>
    </xf>
    <xf numFmtId="0" fontId="23" fillId="4" borderId="0" xfId="0" applyFont="1" applyFill="1" applyAlignment="1">
      <alignment horizontal="left"/>
    </xf>
    <xf numFmtId="0" fontId="7" fillId="4" borderId="0" xfId="0" applyFont="1" applyFill="1"/>
    <xf numFmtId="0" fontId="25" fillId="4" borderId="0" xfId="0" applyFont="1" applyFill="1" applyAlignment="1">
      <alignment horizontal="left"/>
    </xf>
    <xf numFmtId="0" fontId="25" fillId="4" borderId="0" xfId="0" applyFont="1" applyFill="1" applyAlignment="1">
      <alignment horizontal="right"/>
    </xf>
    <xf numFmtId="0" fontId="25" fillId="4" borderId="1" xfId="0" applyFont="1" applyFill="1" applyBorder="1" applyAlignment="1">
      <alignment horizontal="left"/>
    </xf>
    <xf numFmtId="0" fontId="25" fillId="4" borderId="1" xfId="0" applyFont="1" applyFill="1" applyBorder="1" applyAlignment="1">
      <alignment horizontal="right"/>
    </xf>
    <xf numFmtId="0" fontId="7" fillId="4" borderId="3" xfId="0" applyFont="1" applyFill="1" applyBorder="1"/>
    <xf numFmtId="0" fontId="23" fillId="4" borderId="0" xfId="0" applyFont="1" applyFill="1" applyBorder="1" applyAlignment="1">
      <alignment horizontal="left"/>
    </xf>
    <xf numFmtId="0" fontId="23" fillId="4" borderId="3" xfId="0" applyFont="1" applyFill="1" applyBorder="1" applyAlignment="1">
      <alignment horizontal="left"/>
    </xf>
    <xf numFmtId="0" fontId="7" fillId="4" borderId="1" xfId="0" quotePrefix="1" applyFont="1" applyFill="1" applyBorder="1"/>
    <xf numFmtId="0" fontId="7" fillId="0" borderId="0" xfId="0" applyFont="1"/>
    <xf numFmtId="0" fontId="7" fillId="0" borderId="0" xfId="0" applyFont="1" applyFill="1" applyBorder="1"/>
    <xf numFmtId="0" fontId="6" fillId="0" borderId="0" xfId="1" applyFont="1" applyFill="1" applyBorder="1" applyAlignment="1">
      <alignment horizontal="center"/>
    </xf>
    <xf numFmtId="0" fontId="25" fillId="0" borderId="0" xfId="0" applyFont="1" applyFill="1" applyBorder="1" applyAlignment="1">
      <alignment horizontal="left"/>
    </xf>
    <xf numFmtId="0" fontId="18" fillId="3" borderId="0" xfId="0" applyFont="1" applyFill="1" applyAlignment="1">
      <alignment horizontal="center"/>
    </xf>
    <xf numFmtId="0" fontId="18" fillId="3" borderId="1" xfId="0" applyFont="1" applyFill="1" applyBorder="1" applyAlignment="1">
      <alignment horizontal="center"/>
    </xf>
    <xf numFmtId="0" fontId="18" fillId="4" borderId="3" xfId="0" applyFont="1" applyFill="1" applyBorder="1" applyAlignment="1">
      <alignment horizontal="center"/>
    </xf>
    <xf numFmtId="0" fontId="18" fillId="4" borderId="0" xfId="0" applyFont="1" applyFill="1" applyBorder="1" applyAlignment="1">
      <alignment horizontal="center"/>
    </xf>
    <xf numFmtId="0" fontId="18" fillId="4" borderId="1" xfId="0" applyFont="1" applyFill="1" applyBorder="1" applyAlignment="1">
      <alignment horizontal="center"/>
    </xf>
    <xf numFmtId="0" fontId="20" fillId="4" borderId="0" xfId="0" applyFont="1" applyFill="1" applyAlignment="1">
      <alignment horizontal="center"/>
    </xf>
    <xf numFmtId="0" fontId="20" fillId="4" borderId="1" xfId="0" applyFont="1" applyFill="1" applyBorder="1" applyAlignment="1">
      <alignment horizontal="center"/>
    </xf>
    <xf numFmtId="0" fontId="8" fillId="8" borderId="1" xfId="1" applyFont="1" applyFill="1" applyBorder="1" applyAlignment="1">
      <alignment horizontal="center"/>
    </xf>
    <xf numFmtId="0" fontId="15" fillId="0" borderId="0" xfId="0" applyFont="1" applyFill="1" applyBorder="1"/>
    <xf numFmtId="0" fontId="20" fillId="0" borderId="0" xfId="0" applyFont="1" applyFill="1" applyBorder="1" applyAlignment="1">
      <alignment horizontal="left"/>
    </xf>
    <xf numFmtId="0" fontId="8" fillId="0" borderId="1" xfId="1" applyFont="1" applyFill="1" applyBorder="1" applyAlignment="1">
      <alignment horizontal="center"/>
    </xf>
    <xf numFmtId="0" fontId="9" fillId="0" borderId="0" xfId="0" applyFont="1" applyFill="1" applyAlignment="1">
      <alignment horizontal="center"/>
    </xf>
    <xf numFmtId="0" fontId="9" fillId="0" borderId="0" xfId="0" applyFont="1" applyFill="1"/>
    <xf numFmtId="0" fontId="11" fillId="0" borderId="0" xfId="0" applyFont="1" applyFill="1"/>
    <xf numFmtId="0" fontId="4" fillId="9" borderId="1" xfId="1" applyFont="1" applyFill="1" applyBorder="1" applyAlignment="1">
      <alignment horizontal="left"/>
    </xf>
    <xf numFmtId="0" fontId="6" fillId="8" borderId="0" xfId="1" applyFont="1" applyFill="1" applyAlignment="1">
      <alignment horizontal="center"/>
    </xf>
    <xf numFmtId="0" fontId="6" fillId="8" borderId="0" xfId="1" applyFont="1" applyFill="1" applyAlignment="1">
      <alignment horizontal="left"/>
    </xf>
    <xf numFmtId="0" fontId="4" fillId="8" borderId="0" xfId="1" applyFont="1" applyFill="1" applyAlignment="1"/>
    <xf numFmtId="0" fontId="26" fillId="4" borderId="0" xfId="0" applyFont="1" applyFill="1" applyAlignment="1">
      <alignment horizontal="center"/>
    </xf>
    <xf numFmtId="0" fontId="6" fillId="8" borderId="1" xfId="1" applyFont="1" applyFill="1" applyBorder="1" applyAlignment="1">
      <alignment horizontal="center"/>
    </xf>
    <xf numFmtId="0" fontId="4" fillId="8" borderId="1" xfId="1" applyFont="1" applyFill="1" applyBorder="1" applyAlignment="1">
      <alignment horizontal="left"/>
    </xf>
    <xf numFmtId="0" fontId="4" fillId="0" borderId="1" xfId="1" applyFont="1" applyFill="1" applyBorder="1" applyAlignment="1">
      <alignment horizontal="center"/>
    </xf>
  </cellXfs>
  <cellStyles count="2">
    <cellStyle name="Good" xfId="1" builtinId="26"/>
    <cellStyle name="Normal" xfId="0" builtinId="0"/>
  </cellStyles>
  <dxfs count="0"/>
  <tableStyles count="0" defaultTableStyle="TableStyleMedium2" defaultPivotStyle="PivotStyleLight16"/>
  <colors>
    <mruColors>
      <color rgb="FFE270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K579"/>
  <sheetViews>
    <sheetView tabSelected="1" zoomScale="70" zoomScaleNormal="70" workbookViewId="0">
      <selection activeCell="B41" sqref="B41"/>
    </sheetView>
  </sheetViews>
  <sheetFormatPr defaultColWidth="8.88671875" defaultRowHeight="14.4" x14ac:dyDescent="0.3"/>
  <cols>
    <col min="1" max="1" width="4" style="7" bestFit="1" customWidth="1"/>
    <col min="2" max="2" width="20.33203125" style="1" customWidth="1"/>
    <col min="3" max="3" width="24.33203125" style="1" customWidth="1"/>
    <col min="4" max="4" width="12.44140625" style="1" customWidth="1"/>
    <col min="5" max="5" width="21" style="1" customWidth="1"/>
    <col min="6" max="6" width="23.44140625" style="1" bestFit="1" customWidth="1"/>
    <col min="7" max="7" width="18.5546875" style="1" bestFit="1" customWidth="1"/>
    <col min="8" max="8" width="19.6640625" style="1" bestFit="1" customWidth="1"/>
    <col min="9" max="9" width="42.33203125" style="1" bestFit="1" customWidth="1"/>
    <col min="10" max="10" width="24.44140625" style="1" customWidth="1"/>
    <col min="11" max="11" width="32.33203125" style="1" customWidth="1"/>
    <col min="12" max="12" width="18.5546875" style="1" customWidth="1"/>
    <col min="13" max="13" width="32.5546875" style="1" bestFit="1" customWidth="1"/>
    <col min="14" max="14" width="34" style="2" customWidth="1"/>
    <col min="15" max="15" width="60.33203125" style="1" customWidth="1"/>
    <col min="16" max="16" width="37.6640625" style="1" bestFit="1" customWidth="1"/>
    <col min="17" max="17" width="23.5546875" style="1" bestFit="1" customWidth="1"/>
    <col min="18" max="18" width="59.109375" style="1" bestFit="1" customWidth="1"/>
    <col min="19" max="19" width="18.109375" style="1" bestFit="1" customWidth="1"/>
    <col min="20" max="20" width="27.109375" style="1" customWidth="1"/>
    <col min="21" max="21" width="36.44140625" style="1" bestFit="1" customWidth="1"/>
    <col min="22" max="23" width="29.88671875" style="1" customWidth="1"/>
    <col min="24" max="24" width="34.109375" style="1" customWidth="1"/>
    <col min="25" max="25" width="34.33203125" style="1" customWidth="1"/>
    <col min="26" max="26" width="29.88671875" style="1" customWidth="1"/>
    <col min="27" max="27" width="41.6640625" style="1" bestFit="1" customWidth="1"/>
    <col min="28" max="28" width="41.6640625" style="1" customWidth="1"/>
    <col min="29" max="29" width="9.5546875" style="2" customWidth="1"/>
    <col min="30" max="30" width="10.109375" style="1" bestFit="1" customWidth="1"/>
    <col min="31" max="31" width="49.33203125" style="1" customWidth="1"/>
    <col min="32" max="32" width="19.44140625" style="1" bestFit="1" customWidth="1"/>
    <col min="33" max="33" width="34.109375" style="1" customWidth="1"/>
    <col min="34" max="34" width="25.5546875" style="1" customWidth="1"/>
    <col min="35" max="35" width="8.88671875" style="1"/>
    <col min="36" max="36" width="16.33203125" style="57" customWidth="1"/>
    <col min="37" max="37" width="16.44140625" style="57" bestFit="1" customWidth="1"/>
    <col min="38" max="38" width="14.109375" style="57" bestFit="1" customWidth="1"/>
    <col min="39" max="40" width="8.88671875" style="1"/>
    <col min="41" max="16384" width="8.88671875" style="177"/>
  </cols>
  <sheetData>
    <row r="1" spans="1:40" s="256" customFormat="1" x14ac:dyDescent="0.3">
      <c r="A1" s="254" t="s">
        <v>967</v>
      </c>
      <c r="B1" s="255" t="s">
        <v>0</v>
      </c>
      <c r="C1" s="181" t="s">
        <v>1</v>
      </c>
      <c r="D1" s="181" t="s">
        <v>2</v>
      </c>
      <c r="E1" s="181" t="s">
        <v>3</v>
      </c>
      <c r="F1" s="181" t="s">
        <v>1624</v>
      </c>
      <c r="G1" s="181" t="s">
        <v>4</v>
      </c>
      <c r="H1" s="181" t="s">
        <v>1625</v>
      </c>
      <c r="I1" s="181" t="s">
        <v>1626</v>
      </c>
      <c r="J1" s="181" t="s">
        <v>6</v>
      </c>
      <c r="K1" s="181" t="s">
        <v>1627</v>
      </c>
      <c r="L1" s="181" t="s">
        <v>7</v>
      </c>
      <c r="M1" s="181" t="s">
        <v>1628</v>
      </c>
      <c r="N1" s="181" t="s">
        <v>1629</v>
      </c>
      <c r="O1" s="181" t="s">
        <v>1630</v>
      </c>
      <c r="P1" s="181" t="s">
        <v>9</v>
      </c>
      <c r="Q1" s="181" t="s">
        <v>10</v>
      </c>
      <c r="R1" s="181" t="s">
        <v>11</v>
      </c>
      <c r="S1" s="181" t="s">
        <v>1631</v>
      </c>
      <c r="T1" s="181" t="s">
        <v>12</v>
      </c>
      <c r="U1" s="181" t="s">
        <v>1632</v>
      </c>
      <c r="V1" s="181" t="s">
        <v>14</v>
      </c>
      <c r="W1" s="181" t="s">
        <v>1633</v>
      </c>
      <c r="X1" s="181" t="s">
        <v>1570</v>
      </c>
      <c r="Y1" s="181" t="s">
        <v>1634</v>
      </c>
      <c r="Z1" s="181" t="s">
        <v>1575</v>
      </c>
      <c r="AA1" s="181" t="s">
        <v>1635</v>
      </c>
      <c r="AB1" s="181" t="s">
        <v>1636</v>
      </c>
      <c r="AC1" s="181" t="s">
        <v>15</v>
      </c>
      <c r="AD1" s="181" t="s">
        <v>16</v>
      </c>
      <c r="AE1" s="181" t="s">
        <v>1637</v>
      </c>
      <c r="AF1" s="181" t="s">
        <v>1179</v>
      </c>
      <c r="AG1" s="181" t="s">
        <v>778</v>
      </c>
      <c r="AH1" s="181" t="s">
        <v>1638</v>
      </c>
      <c r="AI1" s="181" t="s">
        <v>958</v>
      </c>
      <c r="AJ1" s="181" t="s">
        <v>1666</v>
      </c>
      <c r="AK1" s="181" t="s">
        <v>1667</v>
      </c>
      <c r="AL1" s="181" t="s">
        <v>1668</v>
      </c>
      <c r="AM1" s="181" t="s">
        <v>1669</v>
      </c>
      <c r="AN1" s="181" t="s">
        <v>1670</v>
      </c>
    </row>
    <row r="2" spans="1:40" s="243" customFormat="1" ht="13.8" x14ac:dyDescent="0.3">
      <c r="A2" s="58">
        <v>1</v>
      </c>
      <c r="B2" s="59" t="s">
        <v>18</v>
      </c>
      <c r="C2" s="60" t="s">
        <v>19</v>
      </c>
      <c r="D2" s="61" t="s">
        <v>20</v>
      </c>
      <c r="E2" s="62" t="s">
        <v>21</v>
      </c>
      <c r="F2" s="62" t="s">
        <v>34</v>
      </c>
      <c r="G2" s="62" t="s">
        <v>74</v>
      </c>
      <c r="H2" s="62" t="s">
        <v>35</v>
      </c>
      <c r="I2" s="62" t="s">
        <v>795</v>
      </c>
      <c r="J2" s="63" t="s">
        <v>128</v>
      </c>
      <c r="K2" s="62" t="s">
        <v>128</v>
      </c>
      <c r="L2" s="62">
        <v>99013</v>
      </c>
      <c r="M2" s="62" t="s">
        <v>333</v>
      </c>
      <c r="N2" s="64" t="s">
        <v>798</v>
      </c>
      <c r="O2" s="62" t="s">
        <v>797</v>
      </c>
      <c r="P2" s="62" t="s">
        <v>23</v>
      </c>
      <c r="Q2" s="62" t="s">
        <v>21</v>
      </c>
      <c r="R2" s="62" t="s">
        <v>799</v>
      </c>
      <c r="S2" s="62">
        <v>28</v>
      </c>
      <c r="T2" s="62">
        <v>28</v>
      </c>
      <c r="U2" s="62" t="s">
        <v>988</v>
      </c>
      <c r="V2" s="62"/>
      <c r="W2" s="62"/>
      <c r="X2" s="62" t="s">
        <v>92</v>
      </c>
      <c r="Y2" s="62" t="s">
        <v>1649</v>
      </c>
      <c r="Z2" s="62" t="s">
        <v>37</v>
      </c>
      <c r="AA2" s="62" t="s">
        <v>21</v>
      </c>
      <c r="AB2" s="62"/>
      <c r="AC2" s="64" t="s">
        <v>28</v>
      </c>
      <c r="AD2" s="62" t="s">
        <v>39</v>
      </c>
      <c r="AE2" s="62"/>
      <c r="AF2" s="62" t="s">
        <v>38</v>
      </c>
      <c r="AG2" s="62" t="s">
        <v>796</v>
      </c>
      <c r="AH2" s="62"/>
      <c r="AI2" s="62">
        <v>2.8</v>
      </c>
      <c r="AJ2" s="65" t="s">
        <v>38</v>
      </c>
      <c r="AK2" s="65" t="s">
        <v>38</v>
      </c>
      <c r="AL2" s="65" t="s">
        <v>38</v>
      </c>
      <c r="AM2" s="65" t="s">
        <v>38</v>
      </c>
      <c r="AN2" s="65" t="s">
        <v>38</v>
      </c>
    </row>
    <row r="3" spans="1:40" s="243" customFormat="1" ht="13.8" x14ac:dyDescent="0.3">
      <c r="A3" s="58">
        <v>1</v>
      </c>
      <c r="B3" s="59" t="s">
        <v>18</v>
      </c>
      <c r="C3" s="60" t="s">
        <v>19</v>
      </c>
      <c r="D3" s="61" t="s">
        <v>20</v>
      </c>
      <c r="E3" s="62" t="s">
        <v>21</v>
      </c>
      <c r="F3" s="62" t="s">
        <v>34</v>
      </c>
      <c r="G3" s="62" t="s">
        <v>74</v>
      </c>
      <c r="H3" s="62" t="s">
        <v>35</v>
      </c>
      <c r="I3" s="62" t="s">
        <v>795</v>
      </c>
      <c r="J3" s="63" t="s">
        <v>128</v>
      </c>
      <c r="K3" s="62" t="s">
        <v>128</v>
      </c>
      <c r="L3" s="62">
        <v>99013</v>
      </c>
      <c r="M3" s="62" t="s">
        <v>333</v>
      </c>
      <c r="N3" s="64" t="s">
        <v>798</v>
      </c>
      <c r="O3" s="62" t="s">
        <v>797</v>
      </c>
      <c r="P3" s="62" t="s">
        <v>23</v>
      </c>
      <c r="Q3" s="62" t="s">
        <v>21</v>
      </c>
      <c r="R3" s="62" t="s">
        <v>804</v>
      </c>
      <c r="S3" s="62">
        <v>28</v>
      </c>
      <c r="T3" s="62" t="s">
        <v>78</v>
      </c>
      <c r="U3" s="62" t="s">
        <v>988</v>
      </c>
      <c r="V3" s="62" t="s">
        <v>25</v>
      </c>
      <c r="W3" s="62" t="s">
        <v>1122</v>
      </c>
      <c r="X3" s="62" t="s">
        <v>92</v>
      </c>
      <c r="Y3" s="62" t="s">
        <v>1649</v>
      </c>
      <c r="Z3" s="62" t="s">
        <v>37</v>
      </c>
      <c r="AA3" s="62" t="s">
        <v>21</v>
      </c>
      <c r="AB3" s="62"/>
      <c r="AC3" s="64" t="s">
        <v>28</v>
      </c>
      <c r="AD3" s="62" t="s">
        <v>39</v>
      </c>
      <c r="AE3" s="62"/>
      <c r="AF3" s="62" t="s">
        <v>38</v>
      </c>
      <c r="AG3" s="62" t="s">
        <v>796</v>
      </c>
      <c r="AH3" s="62"/>
      <c r="AI3" s="62">
        <v>2.8</v>
      </c>
      <c r="AJ3" s="65" t="s">
        <v>38</v>
      </c>
      <c r="AK3" s="65" t="s">
        <v>38</v>
      </c>
      <c r="AL3" s="65" t="s">
        <v>38</v>
      </c>
      <c r="AM3" s="65" t="s">
        <v>38</v>
      </c>
      <c r="AN3" s="65" t="s">
        <v>38</v>
      </c>
    </row>
    <row r="4" spans="1:40" s="243" customFormat="1" ht="13.8" x14ac:dyDescent="0.3">
      <c r="A4" s="58">
        <v>1</v>
      </c>
      <c r="B4" s="59" t="s">
        <v>18</v>
      </c>
      <c r="C4" s="60" t="s">
        <v>19</v>
      </c>
      <c r="D4" s="61" t="s">
        <v>20</v>
      </c>
      <c r="E4" s="62" t="s">
        <v>21</v>
      </c>
      <c r="F4" s="62" t="s">
        <v>34</v>
      </c>
      <c r="G4" s="62" t="s">
        <v>74</v>
      </c>
      <c r="H4" s="62" t="s">
        <v>35</v>
      </c>
      <c r="I4" s="62" t="s">
        <v>795</v>
      </c>
      <c r="J4" s="63" t="s">
        <v>128</v>
      </c>
      <c r="K4" s="62" t="s">
        <v>128</v>
      </c>
      <c r="L4" s="62">
        <v>99013</v>
      </c>
      <c r="M4" s="62" t="s">
        <v>333</v>
      </c>
      <c r="N4" s="64" t="s">
        <v>798</v>
      </c>
      <c r="O4" s="62" t="s">
        <v>797</v>
      </c>
      <c r="P4" s="62" t="s">
        <v>23</v>
      </c>
      <c r="Q4" s="62" t="s">
        <v>21</v>
      </c>
      <c r="R4" s="62" t="s">
        <v>805</v>
      </c>
      <c r="S4" s="62">
        <v>28</v>
      </c>
      <c r="T4" s="62" t="s">
        <v>78</v>
      </c>
      <c r="U4" s="62" t="s">
        <v>988</v>
      </c>
      <c r="V4" s="62" t="s">
        <v>25</v>
      </c>
      <c r="W4" s="62" t="s">
        <v>1122</v>
      </c>
      <c r="X4" s="62" t="s">
        <v>92</v>
      </c>
      <c r="Y4" s="62" t="s">
        <v>1649</v>
      </c>
      <c r="Z4" s="62" t="s">
        <v>37</v>
      </c>
      <c r="AA4" s="62" t="s">
        <v>21</v>
      </c>
      <c r="AB4" s="62"/>
      <c r="AC4" s="64" t="s">
        <v>28</v>
      </c>
      <c r="AD4" s="62" t="s">
        <v>39</v>
      </c>
      <c r="AE4" s="62"/>
      <c r="AF4" s="62" t="s">
        <v>38</v>
      </c>
      <c r="AG4" s="62" t="s">
        <v>796</v>
      </c>
      <c r="AH4" s="62"/>
      <c r="AI4" s="62">
        <v>2.8</v>
      </c>
      <c r="AJ4" s="65" t="s">
        <v>38</v>
      </c>
      <c r="AK4" s="65" t="s">
        <v>38</v>
      </c>
      <c r="AL4" s="65" t="s">
        <v>38</v>
      </c>
      <c r="AM4" s="65" t="s">
        <v>38</v>
      </c>
      <c r="AN4" s="65" t="s">
        <v>38</v>
      </c>
    </row>
    <row r="5" spans="1:40" s="243" customFormat="1" ht="13.8" x14ac:dyDescent="0.3">
      <c r="A5" s="58">
        <v>1</v>
      </c>
      <c r="B5" s="59" t="s">
        <v>18</v>
      </c>
      <c r="C5" s="60" t="s">
        <v>19</v>
      </c>
      <c r="D5" s="61" t="s">
        <v>20</v>
      </c>
      <c r="E5" s="62" t="s">
        <v>21</v>
      </c>
      <c r="F5" s="62" t="s">
        <v>34</v>
      </c>
      <c r="G5" s="62" t="s">
        <v>74</v>
      </c>
      <c r="H5" s="62" t="s">
        <v>35</v>
      </c>
      <c r="I5" s="62" t="s">
        <v>795</v>
      </c>
      <c r="J5" s="63" t="s">
        <v>128</v>
      </c>
      <c r="K5" s="62" t="s">
        <v>128</v>
      </c>
      <c r="L5" s="62">
        <v>99013</v>
      </c>
      <c r="M5" s="62" t="s">
        <v>333</v>
      </c>
      <c r="N5" s="64" t="s">
        <v>798</v>
      </c>
      <c r="O5" s="62" t="s">
        <v>797</v>
      </c>
      <c r="P5" s="62" t="s">
        <v>23</v>
      </c>
      <c r="Q5" s="62" t="s">
        <v>21</v>
      </c>
      <c r="R5" s="62" t="s">
        <v>806</v>
      </c>
      <c r="S5" s="62">
        <v>28</v>
      </c>
      <c r="T5" s="62">
        <v>28</v>
      </c>
      <c r="U5" s="62" t="s">
        <v>988</v>
      </c>
      <c r="V5" s="62" t="s">
        <v>25</v>
      </c>
      <c r="W5" s="62" t="s">
        <v>1122</v>
      </c>
      <c r="X5" s="62" t="s">
        <v>92</v>
      </c>
      <c r="Y5" s="62" t="s">
        <v>1649</v>
      </c>
      <c r="Z5" s="62" t="s">
        <v>37</v>
      </c>
      <c r="AA5" s="62" t="s">
        <v>21</v>
      </c>
      <c r="AB5" s="62"/>
      <c r="AC5" s="64" t="s">
        <v>28</v>
      </c>
      <c r="AD5" s="62" t="s">
        <v>39</v>
      </c>
      <c r="AE5" s="62"/>
      <c r="AF5" s="62" t="s">
        <v>38</v>
      </c>
      <c r="AG5" s="62" t="s">
        <v>796</v>
      </c>
      <c r="AH5" s="62"/>
      <c r="AI5" s="62">
        <v>2.8</v>
      </c>
      <c r="AJ5" s="65" t="s">
        <v>38</v>
      </c>
      <c r="AK5" s="65" t="s">
        <v>38</v>
      </c>
      <c r="AL5" s="65" t="s">
        <v>38</v>
      </c>
      <c r="AM5" s="65" t="s">
        <v>38</v>
      </c>
      <c r="AN5" s="65" t="s">
        <v>38</v>
      </c>
    </row>
    <row r="6" spans="1:40" s="243" customFormat="1" ht="13.8" x14ac:dyDescent="0.3">
      <c r="A6" s="58">
        <v>1</v>
      </c>
      <c r="B6" s="59" t="s">
        <v>18</v>
      </c>
      <c r="C6" s="60" t="s">
        <v>19</v>
      </c>
      <c r="D6" s="61" t="s">
        <v>20</v>
      </c>
      <c r="E6" s="62" t="s">
        <v>21</v>
      </c>
      <c r="F6" s="62" t="s">
        <v>34</v>
      </c>
      <c r="G6" s="62" t="s">
        <v>74</v>
      </c>
      <c r="H6" s="62" t="s">
        <v>35</v>
      </c>
      <c r="I6" s="62" t="s">
        <v>795</v>
      </c>
      <c r="J6" s="63" t="s">
        <v>128</v>
      </c>
      <c r="K6" s="62" t="s">
        <v>128</v>
      </c>
      <c r="L6" s="62">
        <v>99013</v>
      </c>
      <c r="M6" s="62" t="s">
        <v>333</v>
      </c>
      <c r="N6" s="64" t="s">
        <v>798</v>
      </c>
      <c r="O6" s="62" t="s">
        <v>797</v>
      </c>
      <c r="P6" s="62" t="s">
        <v>23</v>
      </c>
      <c r="Q6" s="62" t="s">
        <v>21</v>
      </c>
      <c r="R6" s="62" t="s">
        <v>24</v>
      </c>
      <c r="S6" s="62">
        <v>28</v>
      </c>
      <c r="T6" s="62">
        <v>28</v>
      </c>
      <c r="U6" s="62"/>
      <c r="V6" s="62" t="s">
        <v>25</v>
      </c>
      <c r="W6" s="62" t="s">
        <v>1122</v>
      </c>
      <c r="X6" s="62" t="s">
        <v>92</v>
      </c>
      <c r="Y6" s="62" t="s">
        <v>1650</v>
      </c>
      <c r="Z6" s="62" t="s">
        <v>37</v>
      </c>
      <c r="AA6" s="62" t="s">
        <v>21</v>
      </c>
      <c r="AB6" s="62"/>
      <c r="AC6" s="64" t="s">
        <v>26</v>
      </c>
      <c r="AD6" s="62" t="s">
        <v>39</v>
      </c>
      <c r="AE6" s="62"/>
      <c r="AF6" s="62" t="s">
        <v>38</v>
      </c>
      <c r="AG6" s="62" t="s">
        <v>796</v>
      </c>
      <c r="AH6" s="62"/>
      <c r="AI6" s="62">
        <v>2.8</v>
      </c>
      <c r="AJ6" s="65" t="s">
        <v>38</v>
      </c>
      <c r="AK6" s="65" t="s">
        <v>38</v>
      </c>
      <c r="AL6" s="65" t="s">
        <v>38</v>
      </c>
      <c r="AM6" s="65" t="s">
        <v>38</v>
      </c>
      <c r="AN6" s="65" t="s">
        <v>38</v>
      </c>
    </row>
    <row r="7" spans="1:40" s="243" customFormat="1" ht="13.8" x14ac:dyDescent="0.3">
      <c r="A7" s="58">
        <v>1</v>
      </c>
      <c r="B7" s="59" t="s">
        <v>18</v>
      </c>
      <c r="C7" s="60" t="s">
        <v>19</v>
      </c>
      <c r="D7" s="61" t="s">
        <v>20</v>
      </c>
      <c r="E7" s="62" t="s">
        <v>21</v>
      </c>
      <c r="F7" s="62" t="s">
        <v>34</v>
      </c>
      <c r="G7" s="62" t="s">
        <v>74</v>
      </c>
      <c r="H7" s="62" t="s">
        <v>35</v>
      </c>
      <c r="I7" s="62" t="s">
        <v>795</v>
      </c>
      <c r="J7" s="63" t="s">
        <v>128</v>
      </c>
      <c r="K7" s="62" t="s">
        <v>128</v>
      </c>
      <c r="L7" s="62">
        <v>99013</v>
      </c>
      <c r="M7" s="62" t="s">
        <v>333</v>
      </c>
      <c r="N7" s="64" t="s">
        <v>798</v>
      </c>
      <c r="O7" s="62" t="s">
        <v>797</v>
      </c>
      <c r="P7" s="62" t="s">
        <v>23</v>
      </c>
      <c r="Q7" s="62" t="s">
        <v>21</v>
      </c>
      <c r="R7" s="62" t="s">
        <v>1158</v>
      </c>
      <c r="S7" s="62">
        <v>28</v>
      </c>
      <c r="T7" s="62">
        <v>28</v>
      </c>
      <c r="U7" s="62"/>
      <c r="V7" s="62" t="s">
        <v>25</v>
      </c>
      <c r="W7" s="62" t="s">
        <v>1122</v>
      </c>
      <c r="X7" s="62" t="s">
        <v>92</v>
      </c>
      <c r="Y7" s="62" t="s">
        <v>1650</v>
      </c>
      <c r="Z7" s="62" t="s">
        <v>37</v>
      </c>
      <c r="AA7" s="62" t="s">
        <v>21</v>
      </c>
      <c r="AB7" s="62"/>
      <c r="AC7" s="64" t="s">
        <v>30</v>
      </c>
      <c r="AD7" s="62" t="s">
        <v>39</v>
      </c>
      <c r="AE7" s="62"/>
      <c r="AF7" s="62" t="s">
        <v>38</v>
      </c>
      <c r="AG7" s="62" t="s">
        <v>796</v>
      </c>
      <c r="AH7" s="62"/>
      <c r="AI7" s="62">
        <v>2.8</v>
      </c>
      <c r="AJ7" s="65" t="s">
        <v>38</v>
      </c>
      <c r="AK7" s="65" t="s">
        <v>38</v>
      </c>
      <c r="AL7" s="65" t="s">
        <v>38</v>
      </c>
      <c r="AM7" s="65" t="s">
        <v>38</v>
      </c>
      <c r="AN7" s="65" t="s">
        <v>38</v>
      </c>
    </row>
    <row r="8" spans="1:40" s="243" customFormat="1" ht="13.8" x14ac:dyDescent="0.3">
      <c r="A8" s="58">
        <v>1</v>
      </c>
      <c r="B8" s="59" t="s">
        <v>18</v>
      </c>
      <c r="C8" s="60" t="s">
        <v>19</v>
      </c>
      <c r="D8" s="61" t="s">
        <v>20</v>
      </c>
      <c r="E8" s="62" t="s">
        <v>21</v>
      </c>
      <c r="F8" s="62" t="s">
        <v>34</v>
      </c>
      <c r="G8" s="62" t="s">
        <v>74</v>
      </c>
      <c r="H8" s="62" t="s">
        <v>35</v>
      </c>
      <c r="I8" s="62" t="s">
        <v>795</v>
      </c>
      <c r="J8" s="63" t="s">
        <v>128</v>
      </c>
      <c r="K8" s="62" t="s">
        <v>128</v>
      </c>
      <c r="L8" s="62">
        <v>99013</v>
      </c>
      <c r="M8" s="62" t="s">
        <v>333</v>
      </c>
      <c r="N8" s="64" t="s">
        <v>798</v>
      </c>
      <c r="O8" s="62" t="s">
        <v>797</v>
      </c>
      <c r="P8" s="62" t="s">
        <v>23</v>
      </c>
      <c r="Q8" s="62" t="s">
        <v>21</v>
      </c>
      <c r="R8" s="62" t="s">
        <v>800</v>
      </c>
      <c r="S8" s="62">
        <v>28</v>
      </c>
      <c r="T8" s="62">
        <v>28</v>
      </c>
      <c r="U8" s="62"/>
      <c r="V8" s="62" t="s">
        <v>25</v>
      </c>
      <c r="W8" s="62" t="s">
        <v>1122</v>
      </c>
      <c r="X8" s="62" t="s">
        <v>92</v>
      </c>
      <c r="Y8" s="62" t="s">
        <v>1650</v>
      </c>
      <c r="Z8" s="62" t="s">
        <v>37</v>
      </c>
      <c r="AA8" s="62" t="s">
        <v>21</v>
      </c>
      <c r="AB8" s="62"/>
      <c r="AC8" s="64" t="s">
        <v>27</v>
      </c>
      <c r="AD8" s="62" t="s">
        <v>39</v>
      </c>
      <c r="AE8" s="62"/>
      <c r="AF8" s="62" t="s">
        <v>38</v>
      </c>
      <c r="AG8" s="62" t="s">
        <v>796</v>
      </c>
      <c r="AH8" s="62"/>
      <c r="AI8" s="62">
        <v>2.8</v>
      </c>
      <c r="AJ8" s="65" t="s">
        <v>38</v>
      </c>
      <c r="AK8" s="65" t="s">
        <v>38</v>
      </c>
      <c r="AL8" s="65" t="s">
        <v>38</v>
      </c>
      <c r="AM8" s="65" t="s">
        <v>38</v>
      </c>
      <c r="AN8" s="65" t="s">
        <v>38</v>
      </c>
    </row>
    <row r="9" spans="1:40" s="243" customFormat="1" ht="13.8" x14ac:dyDescent="0.3">
      <c r="A9" s="58">
        <v>1</v>
      </c>
      <c r="B9" s="59" t="s">
        <v>18</v>
      </c>
      <c r="C9" s="60" t="s">
        <v>19</v>
      </c>
      <c r="D9" s="61" t="s">
        <v>20</v>
      </c>
      <c r="E9" s="62" t="s">
        <v>21</v>
      </c>
      <c r="F9" s="62" t="s">
        <v>34</v>
      </c>
      <c r="G9" s="62" t="s">
        <v>74</v>
      </c>
      <c r="H9" s="62" t="s">
        <v>35</v>
      </c>
      <c r="I9" s="62" t="s">
        <v>795</v>
      </c>
      <c r="J9" s="63" t="s">
        <v>128</v>
      </c>
      <c r="K9" s="62" t="s">
        <v>128</v>
      </c>
      <c r="L9" s="62">
        <v>99013</v>
      </c>
      <c r="M9" s="62" t="s">
        <v>333</v>
      </c>
      <c r="N9" s="64" t="s">
        <v>798</v>
      </c>
      <c r="O9" s="62" t="s">
        <v>797</v>
      </c>
      <c r="P9" s="62" t="s">
        <v>23</v>
      </c>
      <c r="Q9" s="62" t="s">
        <v>21</v>
      </c>
      <c r="R9" s="62" t="s">
        <v>801</v>
      </c>
      <c r="S9" s="62">
        <v>28</v>
      </c>
      <c r="T9" s="62">
        <v>28</v>
      </c>
      <c r="U9" s="62" t="s">
        <v>814</v>
      </c>
      <c r="V9" s="62"/>
      <c r="W9" s="62"/>
      <c r="X9" s="62" t="s">
        <v>92</v>
      </c>
      <c r="Y9" s="62" t="s">
        <v>1649</v>
      </c>
      <c r="Z9" s="62" t="s">
        <v>37</v>
      </c>
      <c r="AA9" s="62" t="s">
        <v>21</v>
      </c>
      <c r="AB9" s="62"/>
      <c r="AC9" s="64" t="s">
        <v>33</v>
      </c>
      <c r="AD9" s="62" t="s">
        <v>39</v>
      </c>
      <c r="AE9" s="62"/>
      <c r="AF9" s="62" t="s">
        <v>38</v>
      </c>
      <c r="AG9" s="62" t="s">
        <v>796</v>
      </c>
      <c r="AH9" s="62"/>
      <c r="AI9" s="62">
        <v>2.8</v>
      </c>
      <c r="AJ9" s="65" t="s">
        <v>38</v>
      </c>
      <c r="AK9" s="65" t="s">
        <v>38</v>
      </c>
      <c r="AL9" s="65" t="s">
        <v>38</v>
      </c>
      <c r="AM9" s="65" t="s">
        <v>38</v>
      </c>
      <c r="AN9" s="65" t="s">
        <v>38</v>
      </c>
    </row>
    <row r="10" spans="1:40" s="243" customFormat="1" ht="13.8" x14ac:dyDescent="0.3">
      <c r="A10" s="58">
        <v>1</v>
      </c>
      <c r="B10" s="59" t="s">
        <v>18</v>
      </c>
      <c r="C10" s="60" t="s">
        <v>19</v>
      </c>
      <c r="D10" s="61" t="s">
        <v>20</v>
      </c>
      <c r="E10" s="62" t="s">
        <v>21</v>
      </c>
      <c r="F10" s="62" t="s">
        <v>34</v>
      </c>
      <c r="G10" s="62" t="s">
        <v>74</v>
      </c>
      <c r="H10" s="62" t="s">
        <v>35</v>
      </c>
      <c r="I10" s="62" t="s">
        <v>795</v>
      </c>
      <c r="J10" s="63" t="s">
        <v>128</v>
      </c>
      <c r="K10" s="62" t="s">
        <v>128</v>
      </c>
      <c r="L10" s="62">
        <v>99013</v>
      </c>
      <c r="M10" s="62" t="s">
        <v>333</v>
      </c>
      <c r="N10" s="64" t="s">
        <v>798</v>
      </c>
      <c r="O10" s="62" t="s">
        <v>797</v>
      </c>
      <c r="P10" s="62" t="s">
        <v>23</v>
      </c>
      <c r="Q10" s="62" t="s">
        <v>21</v>
      </c>
      <c r="R10" s="62" t="s">
        <v>807</v>
      </c>
      <c r="S10" s="62">
        <v>28</v>
      </c>
      <c r="T10" s="62" t="s">
        <v>78</v>
      </c>
      <c r="U10" s="62" t="s">
        <v>814</v>
      </c>
      <c r="V10" s="62" t="s">
        <v>25</v>
      </c>
      <c r="W10" s="62" t="s">
        <v>1122</v>
      </c>
      <c r="X10" s="62" t="s">
        <v>92</v>
      </c>
      <c r="Y10" s="62" t="s">
        <v>1649</v>
      </c>
      <c r="Z10" s="62" t="s">
        <v>37</v>
      </c>
      <c r="AA10" s="62" t="s">
        <v>21</v>
      </c>
      <c r="AB10" s="62"/>
      <c r="AC10" s="64" t="s">
        <v>28</v>
      </c>
      <c r="AD10" s="62" t="s">
        <v>39</v>
      </c>
      <c r="AE10" s="62"/>
      <c r="AF10" s="62" t="s">
        <v>38</v>
      </c>
      <c r="AG10" s="62" t="s">
        <v>796</v>
      </c>
      <c r="AH10" s="62"/>
      <c r="AI10" s="62">
        <v>2.8</v>
      </c>
      <c r="AJ10" s="65" t="s">
        <v>38</v>
      </c>
      <c r="AK10" s="65" t="s">
        <v>38</v>
      </c>
      <c r="AL10" s="65" t="s">
        <v>38</v>
      </c>
      <c r="AM10" s="65" t="s">
        <v>38</v>
      </c>
      <c r="AN10" s="65" t="s">
        <v>38</v>
      </c>
    </row>
    <row r="11" spans="1:40" s="243" customFormat="1" ht="13.8" x14ac:dyDescent="0.3">
      <c r="A11" s="58">
        <v>1</v>
      </c>
      <c r="B11" s="59" t="s">
        <v>18</v>
      </c>
      <c r="C11" s="60" t="s">
        <v>19</v>
      </c>
      <c r="D11" s="61" t="s">
        <v>20</v>
      </c>
      <c r="E11" s="62" t="s">
        <v>21</v>
      </c>
      <c r="F11" s="62" t="s">
        <v>34</v>
      </c>
      <c r="G11" s="62" t="s">
        <v>74</v>
      </c>
      <c r="H11" s="62" t="s">
        <v>35</v>
      </c>
      <c r="I11" s="62" t="s">
        <v>795</v>
      </c>
      <c r="J11" s="63" t="s">
        <v>128</v>
      </c>
      <c r="K11" s="62" t="s">
        <v>128</v>
      </c>
      <c r="L11" s="62">
        <v>99013</v>
      </c>
      <c r="M11" s="62" t="s">
        <v>333</v>
      </c>
      <c r="N11" s="64" t="s">
        <v>798</v>
      </c>
      <c r="O11" s="62" t="s">
        <v>797</v>
      </c>
      <c r="P11" s="62" t="s">
        <v>23</v>
      </c>
      <c r="Q11" s="62" t="s">
        <v>21</v>
      </c>
      <c r="R11" s="62" t="s">
        <v>808</v>
      </c>
      <c r="S11" s="62">
        <v>28</v>
      </c>
      <c r="T11" s="62" t="s">
        <v>78</v>
      </c>
      <c r="U11" s="62" t="s">
        <v>814</v>
      </c>
      <c r="V11" s="62" t="s">
        <v>25</v>
      </c>
      <c r="W11" s="62" t="s">
        <v>1122</v>
      </c>
      <c r="X11" s="62" t="s">
        <v>92</v>
      </c>
      <c r="Y11" s="62" t="s">
        <v>1649</v>
      </c>
      <c r="Z11" s="62" t="s">
        <v>37</v>
      </c>
      <c r="AA11" s="62" t="s">
        <v>21</v>
      </c>
      <c r="AB11" s="62"/>
      <c r="AC11" s="64" t="s">
        <v>29</v>
      </c>
      <c r="AD11" s="62" t="s">
        <v>39</v>
      </c>
      <c r="AE11" s="62"/>
      <c r="AF11" s="62" t="s">
        <v>38</v>
      </c>
      <c r="AG11" s="62" t="s">
        <v>796</v>
      </c>
      <c r="AH11" s="62"/>
      <c r="AI11" s="62">
        <v>2.8</v>
      </c>
      <c r="AJ11" s="65" t="s">
        <v>38</v>
      </c>
      <c r="AK11" s="65" t="s">
        <v>38</v>
      </c>
      <c r="AL11" s="65" t="s">
        <v>38</v>
      </c>
      <c r="AM11" s="65" t="s">
        <v>38</v>
      </c>
      <c r="AN11" s="65" t="s">
        <v>38</v>
      </c>
    </row>
    <row r="12" spans="1:40" s="243" customFormat="1" ht="13.8" x14ac:dyDescent="0.3">
      <c r="A12" s="58">
        <v>1</v>
      </c>
      <c r="B12" s="59" t="s">
        <v>18</v>
      </c>
      <c r="C12" s="60" t="s">
        <v>19</v>
      </c>
      <c r="D12" s="61" t="s">
        <v>20</v>
      </c>
      <c r="E12" s="62" t="s">
        <v>21</v>
      </c>
      <c r="F12" s="62" t="s">
        <v>34</v>
      </c>
      <c r="G12" s="62" t="s">
        <v>74</v>
      </c>
      <c r="H12" s="62" t="s">
        <v>35</v>
      </c>
      <c r="I12" s="62" t="s">
        <v>795</v>
      </c>
      <c r="J12" s="63" t="s">
        <v>128</v>
      </c>
      <c r="K12" s="62" t="s">
        <v>128</v>
      </c>
      <c r="L12" s="62">
        <v>99013</v>
      </c>
      <c r="M12" s="62" t="s">
        <v>333</v>
      </c>
      <c r="N12" s="64" t="s">
        <v>798</v>
      </c>
      <c r="O12" s="62" t="s">
        <v>797</v>
      </c>
      <c r="P12" s="62" t="s">
        <v>23</v>
      </c>
      <c r="Q12" s="62" t="s">
        <v>21</v>
      </c>
      <c r="R12" s="62" t="s">
        <v>809</v>
      </c>
      <c r="S12" s="62">
        <v>28</v>
      </c>
      <c r="T12" s="62">
        <v>28</v>
      </c>
      <c r="U12" s="62" t="s">
        <v>814</v>
      </c>
      <c r="V12" s="62" t="s">
        <v>25</v>
      </c>
      <c r="W12" s="62" t="s">
        <v>1122</v>
      </c>
      <c r="X12" s="62" t="s">
        <v>92</v>
      </c>
      <c r="Y12" s="62" t="s">
        <v>1649</v>
      </c>
      <c r="Z12" s="62" t="s">
        <v>37</v>
      </c>
      <c r="AA12" s="62" t="s">
        <v>21</v>
      </c>
      <c r="AB12" s="62"/>
      <c r="AC12" s="64" t="s">
        <v>33</v>
      </c>
      <c r="AD12" s="62" t="s">
        <v>39</v>
      </c>
      <c r="AE12" s="62"/>
      <c r="AF12" s="62" t="s">
        <v>38</v>
      </c>
      <c r="AG12" s="62" t="s">
        <v>796</v>
      </c>
      <c r="AH12" s="62"/>
      <c r="AI12" s="62">
        <v>2.8</v>
      </c>
      <c r="AJ12" s="65" t="s">
        <v>38</v>
      </c>
      <c r="AK12" s="65" t="s">
        <v>38</v>
      </c>
      <c r="AL12" s="65" t="s">
        <v>38</v>
      </c>
      <c r="AM12" s="65" t="s">
        <v>38</v>
      </c>
      <c r="AN12" s="65" t="s">
        <v>38</v>
      </c>
    </row>
    <row r="13" spans="1:40" s="243" customFormat="1" ht="13.8" x14ac:dyDescent="0.3">
      <c r="A13" s="58">
        <v>1</v>
      </c>
      <c r="B13" s="59" t="s">
        <v>18</v>
      </c>
      <c r="C13" s="60" t="s">
        <v>19</v>
      </c>
      <c r="D13" s="61" t="s">
        <v>20</v>
      </c>
      <c r="E13" s="62" t="s">
        <v>21</v>
      </c>
      <c r="F13" s="62" t="s">
        <v>34</v>
      </c>
      <c r="G13" s="62" t="s">
        <v>74</v>
      </c>
      <c r="H13" s="62" t="s">
        <v>35</v>
      </c>
      <c r="I13" s="62" t="s">
        <v>795</v>
      </c>
      <c r="J13" s="63" t="s">
        <v>128</v>
      </c>
      <c r="K13" s="62" t="s">
        <v>128</v>
      </c>
      <c r="L13" s="62">
        <v>99013</v>
      </c>
      <c r="M13" s="62" t="s">
        <v>333</v>
      </c>
      <c r="N13" s="64" t="s">
        <v>798</v>
      </c>
      <c r="O13" s="62" t="s">
        <v>797</v>
      </c>
      <c r="P13" s="62" t="s">
        <v>23</v>
      </c>
      <c r="Q13" s="62" t="s">
        <v>21</v>
      </c>
      <c r="R13" s="62" t="s">
        <v>802</v>
      </c>
      <c r="S13" s="62">
        <v>28</v>
      </c>
      <c r="T13" s="62">
        <v>10</v>
      </c>
      <c r="U13" s="62" t="s">
        <v>988</v>
      </c>
      <c r="V13" s="62"/>
      <c r="W13" s="62"/>
      <c r="X13" s="62" t="s">
        <v>40</v>
      </c>
      <c r="Y13" s="62" t="s">
        <v>1649</v>
      </c>
      <c r="Z13" s="62" t="s">
        <v>37</v>
      </c>
      <c r="AA13" s="62" t="s">
        <v>21</v>
      </c>
      <c r="AB13" s="62"/>
      <c r="AC13" s="64" t="s">
        <v>31</v>
      </c>
      <c r="AD13" s="62" t="s">
        <v>39</v>
      </c>
      <c r="AE13" s="62"/>
      <c r="AF13" s="62" t="s">
        <v>38</v>
      </c>
      <c r="AG13" s="62" t="s">
        <v>796</v>
      </c>
      <c r="AH13" s="62"/>
      <c r="AI13" s="62">
        <v>2.8</v>
      </c>
      <c r="AJ13" s="65" t="s">
        <v>38</v>
      </c>
      <c r="AK13" s="65" t="s">
        <v>38</v>
      </c>
      <c r="AL13" s="65" t="s">
        <v>38</v>
      </c>
      <c r="AM13" s="65" t="s">
        <v>38</v>
      </c>
      <c r="AN13" s="65" t="s">
        <v>38</v>
      </c>
    </row>
    <row r="14" spans="1:40" s="243" customFormat="1" ht="13.8" x14ac:dyDescent="0.3">
      <c r="A14" s="58">
        <v>1</v>
      </c>
      <c r="B14" s="59" t="s">
        <v>18</v>
      </c>
      <c r="C14" s="60" t="s">
        <v>19</v>
      </c>
      <c r="D14" s="61" t="s">
        <v>20</v>
      </c>
      <c r="E14" s="62" t="s">
        <v>21</v>
      </c>
      <c r="F14" s="62" t="s">
        <v>34</v>
      </c>
      <c r="G14" s="62" t="s">
        <v>74</v>
      </c>
      <c r="H14" s="62" t="s">
        <v>35</v>
      </c>
      <c r="I14" s="62" t="s">
        <v>795</v>
      </c>
      <c r="J14" s="63" t="s">
        <v>128</v>
      </c>
      <c r="K14" s="62" t="s">
        <v>128</v>
      </c>
      <c r="L14" s="62">
        <v>99013</v>
      </c>
      <c r="M14" s="62" t="s">
        <v>333</v>
      </c>
      <c r="N14" s="64" t="s">
        <v>798</v>
      </c>
      <c r="O14" s="62" t="s">
        <v>797</v>
      </c>
      <c r="P14" s="62" t="s">
        <v>23</v>
      </c>
      <c r="Q14" s="62" t="s">
        <v>21</v>
      </c>
      <c r="R14" s="62" t="s">
        <v>810</v>
      </c>
      <c r="S14" s="62">
        <v>28</v>
      </c>
      <c r="T14" s="62" t="s">
        <v>78</v>
      </c>
      <c r="U14" s="62" t="s">
        <v>988</v>
      </c>
      <c r="V14" s="62" t="s">
        <v>25</v>
      </c>
      <c r="W14" s="62" t="s">
        <v>1122</v>
      </c>
      <c r="X14" s="62" t="s">
        <v>813</v>
      </c>
      <c r="Y14" s="62" t="s">
        <v>1649</v>
      </c>
      <c r="Z14" s="62" t="s">
        <v>37</v>
      </c>
      <c r="AA14" s="62" t="s">
        <v>21</v>
      </c>
      <c r="AB14" s="62"/>
      <c r="AC14" s="64" t="s">
        <v>31</v>
      </c>
      <c r="AD14" s="62" t="s">
        <v>39</v>
      </c>
      <c r="AE14" s="62"/>
      <c r="AF14" s="62" t="s">
        <v>38</v>
      </c>
      <c r="AG14" s="62" t="s">
        <v>796</v>
      </c>
      <c r="AH14" s="62"/>
      <c r="AI14" s="62">
        <v>2.8</v>
      </c>
      <c r="AJ14" s="65" t="s">
        <v>38</v>
      </c>
      <c r="AK14" s="65" t="s">
        <v>38</v>
      </c>
      <c r="AL14" s="65" t="s">
        <v>38</v>
      </c>
      <c r="AM14" s="65" t="s">
        <v>38</v>
      </c>
      <c r="AN14" s="65" t="s">
        <v>38</v>
      </c>
    </row>
    <row r="15" spans="1:40" s="243" customFormat="1" ht="13.8" x14ac:dyDescent="0.3">
      <c r="A15" s="58">
        <v>1</v>
      </c>
      <c r="B15" s="59" t="s">
        <v>18</v>
      </c>
      <c r="C15" s="60" t="s">
        <v>19</v>
      </c>
      <c r="D15" s="61" t="s">
        <v>20</v>
      </c>
      <c r="E15" s="62" t="s">
        <v>21</v>
      </c>
      <c r="F15" s="62" t="s">
        <v>34</v>
      </c>
      <c r="G15" s="62" t="s">
        <v>74</v>
      </c>
      <c r="H15" s="62" t="s">
        <v>35</v>
      </c>
      <c r="I15" s="62" t="s">
        <v>795</v>
      </c>
      <c r="J15" s="63" t="s">
        <v>128</v>
      </c>
      <c r="K15" s="62" t="s">
        <v>128</v>
      </c>
      <c r="L15" s="62">
        <v>99013</v>
      </c>
      <c r="M15" s="62" t="s">
        <v>333</v>
      </c>
      <c r="N15" s="64" t="s">
        <v>798</v>
      </c>
      <c r="O15" s="62" t="s">
        <v>797</v>
      </c>
      <c r="P15" s="62" t="s">
        <v>23</v>
      </c>
      <c r="Q15" s="62" t="s">
        <v>21</v>
      </c>
      <c r="R15" s="62" t="s">
        <v>811</v>
      </c>
      <c r="S15" s="62">
        <v>28</v>
      </c>
      <c r="T15" s="62" t="s">
        <v>78</v>
      </c>
      <c r="U15" s="62" t="s">
        <v>988</v>
      </c>
      <c r="V15" s="62" t="s">
        <v>25</v>
      </c>
      <c r="W15" s="62" t="s">
        <v>1122</v>
      </c>
      <c r="X15" s="62" t="s">
        <v>813</v>
      </c>
      <c r="Y15" s="62" t="s">
        <v>1649</v>
      </c>
      <c r="Z15" s="62" t="s">
        <v>37</v>
      </c>
      <c r="AA15" s="62" t="s">
        <v>21</v>
      </c>
      <c r="AB15" s="62"/>
      <c r="AC15" s="64" t="s">
        <v>31</v>
      </c>
      <c r="AD15" s="62" t="s">
        <v>39</v>
      </c>
      <c r="AE15" s="62"/>
      <c r="AF15" s="62" t="s">
        <v>38</v>
      </c>
      <c r="AG15" s="62" t="s">
        <v>796</v>
      </c>
      <c r="AH15" s="62"/>
      <c r="AI15" s="62">
        <v>2.8</v>
      </c>
      <c r="AJ15" s="65" t="s">
        <v>38</v>
      </c>
      <c r="AK15" s="65" t="s">
        <v>38</v>
      </c>
      <c r="AL15" s="65" t="s">
        <v>38</v>
      </c>
      <c r="AM15" s="65" t="s">
        <v>38</v>
      </c>
      <c r="AN15" s="65" t="s">
        <v>38</v>
      </c>
    </row>
    <row r="16" spans="1:40" s="243" customFormat="1" ht="13.8" x14ac:dyDescent="0.3">
      <c r="A16" s="58">
        <v>1</v>
      </c>
      <c r="B16" s="59" t="s">
        <v>18</v>
      </c>
      <c r="C16" s="60" t="s">
        <v>19</v>
      </c>
      <c r="D16" s="61" t="s">
        <v>20</v>
      </c>
      <c r="E16" s="62" t="s">
        <v>21</v>
      </c>
      <c r="F16" s="62" t="s">
        <v>34</v>
      </c>
      <c r="G16" s="62" t="s">
        <v>74</v>
      </c>
      <c r="H16" s="62" t="s">
        <v>35</v>
      </c>
      <c r="I16" s="62" t="s">
        <v>795</v>
      </c>
      <c r="J16" s="63" t="s">
        <v>128</v>
      </c>
      <c r="K16" s="62" t="s">
        <v>128</v>
      </c>
      <c r="L16" s="62">
        <v>99013</v>
      </c>
      <c r="M16" s="62" t="s">
        <v>333</v>
      </c>
      <c r="N16" s="64" t="s">
        <v>798</v>
      </c>
      <c r="O16" s="62" t="s">
        <v>797</v>
      </c>
      <c r="P16" s="62" t="s">
        <v>23</v>
      </c>
      <c r="Q16" s="62" t="s">
        <v>21</v>
      </c>
      <c r="R16" s="62" t="s">
        <v>812</v>
      </c>
      <c r="S16" s="62">
        <v>28</v>
      </c>
      <c r="T16" s="62">
        <v>10</v>
      </c>
      <c r="U16" s="62" t="s">
        <v>988</v>
      </c>
      <c r="V16" s="62" t="s">
        <v>25</v>
      </c>
      <c r="W16" s="62" t="s">
        <v>1122</v>
      </c>
      <c r="X16" s="62" t="s">
        <v>40</v>
      </c>
      <c r="Y16" s="62" t="s">
        <v>1649</v>
      </c>
      <c r="Z16" s="62" t="s">
        <v>37</v>
      </c>
      <c r="AA16" s="62" t="s">
        <v>21</v>
      </c>
      <c r="AB16" s="62"/>
      <c r="AC16" s="64" t="s">
        <v>31</v>
      </c>
      <c r="AD16" s="62" t="s">
        <v>39</v>
      </c>
      <c r="AE16" s="62"/>
      <c r="AF16" s="62" t="s">
        <v>38</v>
      </c>
      <c r="AG16" s="62" t="s">
        <v>796</v>
      </c>
      <c r="AH16" s="62"/>
      <c r="AI16" s="62">
        <v>2.8</v>
      </c>
      <c r="AJ16" s="65" t="s">
        <v>38</v>
      </c>
      <c r="AK16" s="65" t="s">
        <v>38</v>
      </c>
      <c r="AL16" s="65" t="s">
        <v>38</v>
      </c>
      <c r="AM16" s="65" t="s">
        <v>38</v>
      </c>
      <c r="AN16" s="65" t="s">
        <v>38</v>
      </c>
    </row>
    <row r="17" spans="1:40" s="243" customFormat="1" ht="13.8" x14ac:dyDescent="0.3">
      <c r="A17" s="58">
        <v>1</v>
      </c>
      <c r="B17" s="59" t="s">
        <v>18</v>
      </c>
      <c r="C17" s="60" t="s">
        <v>19</v>
      </c>
      <c r="D17" s="61" t="s">
        <v>20</v>
      </c>
      <c r="E17" s="62" t="s">
        <v>21</v>
      </c>
      <c r="F17" s="62" t="s">
        <v>34</v>
      </c>
      <c r="G17" s="62" t="s">
        <v>74</v>
      </c>
      <c r="H17" s="62" t="s">
        <v>35</v>
      </c>
      <c r="I17" s="62" t="s">
        <v>795</v>
      </c>
      <c r="J17" s="63" t="s">
        <v>128</v>
      </c>
      <c r="K17" s="62" t="s">
        <v>128</v>
      </c>
      <c r="L17" s="62">
        <v>99013</v>
      </c>
      <c r="M17" s="62" t="s">
        <v>333</v>
      </c>
      <c r="N17" s="64" t="s">
        <v>798</v>
      </c>
      <c r="O17" s="62" t="s">
        <v>797</v>
      </c>
      <c r="P17" s="62" t="s">
        <v>23</v>
      </c>
      <c r="Q17" s="62" t="s">
        <v>21</v>
      </c>
      <c r="R17" s="62" t="s">
        <v>1180</v>
      </c>
      <c r="S17" s="62">
        <v>28</v>
      </c>
      <c r="T17" s="62">
        <v>10</v>
      </c>
      <c r="U17" s="62"/>
      <c r="V17" s="62" t="s">
        <v>25</v>
      </c>
      <c r="W17" s="62" t="s">
        <v>1122</v>
      </c>
      <c r="X17" s="62" t="s">
        <v>40</v>
      </c>
      <c r="Y17" s="62" t="s">
        <v>1650</v>
      </c>
      <c r="Z17" s="62" t="s">
        <v>37</v>
      </c>
      <c r="AA17" s="62" t="s">
        <v>21</v>
      </c>
      <c r="AB17" s="62"/>
      <c r="AC17" s="64" t="s">
        <v>28</v>
      </c>
      <c r="AD17" s="62" t="s">
        <v>39</v>
      </c>
      <c r="AE17" s="62"/>
      <c r="AF17" s="62" t="s">
        <v>38</v>
      </c>
      <c r="AG17" s="62" t="s">
        <v>796</v>
      </c>
      <c r="AH17" s="62"/>
      <c r="AI17" s="62">
        <v>2.8</v>
      </c>
      <c r="AJ17" s="65" t="s">
        <v>38</v>
      </c>
      <c r="AK17" s="65" t="s">
        <v>38</v>
      </c>
      <c r="AL17" s="65" t="s">
        <v>38</v>
      </c>
      <c r="AM17" s="65" t="s">
        <v>38</v>
      </c>
      <c r="AN17" s="65" t="s">
        <v>38</v>
      </c>
    </row>
    <row r="18" spans="1:40" s="243" customFormat="1" ht="13.8" x14ac:dyDescent="0.3">
      <c r="A18" s="66">
        <v>1</v>
      </c>
      <c r="B18" s="67" t="s">
        <v>18</v>
      </c>
      <c r="C18" s="68" t="s">
        <v>19</v>
      </c>
      <c r="D18" s="69" t="s">
        <v>20</v>
      </c>
      <c r="E18" s="70" t="s">
        <v>21</v>
      </c>
      <c r="F18" s="70" t="s">
        <v>34</v>
      </c>
      <c r="G18" s="70" t="s">
        <v>74</v>
      </c>
      <c r="H18" s="70" t="s">
        <v>35</v>
      </c>
      <c r="I18" s="70" t="s">
        <v>795</v>
      </c>
      <c r="J18" s="71" t="s">
        <v>128</v>
      </c>
      <c r="K18" s="70" t="s">
        <v>128</v>
      </c>
      <c r="L18" s="70">
        <v>99013</v>
      </c>
      <c r="M18" s="70" t="s">
        <v>333</v>
      </c>
      <c r="N18" s="72" t="s">
        <v>798</v>
      </c>
      <c r="O18" s="70" t="s">
        <v>797</v>
      </c>
      <c r="P18" s="70" t="s">
        <v>23</v>
      </c>
      <c r="Q18" s="70" t="s">
        <v>21</v>
      </c>
      <c r="R18" s="70" t="s">
        <v>803</v>
      </c>
      <c r="S18" s="70">
        <v>28</v>
      </c>
      <c r="T18" s="70">
        <v>10</v>
      </c>
      <c r="U18" s="70"/>
      <c r="V18" s="70" t="s">
        <v>25</v>
      </c>
      <c r="W18" s="70" t="s">
        <v>1122</v>
      </c>
      <c r="X18" s="70" t="s">
        <v>40</v>
      </c>
      <c r="Y18" s="70" t="s">
        <v>1650</v>
      </c>
      <c r="Z18" s="70" t="s">
        <v>37</v>
      </c>
      <c r="AA18" s="70" t="s">
        <v>21</v>
      </c>
      <c r="AB18" s="70"/>
      <c r="AC18" s="72" t="s">
        <v>32</v>
      </c>
      <c r="AD18" s="70" t="s">
        <v>39</v>
      </c>
      <c r="AE18" s="70"/>
      <c r="AF18" s="70" t="s">
        <v>38</v>
      </c>
      <c r="AG18" s="70" t="s">
        <v>796</v>
      </c>
      <c r="AH18" s="70"/>
      <c r="AI18" s="70">
        <v>2.8</v>
      </c>
      <c r="AJ18" s="73" t="s">
        <v>38</v>
      </c>
      <c r="AK18" s="73" t="s">
        <v>38</v>
      </c>
      <c r="AL18" s="73" t="s">
        <v>38</v>
      </c>
      <c r="AM18" s="73" t="s">
        <v>38</v>
      </c>
      <c r="AN18" s="73" t="s">
        <v>38</v>
      </c>
    </row>
    <row r="19" spans="1:40" s="243" customFormat="1" ht="13.8" x14ac:dyDescent="0.3">
      <c r="A19" s="74">
        <v>2</v>
      </c>
      <c r="B19" s="75" t="s">
        <v>41</v>
      </c>
      <c r="C19" s="76" t="s">
        <v>42</v>
      </c>
      <c r="D19" s="77" t="s">
        <v>20</v>
      </c>
      <c r="E19" s="76" t="s">
        <v>21</v>
      </c>
      <c r="F19" s="76" t="s">
        <v>34</v>
      </c>
      <c r="G19" s="76" t="s">
        <v>74</v>
      </c>
      <c r="H19" s="76" t="s">
        <v>35</v>
      </c>
      <c r="I19" s="76" t="s">
        <v>48</v>
      </c>
      <c r="J19" s="76" t="s">
        <v>1290</v>
      </c>
      <c r="K19" s="76" t="s">
        <v>389</v>
      </c>
      <c r="L19" s="76">
        <v>32555</v>
      </c>
      <c r="M19" s="76" t="s">
        <v>1461</v>
      </c>
      <c r="N19" s="78" t="s">
        <v>1499</v>
      </c>
      <c r="O19" s="76" t="s">
        <v>49</v>
      </c>
      <c r="P19" s="76" t="s">
        <v>86</v>
      </c>
      <c r="Q19" s="76" t="s">
        <v>21</v>
      </c>
      <c r="R19" s="76" t="s">
        <v>45</v>
      </c>
      <c r="S19" s="76">
        <v>26</v>
      </c>
      <c r="T19" s="76">
        <v>26</v>
      </c>
      <c r="U19" s="76" t="s">
        <v>630</v>
      </c>
      <c r="V19" s="76"/>
      <c r="W19" s="76"/>
      <c r="X19" s="76" t="s">
        <v>92</v>
      </c>
      <c r="Y19" s="79" t="s">
        <v>121</v>
      </c>
      <c r="Z19" s="76" t="s">
        <v>221</v>
      </c>
      <c r="AA19" s="76" t="s">
        <v>21</v>
      </c>
      <c r="AB19" s="76"/>
      <c r="AC19" s="78">
        <v>0.69099999999999995</v>
      </c>
      <c r="AD19" s="76" t="s">
        <v>39</v>
      </c>
      <c r="AE19" s="76" t="s">
        <v>820</v>
      </c>
      <c r="AF19" s="76" t="s">
        <v>21</v>
      </c>
      <c r="AG19" s="76" t="s">
        <v>815</v>
      </c>
      <c r="AH19" s="76" t="s">
        <v>50</v>
      </c>
      <c r="AI19" s="76">
        <v>2.8</v>
      </c>
      <c r="AJ19" s="80" t="s">
        <v>21</v>
      </c>
      <c r="AK19" s="80" t="s">
        <v>38</v>
      </c>
      <c r="AL19" s="80" t="s">
        <v>38</v>
      </c>
      <c r="AM19" s="80" t="s">
        <v>38</v>
      </c>
      <c r="AN19" s="80" t="s">
        <v>86</v>
      </c>
    </row>
    <row r="20" spans="1:40" s="243" customFormat="1" ht="13.8" x14ac:dyDescent="0.3">
      <c r="A20" s="81">
        <v>2</v>
      </c>
      <c r="B20" s="82" t="s">
        <v>41</v>
      </c>
      <c r="C20" s="83" t="s">
        <v>42</v>
      </c>
      <c r="D20" s="84" t="s">
        <v>20</v>
      </c>
      <c r="E20" s="83" t="s">
        <v>21</v>
      </c>
      <c r="F20" s="83" t="s">
        <v>34</v>
      </c>
      <c r="G20" s="83" t="s">
        <v>74</v>
      </c>
      <c r="H20" s="83" t="s">
        <v>35</v>
      </c>
      <c r="I20" s="83" t="s">
        <v>48</v>
      </c>
      <c r="J20" s="83" t="s">
        <v>1290</v>
      </c>
      <c r="K20" s="83" t="s">
        <v>389</v>
      </c>
      <c r="L20" s="83">
        <v>32555</v>
      </c>
      <c r="M20" s="83" t="s">
        <v>1461</v>
      </c>
      <c r="N20" s="85" t="s">
        <v>1499</v>
      </c>
      <c r="O20" s="83" t="s">
        <v>49</v>
      </c>
      <c r="P20" s="83" t="s">
        <v>86</v>
      </c>
      <c r="Q20" s="83" t="s">
        <v>21</v>
      </c>
      <c r="R20" s="83" t="s">
        <v>512</v>
      </c>
      <c r="S20" s="83">
        <v>26</v>
      </c>
      <c r="T20" s="83">
        <v>26</v>
      </c>
      <c r="U20" s="83"/>
      <c r="V20" s="86" t="s">
        <v>1069</v>
      </c>
      <c r="W20" s="86" t="s">
        <v>1381</v>
      </c>
      <c r="X20" s="83" t="s">
        <v>92</v>
      </c>
      <c r="Y20" s="86" t="s">
        <v>121</v>
      </c>
      <c r="Z20" s="83" t="s">
        <v>221</v>
      </c>
      <c r="AA20" s="83" t="s">
        <v>21</v>
      </c>
      <c r="AB20" s="83"/>
      <c r="AC20" s="85">
        <v>0.63200000000000001</v>
      </c>
      <c r="AD20" s="83" t="s">
        <v>39</v>
      </c>
      <c r="AE20" s="83" t="s">
        <v>820</v>
      </c>
      <c r="AF20" s="83" t="s">
        <v>21</v>
      </c>
      <c r="AG20" s="83" t="s">
        <v>815</v>
      </c>
      <c r="AH20" s="83" t="s">
        <v>51</v>
      </c>
      <c r="AI20" s="83">
        <v>2.8</v>
      </c>
      <c r="AJ20" s="87" t="s">
        <v>21</v>
      </c>
      <c r="AK20" s="87" t="s">
        <v>38</v>
      </c>
      <c r="AL20" s="87" t="s">
        <v>38</v>
      </c>
      <c r="AM20" s="87" t="s">
        <v>38</v>
      </c>
      <c r="AN20" s="87" t="s">
        <v>86</v>
      </c>
    </row>
    <row r="21" spans="1:40" s="243" customFormat="1" ht="13.8" x14ac:dyDescent="0.3">
      <c r="A21" s="81">
        <v>2</v>
      </c>
      <c r="B21" s="82" t="s">
        <v>41</v>
      </c>
      <c r="C21" s="83" t="s">
        <v>42</v>
      </c>
      <c r="D21" s="84" t="s">
        <v>20</v>
      </c>
      <c r="E21" s="83" t="s">
        <v>21</v>
      </c>
      <c r="F21" s="83" t="s">
        <v>34</v>
      </c>
      <c r="G21" s="83" t="s">
        <v>74</v>
      </c>
      <c r="H21" s="83" t="s">
        <v>35</v>
      </c>
      <c r="I21" s="83" t="s">
        <v>48</v>
      </c>
      <c r="J21" s="83" t="s">
        <v>1290</v>
      </c>
      <c r="K21" s="83" t="s">
        <v>389</v>
      </c>
      <c r="L21" s="83">
        <v>32555</v>
      </c>
      <c r="M21" s="83" t="s">
        <v>1461</v>
      </c>
      <c r="N21" s="85" t="s">
        <v>1499</v>
      </c>
      <c r="O21" s="83" t="s">
        <v>49</v>
      </c>
      <c r="P21" s="83" t="s">
        <v>86</v>
      </c>
      <c r="Q21" s="83" t="s">
        <v>21</v>
      </c>
      <c r="R21" s="83" t="s">
        <v>817</v>
      </c>
      <c r="S21" s="83">
        <v>26</v>
      </c>
      <c r="T21" s="83">
        <v>26</v>
      </c>
      <c r="U21" s="83"/>
      <c r="V21" s="83" t="s">
        <v>818</v>
      </c>
      <c r="W21" s="83" t="s">
        <v>1381</v>
      </c>
      <c r="X21" s="83" t="s">
        <v>92</v>
      </c>
      <c r="Y21" s="86" t="s">
        <v>121</v>
      </c>
      <c r="Z21" s="83" t="s">
        <v>221</v>
      </c>
      <c r="AA21" s="83" t="s">
        <v>21</v>
      </c>
      <c r="AB21" s="83"/>
      <c r="AC21" s="85" t="s">
        <v>265</v>
      </c>
      <c r="AD21" s="83" t="s">
        <v>39</v>
      </c>
      <c r="AE21" s="83" t="s">
        <v>820</v>
      </c>
      <c r="AF21" s="83" t="s">
        <v>21</v>
      </c>
      <c r="AG21" s="83" t="s">
        <v>815</v>
      </c>
      <c r="AH21" s="83" t="s">
        <v>1048</v>
      </c>
      <c r="AI21" s="83">
        <v>2.8</v>
      </c>
      <c r="AJ21" s="87" t="s">
        <v>21</v>
      </c>
      <c r="AK21" s="87" t="s">
        <v>38</v>
      </c>
      <c r="AL21" s="87" t="s">
        <v>38</v>
      </c>
      <c r="AM21" s="87" t="s">
        <v>38</v>
      </c>
      <c r="AN21" s="87" t="s">
        <v>86</v>
      </c>
    </row>
    <row r="22" spans="1:40" s="243" customFormat="1" ht="13.8" x14ac:dyDescent="0.3">
      <c r="A22" s="81">
        <v>2</v>
      </c>
      <c r="B22" s="82" t="s">
        <v>41</v>
      </c>
      <c r="C22" s="83" t="s">
        <v>42</v>
      </c>
      <c r="D22" s="84" t="s">
        <v>20</v>
      </c>
      <c r="E22" s="83" t="s">
        <v>21</v>
      </c>
      <c r="F22" s="83" t="s">
        <v>34</v>
      </c>
      <c r="G22" s="83" t="s">
        <v>74</v>
      </c>
      <c r="H22" s="83" t="s">
        <v>35</v>
      </c>
      <c r="I22" s="83" t="s">
        <v>48</v>
      </c>
      <c r="J22" s="83" t="s">
        <v>1290</v>
      </c>
      <c r="K22" s="83" t="s">
        <v>389</v>
      </c>
      <c r="L22" s="83">
        <v>32555</v>
      </c>
      <c r="M22" s="83" t="s">
        <v>1461</v>
      </c>
      <c r="N22" s="85" t="s">
        <v>1499</v>
      </c>
      <c r="O22" s="83" t="s">
        <v>49</v>
      </c>
      <c r="P22" s="83" t="s">
        <v>86</v>
      </c>
      <c r="Q22" s="83" t="s">
        <v>21</v>
      </c>
      <c r="R22" s="83" t="s">
        <v>816</v>
      </c>
      <c r="S22" s="83">
        <v>26</v>
      </c>
      <c r="T22" s="83">
        <v>26</v>
      </c>
      <c r="U22" s="83"/>
      <c r="V22" s="83" t="s">
        <v>184</v>
      </c>
      <c r="W22" s="83" t="s">
        <v>86</v>
      </c>
      <c r="X22" s="83" t="s">
        <v>92</v>
      </c>
      <c r="Y22" s="86" t="s">
        <v>121</v>
      </c>
      <c r="Z22" s="83" t="s">
        <v>221</v>
      </c>
      <c r="AA22" s="83" t="s">
        <v>21</v>
      </c>
      <c r="AB22" s="83"/>
      <c r="AC22" s="85">
        <v>0.67800000000000005</v>
      </c>
      <c r="AD22" s="83" t="s">
        <v>39</v>
      </c>
      <c r="AE22" s="83"/>
      <c r="AF22" s="83" t="s">
        <v>21</v>
      </c>
      <c r="AG22" s="83" t="s">
        <v>815</v>
      </c>
      <c r="AH22" s="83"/>
      <c r="AI22" s="83">
        <v>2.8</v>
      </c>
      <c r="AJ22" s="87" t="s">
        <v>21</v>
      </c>
      <c r="AK22" s="87" t="s">
        <v>38</v>
      </c>
      <c r="AL22" s="87" t="s">
        <v>38</v>
      </c>
      <c r="AM22" s="87" t="s">
        <v>38</v>
      </c>
      <c r="AN22" s="87" t="s">
        <v>86</v>
      </c>
    </row>
    <row r="23" spans="1:40" s="243" customFormat="1" ht="13.8" x14ac:dyDescent="0.3">
      <c r="A23" s="81">
        <v>2</v>
      </c>
      <c r="B23" s="82" t="s">
        <v>41</v>
      </c>
      <c r="C23" s="83" t="s">
        <v>42</v>
      </c>
      <c r="D23" s="84" t="s">
        <v>20</v>
      </c>
      <c r="E23" s="83" t="s">
        <v>21</v>
      </c>
      <c r="F23" s="83" t="s">
        <v>34</v>
      </c>
      <c r="G23" s="83" t="s">
        <v>74</v>
      </c>
      <c r="H23" s="83" t="s">
        <v>35</v>
      </c>
      <c r="I23" s="83" t="s">
        <v>48</v>
      </c>
      <c r="J23" s="83" t="s">
        <v>1290</v>
      </c>
      <c r="K23" s="83" t="s">
        <v>389</v>
      </c>
      <c r="L23" s="83">
        <v>32555</v>
      </c>
      <c r="M23" s="83" t="s">
        <v>1461</v>
      </c>
      <c r="N23" s="85" t="s">
        <v>1499</v>
      </c>
      <c r="O23" s="83" t="s">
        <v>49</v>
      </c>
      <c r="P23" s="83" t="s">
        <v>86</v>
      </c>
      <c r="Q23" s="83" t="s">
        <v>21</v>
      </c>
      <c r="R23" s="83" t="s">
        <v>44</v>
      </c>
      <c r="S23" s="83">
        <v>26</v>
      </c>
      <c r="T23" s="83">
        <v>26</v>
      </c>
      <c r="U23" s="83"/>
      <c r="V23" s="83" t="s">
        <v>819</v>
      </c>
      <c r="W23" s="83"/>
      <c r="X23" s="83" t="s">
        <v>92</v>
      </c>
      <c r="Y23" s="86" t="s">
        <v>121</v>
      </c>
      <c r="Z23" s="83" t="s">
        <v>221</v>
      </c>
      <c r="AA23" s="83" t="s">
        <v>21</v>
      </c>
      <c r="AB23" s="83"/>
      <c r="AC23" s="85">
        <v>0.68</v>
      </c>
      <c r="AD23" s="83" t="s">
        <v>39</v>
      </c>
      <c r="AE23" s="83" t="s">
        <v>820</v>
      </c>
      <c r="AF23" s="83" t="s">
        <v>21</v>
      </c>
      <c r="AG23" s="83" t="s">
        <v>815</v>
      </c>
      <c r="AH23" s="83"/>
      <c r="AI23" s="83">
        <v>2.8</v>
      </c>
      <c r="AJ23" s="87" t="s">
        <v>21</v>
      </c>
      <c r="AK23" s="87" t="s">
        <v>38</v>
      </c>
      <c r="AL23" s="87" t="s">
        <v>38</v>
      </c>
      <c r="AM23" s="87" t="s">
        <v>38</v>
      </c>
      <c r="AN23" s="87" t="s">
        <v>86</v>
      </c>
    </row>
    <row r="24" spans="1:40" s="243" customFormat="1" ht="13.8" x14ac:dyDescent="0.3">
      <c r="A24" s="81">
        <v>2</v>
      </c>
      <c r="B24" s="82" t="s">
        <v>41</v>
      </c>
      <c r="C24" s="83" t="s">
        <v>42</v>
      </c>
      <c r="D24" s="84" t="s">
        <v>20</v>
      </c>
      <c r="E24" s="83" t="s">
        <v>21</v>
      </c>
      <c r="F24" s="83" t="s">
        <v>34</v>
      </c>
      <c r="G24" s="83" t="s">
        <v>74</v>
      </c>
      <c r="H24" s="83" t="s">
        <v>35</v>
      </c>
      <c r="I24" s="83" t="s">
        <v>48</v>
      </c>
      <c r="J24" s="83" t="s">
        <v>1290</v>
      </c>
      <c r="K24" s="83" t="s">
        <v>389</v>
      </c>
      <c r="L24" s="83">
        <v>32555</v>
      </c>
      <c r="M24" s="83" t="s">
        <v>1461</v>
      </c>
      <c r="N24" s="85" t="s">
        <v>1499</v>
      </c>
      <c r="O24" s="83" t="s">
        <v>49</v>
      </c>
      <c r="P24" s="83" t="s">
        <v>86</v>
      </c>
      <c r="Q24" s="83" t="s">
        <v>21</v>
      </c>
      <c r="R24" s="83" t="s">
        <v>46</v>
      </c>
      <c r="S24" s="83">
        <v>26</v>
      </c>
      <c r="T24" s="83">
        <v>26</v>
      </c>
      <c r="U24" s="83"/>
      <c r="V24" s="83" t="s">
        <v>184</v>
      </c>
      <c r="W24" s="83" t="s">
        <v>86</v>
      </c>
      <c r="X24" s="83" t="s">
        <v>92</v>
      </c>
      <c r="Y24" s="86" t="s">
        <v>121</v>
      </c>
      <c r="Z24" s="83" t="s">
        <v>221</v>
      </c>
      <c r="AA24" s="83" t="s">
        <v>86</v>
      </c>
      <c r="AB24" s="83" t="s">
        <v>1578</v>
      </c>
      <c r="AC24" s="85">
        <v>0.66300000000000003</v>
      </c>
      <c r="AD24" s="83" t="s">
        <v>39</v>
      </c>
      <c r="AE24" s="83" t="s">
        <v>820</v>
      </c>
      <c r="AF24" s="83" t="s">
        <v>21</v>
      </c>
      <c r="AG24" s="83" t="s">
        <v>815</v>
      </c>
      <c r="AH24" s="83"/>
      <c r="AI24" s="83">
        <v>2.8</v>
      </c>
      <c r="AJ24" s="87" t="s">
        <v>21</v>
      </c>
      <c r="AK24" s="87" t="s">
        <v>38</v>
      </c>
      <c r="AL24" s="87" t="s">
        <v>38</v>
      </c>
      <c r="AM24" s="87" t="s">
        <v>38</v>
      </c>
      <c r="AN24" s="87" t="s">
        <v>86</v>
      </c>
    </row>
    <row r="25" spans="1:40" s="243" customFormat="1" ht="13.8" x14ac:dyDescent="0.3">
      <c r="A25" s="81">
        <v>2</v>
      </c>
      <c r="B25" s="82" t="s">
        <v>41</v>
      </c>
      <c r="C25" s="83" t="s">
        <v>42</v>
      </c>
      <c r="D25" s="84" t="s">
        <v>20</v>
      </c>
      <c r="E25" s="83" t="s">
        <v>21</v>
      </c>
      <c r="F25" s="83" t="s">
        <v>34</v>
      </c>
      <c r="G25" s="83" t="s">
        <v>74</v>
      </c>
      <c r="H25" s="83" t="s">
        <v>35</v>
      </c>
      <c r="I25" s="83" t="s">
        <v>48</v>
      </c>
      <c r="J25" s="83" t="s">
        <v>1290</v>
      </c>
      <c r="K25" s="83" t="s">
        <v>389</v>
      </c>
      <c r="L25" s="83">
        <v>32555</v>
      </c>
      <c r="M25" s="83" t="s">
        <v>1461</v>
      </c>
      <c r="N25" s="85" t="s">
        <v>1499</v>
      </c>
      <c r="O25" s="83" t="s">
        <v>49</v>
      </c>
      <c r="P25" s="83" t="s">
        <v>86</v>
      </c>
      <c r="Q25" s="83" t="s">
        <v>21</v>
      </c>
      <c r="R25" s="83" t="s">
        <v>47</v>
      </c>
      <c r="S25" s="83">
        <v>26</v>
      </c>
      <c r="T25" s="83">
        <v>26</v>
      </c>
      <c r="U25" s="83"/>
      <c r="V25" s="83" t="s">
        <v>184</v>
      </c>
      <c r="W25" s="83" t="s">
        <v>86</v>
      </c>
      <c r="X25" s="83" t="s">
        <v>92</v>
      </c>
      <c r="Y25" s="86" t="s">
        <v>121</v>
      </c>
      <c r="Z25" s="83" t="s">
        <v>221</v>
      </c>
      <c r="AA25" s="83" t="s">
        <v>86</v>
      </c>
      <c r="AB25" s="83" t="s">
        <v>1578</v>
      </c>
      <c r="AC25" s="85">
        <v>0.92200000000000004</v>
      </c>
      <c r="AD25" s="83" t="s">
        <v>39</v>
      </c>
      <c r="AE25" s="83" t="s">
        <v>94</v>
      </c>
      <c r="AF25" s="83" t="s">
        <v>21</v>
      </c>
      <c r="AG25" s="83" t="s">
        <v>815</v>
      </c>
      <c r="AH25" s="83"/>
      <c r="AI25" s="83">
        <v>2.8</v>
      </c>
      <c r="AJ25" s="87" t="s">
        <v>21</v>
      </c>
      <c r="AK25" s="87" t="s">
        <v>38</v>
      </c>
      <c r="AL25" s="87" t="s">
        <v>38</v>
      </c>
      <c r="AM25" s="87" t="s">
        <v>38</v>
      </c>
      <c r="AN25" s="87" t="s">
        <v>86</v>
      </c>
    </row>
    <row r="26" spans="1:40" s="243" customFormat="1" ht="13.8" x14ac:dyDescent="0.3">
      <c r="A26" s="81">
        <v>2</v>
      </c>
      <c r="B26" s="82" t="s">
        <v>41</v>
      </c>
      <c r="C26" s="83" t="s">
        <v>42</v>
      </c>
      <c r="D26" s="84" t="s">
        <v>20</v>
      </c>
      <c r="E26" s="83" t="s">
        <v>21</v>
      </c>
      <c r="F26" s="83" t="s">
        <v>34</v>
      </c>
      <c r="G26" s="83" t="s">
        <v>74</v>
      </c>
      <c r="H26" s="83" t="s">
        <v>35</v>
      </c>
      <c r="I26" s="83" t="s">
        <v>48</v>
      </c>
      <c r="J26" s="83" t="s">
        <v>1290</v>
      </c>
      <c r="K26" s="83" t="s">
        <v>389</v>
      </c>
      <c r="L26" s="83">
        <v>32555</v>
      </c>
      <c r="M26" s="83" t="s">
        <v>1461</v>
      </c>
      <c r="N26" s="85" t="s">
        <v>1499</v>
      </c>
      <c r="O26" s="83" t="s">
        <v>49</v>
      </c>
      <c r="P26" s="83" t="s">
        <v>86</v>
      </c>
      <c r="Q26" s="83" t="s">
        <v>21</v>
      </c>
      <c r="R26" s="83" t="s">
        <v>45</v>
      </c>
      <c r="S26" s="83">
        <v>26</v>
      </c>
      <c r="T26" s="83">
        <v>13</v>
      </c>
      <c r="U26" s="83" t="s">
        <v>630</v>
      </c>
      <c r="V26" s="83"/>
      <c r="W26" s="83"/>
      <c r="X26" s="83" t="s">
        <v>1070</v>
      </c>
      <c r="Y26" s="86" t="s">
        <v>121</v>
      </c>
      <c r="Z26" s="83" t="s">
        <v>221</v>
      </c>
      <c r="AA26" s="83" t="s">
        <v>38</v>
      </c>
      <c r="AB26" s="83" t="s">
        <v>1576</v>
      </c>
      <c r="AC26" s="85">
        <v>0.68899999999999995</v>
      </c>
      <c r="AD26" s="83" t="s">
        <v>39</v>
      </c>
      <c r="AE26" s="83" t="s">
        <v>820</v>
      </c>
      <c r="AF26" s="83" t="s">
        <v>21</v>
      </c>
      <c r="AG26" s="83" t="s">
        <v>815</v>
      </c>
      <c r="AH26" s="83"/>
      <c r="AI26" s="83">
        <v>2.8</v>
      </c>
      <c r="AJ26" s="87" t="s">
        <v>21</v>
      </c>
      <c r="AK26" s="87" t="s">
        <v>38</v>
      </c>
      <c r="AL26" s="87" t="s">
        <v>38</v>
      </c>
      <c r="AM26" s="87" t="s">
        <v>38</v>
      </c>
      <c r="AN26" s="87" t="s">
        <v>86</v>
      </c>
    </row>
    <row r="27" spans="1:40" s="243" customFormat="1" ht="13.8" x14ac:dyDescent="0.3">
      <c r="A27" s="81">
        <v>2</v>
      </c>
      <c r="B27" s="82" t="s">
        <v>41</v>
      </c>
      <c r="C27" s="83" t="s">
        <v>42</v>
      </c>
      <c r="D27" s="84" t="s">
        <v>20</v>
      </c>
      <c r="E27" s="83" t="s">
        <v>21</v>
      </c>
      <c r="F27" s="83" t="s">
        <v>34</v>
      </c>
      <c r="G27" s="83" t="s">
        <v>74</v>
      </c>
      <c r="H27" s="83" t="s">
        <v>35</v>
      </c>
      <c r="I27" s="83" t="s">
        <v>48</v>
      </c>
      <c r="J27" s="83" t="s">
        <v>1290</v>
      </c>
      <c r="K27" s="83" t="s">
        <v>389</v>
      </c>
      <c r="L27" s="83">
        <v>32555</v>
      </c>
      <c r="M27" s="83" t="s">
        <v>1461</v>
      </c>
      <c r="N27" s="85" t="s">
        <v>1499</v>
      </c>
      <c r="O27" s="83" t="s">
        <v>49</v>
      </c>
      <c r="P27" s="83" t="s">
        <v>86</v>
      </c>
      <c r="Q27" s="83" t="s">
        <v>21</v>
      </c>
      <c r="R27" s="83" t="s">
        <v>512</v>
      </c>
      <c r="S27" s="83">
        <v>26</v>
      </c>
      <c r="T27" s="83">
        <v>13</v>
      </c>
      <c r="U27" s="83"/>
      <c r="V27" s="86" t="s">
        <v>1069</v>
      </c>
      <c r="W27" s="86" t="s">
        <v>1381</v>
      </c>
      <c r="X27" s="83" t="s">
        <v>1070</v>
      </c>
      <c r="Y27" s="86" t="s">
        <v>121</v>
      </c>
      <c r="Z27" s="83" t="s">
        <v>221</v>
      </c>
      <c r="AA27" s="83" t="s">
        <v>38</v>
      </c>
      <c r="AB27" s="83" t="s">
        <v>1576</v>
      </c>
      <c r="AC27" s="85">
        <v>0.64500000000000002</v>
      </c>
      <c r="AD27" s="83" t="s">
        <v>39</v>
      </c>
      <c r="AE27" s="83" t="s">
        <v>820</v>
      </c>
      <c r="AF27" s="83" t="s">
        <v>21</v>
      </c>
      <c r="AG27" s="83" t="s">
        <v>815</v>
      </c>
      <c r="AH27" s="83"/>
      <c r="AI27" s="83">
        <v>2.8</v>
      </c>
      <c r="AJ27" s="87" t="s">
        <v>21</v>
      </c>
      <c r="AK27" s="87" t="s">
        <v>38</v>
      </c>
      <c r="AL27" s="87" t="s">
        <v>38</v>
      </c>
      <c r="AM27" s="87" t="s">
        <v>38</v>
      </c>
      <c r="AN27" s="87" t="s">
        <v>86</v>
      </c>
    </row>
    <row r="28" spans="1:40" s="243" customFormat="1" ht="13.8" x14ac:dyDescent="0.3">
      <c r="A28" s="81">
        <v>2</v>
      </c>
      <c r="B28" s="82" t="s">
        <v>41</v>
      </c>
      <c r="C28" s="83" t="s">
        <v>42</v>
      </c>
      <c r="D28" s="84" t="s">
        <v>20</v>
      </c>
      <c r="E28" s="83" t="s">
        <v>21</v>
      </c>
      <c r="F28" s="83" t="s">
        <v>34</v>
      </c>
      <c r="G28" s="83" t="s">
        <v>74</v>
      </c>
      <c r="H28" s="83" t="s">
        <v>35</v>
      </c>
      <c r="I28" s="83" t="s">
        <v>48</v>
      </c>
      <c r="J28" s="83" t="s">
        <v>1290</v>
      </c>
      <c r="K28" s="83" t="s">
        <v>389</v>
      </c>
      <c r="L28" s="83">
        <v>32555</v>
      </c>
      <c r="M28" s="83" t="s">
        <v>1461</v>
      </c>
      <c r="N28" s="85" t="s">
        <v>1499</v>
      </c>
      <c r="O28" s="83" t="s">
        <v>49</v>
      </c>
      <c r="P28" s="83" t="s">
        <v>86</v>
      </c>
      <c r="Q28" s="83" t="s">
        <v>21</v>
      </c>
      <c r="R28" s="83" t="s">
        <v>817</v>
      </c>
      <c r="S28" s="83">
        <v>26</v>
      </c>
      <c r="T28" s="83">
        <v>13</v>
      </c>
      <c r="U28" s="83"/>
      <c r="V28" s="83" t="s">
        <v>818</v>
      </c>
      <c r="W28" s="83" t="s">
        <v>1381</v>
      </c>
      <c r="X28" s="83" t="s">
        <v>1070</v>
      </c>
      <c r="Y28" s="86" t="s">
        <v>121</v>
      </c>
      <c r="Z28" s="83" t="s">
        <v>221</v>
      </c>
      <c r="AA28" s="83" t="s">
        <v>38</v>
      </c>
      <c r="AB28" s="83" t="s">
        <v>1576</v>
      </c>
      <c r="AC28" s="85" t="s">
        <v>265</v>
      </c>
      <c r="AD28" s="83" t="s">
        <v>39</v>
      </c>
      <c r="AE28" s="83" t="s">
        <v>820</v>
      </c>
      <c r="AF28" s="83" t="s">
        <v>21</v>
      </c>
      <c r="AG28" s="83" t="s">
        <v>815</v>
      </c>
      <c r="AH28" s="83"/>
      <c r="AI28" s="83">
        <v>2.8</v>
      </c>
      <c r="AJ28" s="87" t="s">
        <v>21</v>
      </c>
      <c r="AK28" s="87" t="s">
        <v>38</v>
      </c>
      <c r="AL28" s="87" t="s">
        <v>38</v>
      </c>
      <c r="AM28" s="87" t="s">
        <v>38</v>
      </c>
      <c r="AN28" s="87" t="s">
        <v>86</v>
      </c>
    </row>
    <row r="29" spans="1:40" s="243" customFormat="1" ht="13.8" x14ac:dyDescent="0.3">
      <c r="A29" s="81">
        <v>2</v>
      </c>
      <c r="B29" s="82" t="s">
        <v>41</v>
      </c>
      <c r="C29" s="83" t="s">
        <v>42</v>
      </c>
      <c r="D29" s="84" t="s">
        <v>20</v>
      </c>
      <c r="E29" s="83" t="s">
        <v>21</v>
      </c>
      <c r="F29" s="83" t="s">
        <v>34</v>
      </c>
      <c r="G29" s="83" t="s">
        <v>74</v>
      </c>
      <c r="H29" s="83" t="s">
        <v>35</v>
      </c>
      <c r="I29" s="83" t="s">
        <v>48</v>
      </c>
      <c r="J29" s="83" t="s">
        <v>1290</v>
      </c>
      <c r="K29" s="83" t="s">
        <v>389</v>
      </c>
      <c r="L29" s="83">
        <v>32555</v>
      </c>
      <c r="M29" s="83" t="s">
        <v>1461</v>
      </c>
      <c r="N29" s="85" t="s">
        <v>1499</v>
      </c>
      <c r="O29" s="83" t="s">
        <v>49</v>
      </c>
      <c r="P29" s="83" t="s">
        <v>86</v>
      </c>
      <c r="Q29" s="83" t="s">
        <v>21</v>
      </c>
      <c r="R29" s="83" t="s">
        <v>816</v>
      </c>
      <c r="S29" s="83">
        <v>26</v>
      </c>
      <c r="T29" s="83">
        <v>13</v>
      </c>
      <c r="U29" s="83"/>
      <c r="V29" s="83" t="s">
        <v>184</v>
      </c>
      <c r="W29" s="83" t="s">
        <v>86</v>
      </c>
      <c r="X29" s="83" t="s">
        <v>1070</v>
      </c>
      <c r="Y29" s="86" t="s">
        <v>121</v>
      </c>
      <c r="Z29" s="83" t="s">
        <v>221</v>
      </c>
      <c r="AA29" s="83" t="s">
        <v>38</v>
      </c>
      <c r="AB29" s="83" t="s">
        <v>1576</v>
      </c>
      <c r="AC29" s="85">
        <v>0.67900000000000005</v>
      </c>
      <c r="AD29" s="83" t="s">
        <v>39</v>
      </c>
      <c r="AE29" s="83"/>
      <c r="AF29" s="83" t="s">
        <v>21</v>
      </c>
      <c r="AG29" s="83" t="s">
        <v>815</v>
      </c>
      <c r="AH29" s="83"/>
      <c r="AI29" s="83">
        <v>2.8</v>
      </c>
      <c r="AJ29" s="87" t="s">
        <v>21</v>
      </c>
      <c r="AK29" s="87" t="s">
        <v>38</v>
      </c>
      <c r="AL29" s="87" t="s">
        <v>38</v>
      </c>
      <c r="AM29" s="87" t="s">
        <v>38</v>
      </c>
      <c r="AN29" s="87" t="s">
        <v>86</v>
      </c>
    </row>
    <row r="30" spans="1:40" s="243" customFormat="1" ht="13.8" x14ac:dyDescent="0.3">
      <c r="A30" s="81">
        <v>2</v>
      </c>
      <c r="B30" s="82" t="s">
        <v>41</v>
      </c>
      <c r="C30" s="83" t="s">
        <v>42</v>
      </c>
      <c r="D30" s="84" t="s">
        <v>20</v>
      </c>
      <c r="E30" s="83" t="s">
        <v>21</v>
      </c>
      <c r="F30" s="83" t="s">
        <v>34</v>
      </c>
      <c r="G30" s="83" t="s">
        <v>74</v>
      </c>
      <c r="H30" s="83" t="s">
        <v>35</v>
      </c>
      <c r="I30" s="83" t="s">
        <v>48</v>
      </c>
      <c r="J30" s="83" t="s">
        <v>1290</v>
      </c>
      <c r="K30" s="83" t="s">
        <v>389</v>
      </c>
      <c r="L30" s="83">
        <v>32555</v>
      </c>
      <c r="M30" s="83" t="s">
        <v>1461</v>
      </c>
      <c r="N30" s="85" t="s">
        <v>1499</v>
      </c>
      <c r="O30" s="83" t="s">
        <v>49</v>
      </c>
      <c r="P30" s="83" t="s">
        <v>86</v>
      </c>
      <c r="Q30" s="83" t="s">
        <v>21</v>
      </c>
      <c r="R30" s="83" t="s">
        <v>44</v>
      </c>
      <c r="S30" s="83">
        <v>26</v>
      </c>
      <c r="T30" s="83">
        <v>13</v>
      </c>
      <c r="U30" s="83"/>
      <c r="V30" s="83" t="s">
        <v>819</v>
      </c>
      <c r="W30" s="83"/>
      <c r="X30" s="83" t="s">
        <v>1070</v>
      </c>
      <c r="Y30" s="86" t="s">
        <v>121</v>
      </c>
      <c r="Z30" s="83" t="s">
        <v>221</v>
      </c>
      <c r="AA30" s="83" t="s">
        <v>38</v>
      </c>
      <c r="AB30" s="83" t="s">
        <v>1576</v>
      </c>
      <c r="AC30" s="85">
        <v>0.68300000000000005</v>
      </c>
      <c r="AD30" s="83" t="s">
        <v>39</v>
      </c>
      <c r="AE30" s="83" t="s">
        <v>820</v>
      </c>
      <c r="AF30" s="83" t="s">
        <v>21</v>
      </c>
      <c r="AG30" s="83" t="s">
        <v>815</v>
      </c>
      <c r="AH30" s="83"/>
      <c r="AI30" s="83">
        <v>2.8</v>
      </c>
      <c r="AJ30" s="87" t="s">
        <v>21</v>
      </c>
      <c r="AK30" s="87" t="s">
        <v>38</v>
      </c>
      <c r="AL30" s="87" t="s">
        <v>38</v>
      </c>
      <c r="AM30" s="87" t="s">
        <v>38</v>
      </c>
      <c r="AN30" s="87" t="s">
        <v>86</v>
      </c>
    </row>
    <row r="31" spans="1:40" s="243" customFormat="1" ht="13.8" x14ac:dyDescent="0.3">
      <c r="A31" s="81">
        <v>2</v>
      </c>
      <c r="B31" s="82" t="s">
        <v>41</v>
      </c>
      <c r="C31" s="83" t="s">
        <v>42</v>
      </c>
      <c r="D31" s="84" t="s">
        <v>20</v>
      </c>
      <c r="E31" s="83" t="s">
        <v>21</v>
      </c>
      <c r="F31" s="83" t="s">
        <v>34</v>
      </c>
      <c r="G31" s="83" t="s">
        <v>74</v>
      </c>
      <c r="H31" s="83" t="s">
        <v>35</v>
      </c>
      <c r="I31" s="83" t="s">
        <v>48</v>
      </c>
      <c r="J31" s="83" t="s">
        <v>1290</v>
      </c>
      <c r="K31" s="83" t="s">
        <v>389</v>
      </c>
      <c r="L31" s="83">
        <v>32555</v>
      </c>
      <c r="M31" s="83" t="s">
        <v>1461</v>
      </c>
      <c r="N31" s="85" t="s">
        <v>1499</v>
      </c>
      <c r="O31" s="83" t="s">
        <v>49</v>
      </c>
      <c r="P31" s="83" t="s">
        <v>86</v>
      </c>
      <c r="Q31" s="83" t="s">
        <v>21</v>
      </c>
      <c r="R31" s="83" t="s">
        <v>46</v>
      </c>
      <c r="S31" s="83">
        <v>26</v>
      </c>
      <c r="T31" s="83">
        <v>13</v>
      </c>
      <c r="U31" s="83"/>
      <c r="V31" s="83" t="s">
        <v>184</v>
      </c>
      <c r="W31" s="83" t="s">
        <v>86</v>
      </c>
      <c r="X31" s="83" t="s">
        <v>1070</v>
      </c>
      <c r="Y31" s="86" t="s">
        <v>121</v>
      </c>
      <c r="Z31" s="83" t="s">
        <v>221</v>
      </c>
      <c r="AA31" s="83" t="s">
        <v>38</v>
      </c>
      <c r="AB31" s="83" t="s">
        <v>1576</v>
      </c>
      <c r="AC31" s="85">
        <v>0.65</v>
      </c>
      <c r="AD31" s="83" t="s">
        <v>39</v>
      </c>
      <c r="AE31" s="83" t="s">
        <v>820</v>
      </c>
      <c r="AF31" s="83" t="s">
        <v>21</v>
      </c>
      <c r="AG31" s="83" t="s">
        <v>815</v>
      </c>
      <c r="AH31" s="83"/>
      <c r="AI31" s="83">
        <v>2.8</v>
      </c>
      <c r="AJ31" s="87" t="s">
        <v>21</v>
      </c>
      <c r="AK31" s="87" t="s">
        <v>38</v>
      </c>
      <c r="AL31" s="87" t="s">
        <v>38</v>
      </c>
      <c r="AM31" s="87" t="s">
        <v>38</v>
      </c>
      <c r="AN31" s="87" t="s">
        <v>86</v>
      </c>
    </row>
    <row r="32" spans="1:40" s="243" customFormat="1" ht="13.8" x14ac:dyDescent="0.3">
      <c r="A32" s="66">
        <v>2</v>
      </c>
      <c r="B32" s="88" t="s">
        <v>41</v>
      </c>
      <c r="C32" s="89" t="s">
        <v>42</v>
      </c>
      <c r="D32" s="90" t="s">
        <v>20</v>
      </c>
      <c r="E32" s="89" t="s">
        <v>21</v>
      </c>
      <c r="F32" s="89" t="s">
        <v>34</v>
      </c>
      <c r="G32" s="89" t="s">
        <v>74</v>
      </c>
      <c r="H32" s="89" t="s">
        <v>35</v>
      </c>
      <c r="I32" s="89" t="s">
        <v>48</v>
      </c>
      <c r="J32" s="89" t="s">
        <v>1290</v>
      </c>
      <c r="K32" s="89" t="s">
        <v>389</v>
      </c>
      <c r="L32" s="89">
        <v>32555</v>
      </c>
      <c r="M32" s="89" t="s">
        <v>1461</v>
      </c>
      <c r="N32" s="91" t="s">
        <v>1499</v>
      </c>
      <c r="O32" s="89" t="s">
        <v>49</v>
      </c>
      <c r="P32" s="89" t="s">
        <v>86</v>
      </c>
      <c r="Q32" s="89" t="s">
        <v>21</v>
      </c>
      <c r="R32" s="89" t="s">
        <v>47</v>
      </c>
      <c r="S32" s="89">
        <v>26</v>
      </c>
      <c r="T32" s="89">
        <v>13</v>
      </c>
      <c r="U32" s="89"/>
      <c r="V32" s="89" t="s">
        <v>184</v>
      </c>
      <c r="W32" s="89" t="s">
        <v>86</v>
      </c>
      <c r="X32" s="89" t="s">
        <v>1070</v>
      </c>
      <c r="Y32" s="92" t="s">
        <v>121</v>
      </c>
      <c r="Z32" s="89" t="s">
        <v>221</v>
      </c>
      <c r="AA32" s="89" t="s">
        <v>38</v>
      </c>
      <c r="AB32" s="89" t="s">
        <v>1576</v>
      </c>
      <c r="AC32" s="91">
        <v>0.92200000000000004</v>
      </c>
      <c r="AD32" s="89" t="s">
        <v>39</v>
      </c>
      <c r="AE32" s="89" t="s">
        <v>94</v>
      </c>
      <c r="AF32" s="89" t="s">
        <v>21</v>
      </c>
      <c r="AG32" s="89" t="s">
        <v>815</v>
      </c>
      <c r="AH32" s="89"/>
      <c r="AI32" s="89">
        <v>2.8</v>
      </c>
      <c r="AJ32" s="73" t="s">
        <v>21</v>
      </c>
      <c r="AK32" s="73" t="s">
        <v>38</v>
      </c>
      <c r="AL32" s="73" t="s">
        <v>38</v>
      </c>
      <c r="AM32" s="73" t="s">
        <v>38</v>
      </c>
      <c r="AN32" s="73" t="s">
        <v>86</v>
      </c>
    </row>
    <row r="33" spans="1:40" s="243" customFormat="1" ht="13.8" x14ac:dyDescent="0.3">
      <c r="A33" s="58">
        <v>3</v>
      </c>
      <c r="B33" s="59" t="s">
        <v>52</v>
      </c>
      <c r="C33" s="62" t="s">
        <v>53</v>
      </c>
      <c r="D33" s="61" t="s">
        <v>20</v>
      </c>
      <c r="E33" s="62" t="s">
        <v>21</v>
      </c>
      <c r="F33" s="62" t="s">
        <v>34</v>
      </c>
      <c r="G33" s="62" t="s">
        <v>74</v>
      </c>
      <c r="H33" s="62" t="s">
        <v>35</v>
      </c>
      <c r="I33" s="62" t="s">
        <v>75</v>
      </c>
      <c r="J33" s="62" t="s">
        <v>1290</v>
      </c>
      <c r="K33" s="62">
        <v>1</v>
      </c>
      <c r="L33" s="62">
        <v>6520</v>
      </c>
      <c r="M33" s="62" t="s">
        <v>334</v>
      </c>
      <c r="N33" s="64" t="s">
        <v>1500</v>
      </c>
      <c r="O33" s="62" t="s">
        <v>823</v>
      </c>
      <c r="P33" s="62" t="s">
        <v>86</v>
      </c>
      <c r="Q33" s="62" t="s">
        <v>21</v>
      </c>
      <c r="R33" s="62" t="s">
        <v>54</v>
      </c>
      <c r="S33" s="62" t="s">
        <v>78</v>
      </c>
      <c r="T33" s="62" t="s">
        <v>77</v>
      </c>
      <c r="U33" s="62" t="s">
        <v>630</v>
      </c>
      <c r="V33" s="62"/>
      <c r="W33" s="62"/>
      <c r="X33" s="62" t="s">
        <v>92</v>
      </c>
      <c r="Y33" s="62" t="s">
        <v>79</v>
      </c>
      <c r="Z33" s="62" t="s">
        <v>37</v>
      </c>
      <c r="AA33" s="62" t="s">
        <v>21</v>
      </c>
      <c r="AB33" s="62"/>
      <c r="AC33" s="64" t="s">
        <v>55</v>
      </c>
      <c r="AD33" s="62" t="s">
        <v>39</v>
      </c>
      <c r="AE33" s="62" t="s">
        <v>76</v>
      </c>
      <c r="AF33" s="62" t="s">
        <v>38</v>
      </c>
      <c r="AG33" s="62" t="s">
        <v>821</v>
      </c>
      <c r="AH33" s="62"/>
      <c r="AI33" s="62">
        <v>2.8</v>
      </c>
      <c r="AJ33" s="65" t="s">
        <v>86</v>
      </c>
      <c r="AK33" s="65" t="s">
        <v>38</v>
      </c>
      <c r="AL33" s="65" t="s">
        <v>86</v>
      </c>
      <c r="AM33" s="65" t="s">
        <v>38</v>
      </c>
      <c r="AN33" s="65" t="s">
        <v>38</v>
      </c>
    </row>
    <row r="34" spans="1:40" s="243" customFormat="1" ht="13.8" x14ac:dyDescent="0.3">
      <c r="A34" s="58">
        <v>3</v>
      </c>
      <c r="B34" s="59" t="s">
        <v>52</v>
      </c>
      <c r="C34" s="62" t="s">
        <v>53</v>
      </c>
      <c r="D34" s="61" t="s">
        <v>20</v>
      </c>
      <c r="E34" s="62" t="s">
        <v>21</v>
      </c>
      <c r="F34" s="62" t="s">
        <v>34</v>
      </c>
      <c r="G34" s="62" t="s">
        <v>74</v>
      </c>
      <c r="H34" s="62" t="s">
        <v>35</v>
      </c>
      <c r="I34" s="62" t="s">
        <v>75</v>
      </c>
      <c r="J34" s="62" t="s">
        <v>1290</v>
      </c>
      <c r="K34" s="62">
        <v>1</v>
      </c>
      <c r="L34" s="62">
        <v>6520</v>
      </c>
      <c r="M34" s="62" t="s">
        <v>334</v>
      </c>
      <c r="N34" s="64" t="s">
        <v>1500</v>
      </c>
      <c r="O34" s="62" t="s">
        <v>823</v>
      </c>
      <c r="P34" s="62" t="s">
        <v>86</v>
      </c>
      <c r="Q34" s="62" t="s">
        <v>21</v>
      </c>
      <c r="R34" s="62" t="s">
        <v>56</v>
      </c>
      <c r="S34" s="62" t="s">
        <v>1646</v>
      </c>
      <c r="T34" s="62">
        <v>66</v>
      </c>
      <c r="U34" s="62"/>
      <c r="V34" s="62" t="s">
        <v>826</v>
      </c>
      <c r="W34" s="62" t="s">
        <v>1381</v>
      </c>
      <c r="X34" s="62" t="s">
        <v>92</v>
      </c>
      <c r="Y34" s="62" t="s">
        <v>78</v>
      </c>
      <c r="Z34" s="62" t="s">
        <v>37</v>
      </c>
      <c r="AA34" s="62" t="s">
        <v>21</v>
      </c>
      <c r="AB34" s="62"/>
      <c r="AC34" s="64" t="s">
        <v>57</v>
      </c>
      <c r="AD34" s="62" t="s">
        <v>39</v>
      </c>
      <c r="AE34" s="62" t="s">
        <v>76</v>
      </c>
      <c r="AF34" s="62" t="s">
        <v>38</v>
      </c>
      <c r="AG34" s="62" t="s">
        <v>821</v>
      </c>
      <c r="AH34" s="62"/>
      <c r="AI34" s="62">
        <v>2.8</v>
      </c>
      <c r="AJ34" s="65" t="s">
        <v>86</v>
      </c>
      <c r="AK34" s="65" t="s">
        <v>38</v>
      </c>
      <c r="AL34" s="65" t="s">
        <v>86</v>
      </c>
      <c r="AM34" s="65" t="s">
        <v>38</v>
      </c>
      <c r="AN34" s="65" t="s">
        <v>38</v>
      </c>
    </row>
    <row r="35" spans="1:40" s="243" customFormat="1" ht="13.8" x14ac:dyDescent="0.3">
      <c r="A35" s="58">
        <v>3</v>
      </c>
      <c r="B35" s="59" t="s">
        <v>52</v>
      </c>
      <c r="C35" s="62" t="s">
        <v>53</v>
      </c>
      <c r="D35" s="61" t="s">
        <v>20</v>
      </c>
      <c r="E35" s="62" t="s">
        <v>21</v>
      </c>
      <c r="F35" s="62" t="s">
        <v>34</v>
      </c>
      <c r="G35" s="62" t="s">
        <v>74</v>
      </c>
      <c r="H35" s="62" t="s">
        <v>35</v>
      </c>
      <c r="I35" s="62" t="s">
        <v>75</v>
      </c>
      <c r="J35" s="62" t="s">
        <v>1290</v>
      </c>
      <c r="K35" s="62">
        <v>1</v>
      </c>
      <c r="L35" s="62">
        <v>6520</v>
      </c>
      <c r="M35" s="62" t="s">
        <v>334</v>
      </c>
      <c r="N35" s="64" t="s">
        <v>1500</v>
      </c>
      <c r="O35" s="62" t="s">
        <v>823</v>
      </c>
      <c r="P35" s="62" t="s">
        <v>86</v>
      </c>
      <c r="Q35" s="62" t="s">
        <v>21</v>
      </c>
      <c r="R35" s="62" t="s">
        <v>58</v>
      </c>
      <c r="S35" s="62" t="s">
        <v>1646</v>
      </c>
      <c r="T35" s="62">
        <v>66</v>
      </c>
      <c r="U35" s="62"/>
      <c r="V35" s="62" t="s">
        <v>826</v>
      </c>
      <c r="W35" s="62" t="s">
        <v>1381</v>
      </c>
      <c r="X35" s="62" t="s">
        <v>92</v>
      </c>
      <c r="Y35" s="62" t="s">
        <v>78</v>
      </c>
      <c r="Z35" s="62" t="s">
        <v>37</v>
      </c>
      <c r="AA35" s="62" t="s">
        <v>21</v>
      </c>
      <c r="AB35" s="62"/>
      <c r="AC35" s="64" t="s">
        <v>57</v>
      </c>
      <c r="AD35" s="62" t="s">
        <v>39</v>
      </c>
      <c r="AE35" s="62" t="s">
        <v>76</v>
      </c>
      <c r="AF35" s="62" t="s">
        <v>38</v>
      </c>
      <c r="AG35" s="62" t="s">
        <v>821</v>
      </c>
      <c r="AH35" s="62"/>
      <c r="AI35" s="62">
        <v>2.8</v>
      </c>
      <c r="AJ35" s="65" t="s">
        <v>86</v>
      </c>
      <c r="AK35" s="65" t="s">
        <v>38</v>
      </c>
      <c r="AL35" s="65" t="s">
        <v>86</v>
      </c>
      <c r="AM35" s="65" t="s">
        <v>38</v>
      </c>
      <c r="AN35" s="65" t="s">
        <v>38</v>
      </c>
    </row>
    <row r="36" spans="1:40" s="243" customFormat="1" ht="13.8" x14ac:dyDescent="0.3">
      <c r="A36" s="58">
        <v>3</v>
      </c>
      <c r="B36" s="59" t="s">
        <v>52</v>
      </c>
      <c r="C36" s="62" t="s">
        <v>53</v>
      </c>
      <c r="D36" s="61" t="s">
        <v>20</v>
      </c>
      <c r="E36" s="62" t="s">
        <v>21</v>
      </c>
      <c r="F36" s="62" t="s">
        <v>34</v>
      </c>
      <c r="G36" s="62" t="s">
        <v>74</v>
      </c>
      <c r="H36" s="62" t="s">
        <v>35</v>
      </c>
      <c r="I36" s="62" t="s">
        <v>75</v>
      </c>
      <c r="J36" s="62" t="s">
        <v>1290</v>
      </c>
      <c r="K36" s="62">
        <v>1</v>
      </c>
      <c r="L36" s="62">
        <v>6520</v>
      </c>
      <c r="M36" s="62" t="s">
        <v>334</v>
      </c>
      <c r="N36" s="64" t="s">
        <v>1500</v>
      </c>
      <c r="O36" s="62" t="s">
        <v>823</v>
      </c>
      <c r="P36" s="62" t="s">
        <v>86</v>
      </c>
      <c r="Q36" s="62" t="s">
        <v>21</v>
      </c>
      <c r="R36" s="62" t="s">
        <v>59</v>
      </c>
      <c r="S36" s="62" t="s">
        <v>1646</v>
      </c>
      <c r="T36" s="62">
        <v>66</v>
      </c>
      <c r="U36" s="62"/>
      <c r="V36" s="62" t="s">
        <v>819</v>
      </c>
      <c r="W36" s="62"/>
      <c r="X36" s="62" t="s">
        <v>92</v>
      </c>
      <c r="Y36" s="62" t="s">
        <v>78</v>
      </c>
      <c r="Z36" s="62" t="s">
        <v>37</v>
      </c>
      <c r="AA36" s="62" t="s">
        <v>21</v>
      </c>
      <c r="AB36" s="62"/>
      <c r="AC36" s="64" t="s">
        <v>60</v>
      </c>
      <c r="AD36" s="62" t="s">
        <v>39</v>
      </c>
      <c r="AE36" s="62" t="s">
        <v>76</v>
      </c>
      <c r="AF36" s="62" t="s">
        <v>38</v>
      </c>
      <c r="AG36" s="62" t="s">
        <v>821</v>
      </c>
      <c r="AH36" s="62"/>
      <c r="AI36" s="62">
        <v>2.8</v>
      </c>
      <c r="AJ36" s="65" t="s">
        <v>86</v>
      </c>
      <c r="AK36" s="65" t="s">
        <v>38</v>
      </c>
      <c r="AL36" s="65" t="s">
        <v>86</v>
      </c>
      <c r="AM36" s="65" t="s">
        <v>38</v>
      </c>
      <c r="AN36" s="65" t="s">
        <v>38</v>
      </c>
    </row>
    <row r="37" spans="1:40" s="243" customFormat="1" ht="13.8" x14ac:dyDescent="0.3">
      <c r="A37" s="58">
        <v>3</v>
      </c>
      <c r="B37" s="59" t="s">
        <v>52</v>
      </c>
      <c r="C37" s="62" t="s">
        <v>53</v>
      </c>
      <c r="D37" s="61" t="s">
        <v>20</v>
      </c>
      <c r="E37" s="62" t="s">
        <v>21</v>
      </c>
      <c r="F37" s="62" t="s">
        <v>34</v>
      </c>
      <c r="G37" s="62" t="s">
        <v>74</v>
      </c>
      <c r="H37" s="62" t="s">
        <v>35</v>
      </c>
      <c r="I37" s="62" t="s">
        <v>75</v>
      </c>
      <c r="J37" s="62" t="s">
        <v>1290</v>
      </c>
      <c r="K37" s="62">
        <v>1</v>
      </c>
      <c r="L37" s="62">
        <v>6520</v>
      </c>
      <c r="M37" s="62" t="s">
        <v>334</v>
      </c>
      <c r="N37" s="64" t="s">
        <v>1500</v>
      </c>
      <c r="O37" s="62" t="s">
        <v>823</v>
      </c>
      <c r="P37" s="62" t="s">
        <v>86</v>
      </c>
      <c r="Q37" s="62" t="s">
        <v>21</v>
      </c>
      <c r="R37" s="62" t="s">
        <v>61</v>
      </c>
      <c r="S37" s="62" t="s">
        <v>1646</v>
      </c>
      <c r="T37" s="62">
        <v>66</v>
      </c>
      <c r="U37" s="62"/>
      <c r="V37" s="62" t="s">
        <v>826</v>
      </c>
      <c r="W37" s="62" t="s">
        <v>1381</v>
      </c>
      <c r="X37" s="62" t="s">
        <v>92</v>
      </c>
      <c r="Y37" s="62" t="s">
        <v>78</v>
      </c>
      <c r="Z37" s="62" t="s">
        <v>37</v>
      </c>
      <c r="AA37" s="62" t="s">
        <v>21</v>
      </c>
      <c r="AB37" s="62"/>
      <c r="AC37" s="64" t="s">
        <v>62</v>
      </c>
      <c r="AD37" s="62" t="s">
        <v>39</v>
      </c>
      <c r="AE37" s="62" t="s">
        <v>76</v>
      </c>
      <c r="AF37" s="62" t="s">
        <v>38</v>
      </c>
      <c r="AG37" s="62" t="s">
        <v>821</v>
      </c>
      <c r="AH37" s="62"/>
      <c r="AI37" s="62">
        <v>2.8</v>
      </c>
      <c r="AJ37" s="65" t="s">
        <v>86</v>
      </c>
      <c r="AK37" s="65" t="s">
        <v>38</v>
      </c>
      <c r="AL37" s="65" t="s">
        <v>86</v>
      </c>
      <c r="AM37" s="65" t="s">
        <v>38</v>
      </c>
      <c r="AN37" s="65" t="s">
        <v>38</v>
      </c>
    </row>
    <row r="38" spans="1:40" s="243" customFormat="1" ht="13.8" x14ac:dyDescent="0.3">
      <c r="A38" s="58">
        <v>3</v>
      </c>
      <c r="B38" s="59" t="s">
        <v>52</v>
      </c>
      <c r="C38" s="62" t="s">
        <v>53</v>
      </c>
      <c r="D38" s="61" t="s">
        <v>20</v>
      </c>
      <c r="E38" s="62" t="s">
        <v>21</v>
      </c>
      <c r="F38" s="62" t="s">
        <v>34</v>
      </c>
      <c r="G38" s="62" t="s">
        <v>74</v>
      </c>
      <c r="H38" s="62" t="s">
        <v>35</v>
      </c>
      <c r="I38" s="62" t="s">
        <v>75</v>
      </c>
      <c r="J38" s="62" t="s">
        <v>1290</v>
      </c>
      <c r="K38" s="62">
        <v>1</v>
      </c>
      <c r="L38" s="62">
        <v>6520</v>
      </c>
      <c r="M38" s="62" t="s">
        <v>334</v>
      </c>
      <c r="N38" s="64" t="s">
        <v>1500</v>
      </c>
      <c r="O38" s="62" t="s">
        <v>823</v>
      </c>
      <c r="P38" s="62" t="s">
        <v>86</v>
      </c>
      <c r="Q38" s="62" t="s">
        <v>21</v>
      </c>
      <c r="R38" s="62" t="s">
        <v>63</v>
      </c>
      <c r="S38" s="62" t="s">
        <v>1646</v>
      </c>
      <c r="T38" s="62" t="s">
        <v>80</v>
      </c>
      <c r="U38" s="62"/>
      <c r="V38" s="62" t="s">
        <v>826</v>
      </c>
      <c r="W38" s="62" t="s">
        <v>1381</v>
      </c>
      <c r="X38" s="62" t="s">
        <v>824</v>
      </c>
      <c r="Y38" s="62" t="s">
        <v>78</v>
      </c>
      <c r="Z38" s="62" t="s">
        <v>37</v>
      </c>
      <c r="AA38" s="62" t="s">
        <v>86</v>
      </c>
      <c r="AB38" s="62" t="s">
        <v>1579</v>
      </c>
      <c r="AC38" s="64" t="s">
        <v>64</v>
      </c>
      <c r="AD38" s="62" t="s">
        <v>39</v>
      </c>
      <c r="AE38" s="62" t="s">
        <v>76</v>
      </c>
      <c r="AF38" s="62" t="s">
        <v>38</v>
      </c>
      <c r="AG38" s="62" t="s">
        <v>821</v>
      </c>
      <c r="AH38" s="62"/>
      <c r="AI38" s="62">
        <v>2.8</v>
      </c>
      <c r="AJ38" s="65" t="s">
        <v>86</v>
      </c>
      <c r="AK38" s="65" t="s">
        <v>38</v>
      </c>
      <c r="AL38" s="65" t="s">
        <v>86</v>
      </c>
      <c r="AM38" s="65" t="s">
        <v>38</v>
      </c>
      <c r="AN38" s="65" t="s">
        <v>38</v>
      </c>
    </row>
    <row r="39" spans="1:40" s="243" customFormat="1" ht="13.8" x14ac:dyDescent="0.3">
      <c r="A39" s="58">
        <v>3</v>
      </c>
      <c r="B39" s="59" t="s">
        <v>52</v>
      </c>
      <c r="C39" s="62" t="s">
        <v>53</v>
      </c>
      <c r="D39" s="61" t="s">
        <v>20</v>
      </c>
      <c r="E39" s="62" t="s">
        <v>21</v>
      </c>
      <c r="F39" s="62" t="s">
        <v>34</v>
      </c>
      <c r="G39" s="62" t="s">
        <v>74</v>
      </c>
      <c r="H39" s="62" t="s">
        <v>35</v>
      </c>
      <c r="I39" s="62" t="s">
        <v>75</v>
      </c>
      <c r="J39" s="62" t="s">
        <v>1290</v>
      </c>
      <c r="K39" s="62">
        <v>1</v>
      </c>
      <c r="L39" s="62">
        <v>6520</v>
      </c>
      <c r="M39" s="62" t="s">
        <v>334</v>
      </c>
      <c r="N39" s="64" t="s">
        <v>1500</v>
      </c>
      <c r="O39" s="62" t="s">
        <v>823</v>
      </c>
      <c r="P39" s="62" t="s">
        <v>86</v>
      </c>
      <c r="Q39" s="62" t="s">
        <v>21</v>
      </c>
      <c r="R39" s="62" t="s">
        <v>65</v>
      </c>
      <c r="S39" s="62" t="s">
        <v>1646</v>
      </c>
      <c r="T39" s="62" t="s">
        <v>80</v>
      </c>
      <c r="U39" s="62"/>
      <c r="V39" s="62" t="s">
        <v>826</v>
      </c>
      <c r="W39" s="62" t="s">
        <v>1381</v>
      </c>
      <c r="X39" s="62" t="s">
        <v>824</v>
      </c>
      <c r="Y39" s="62" t="s">
        <v>78</v>
      </c>
      <c r="Z39" s="62" t="s">
        <v>37</v>
      </c>
      <c r="AA39" s="62" t="s">
        <v>86</v>
      </c>
      <c r="AB39" s="62" t="s">
        <v>1579</v>
      </c>
      <c r="AC39" s="64" t="s">
        <v>66</v>
      </c>
      <c r="AD39" s="62" t="s">
        <v>39</v>
      </c>
      <c r="AE39" s="62" t="s">
        <v>76</v>
      </c>
      <c r="AF39" s="62" t="s">
        <v>38</v>
      </c>
      <c r="AG39" s="62" t="s">
        <v>821</v>
      </c>
      <c r="AH39" s="62"/>
      <c r="AI39" s="62">
        <v>2.8</v>
      </c>
      <c r="AJ39" s="65" t="s">
        <v>86</v>
      </c>
      <c r="AK39" s="65" t="s">
        <v>38</v>
      </c>
      <c r="AL39" s="65" t="s">
        <v>86</v>
      </c>
      <c r="AM39" s="65" t="s">
        <v>38</v>
      </c>
      <c r="AN39" s="65" t="s">
        <v>38</v>
      </c>
    </row>
    <row r="40" spans="1:40" s="243" customFormat="1" ht="13.8" x14ac:dyDescent="0.3">
      <c r="A40" s="58">
        <v>3</v>
      </c>
      <c r="B40" s="59" t="s">
        <v>52</v>
      </c>
      <c r="C40" s="62" t="s">
        <v>53</v>
      </c>
      <c r="D40" s="61" t="s">
        <v>20</v>
      </c>
      <c r="E40" s="62" t="s">
        <v>21</v>
      </c>
      <c r="F40" s="62" t="s">
        <v>34</v>
      </c>
      <c r="G40" s="62" t="s">
        <v>74</v>
      </c>
      <c r="H40" s="62" t="s">
        <v>35</v>
      </c>
      <c r="I40" s="62" t="s">
        <v>75</v>
      </c>
      <c r="J40" s="62" t="s">
        <v>1290</v>
      </c>
      <c r="K40" s="62">
        <v>1</v>
      </c>
      <c r="L40" s="62">
        <v>6520</v>
      </c>
      <c r="M40" s="62" t="s">
        <v>334</v>
      </c>
      <c r="N40" s="64" t="s">
        <v>1500</v>
      </c>
      <c r="O40" s="62" t="s">
        <v>823</v>
      </c>
      <c r="P40" s="62" t="s">
        <v>86</v>
      </c>
      <c r="Q40" s="62" t="s">
        <v>21</v>
      </c>
      <c r="R40" s="62" t="s">
        <v>67</v>
      </c>
      <c r="S40" s="62" t="s">
        <v>1646</v>
      </c>
      <c r="T40" s="62" t="s">
        <v>80</v>
      </c>
      <c r="U40" s="62"/>
      <c r="V40" s="62" t="s">
        <v>819</v>
      </c>
      <c r="W40" s="62"/>
      <c r="X40" s="62" t="s">
        <v>824</v>
      </c>
      <c r="Y40" s="62" t="s">
        <v>78</v>
      </c>
      <c r="Z40" s="62" t="s">
        <v>37</v>
      </c>
      <c r="AA40" s="62" t="s">
        <v>86</v>
      </c>
      <c r="AB40" s="62" t="s">
        <v>1579</v>
      </c>
      <c r="AC40" s="64" t="s">
        <v>68</v>
      </c>
      <c r="AD40" s="62" t="s">
        <v>39</v>
      </c>
      <c r="AE40" s="62" t="s">
        <v>76</v>
      </c>
      <c r="AF40" s="62" t="s">
        <v>38</v>
      </c>
      <c r="AG40" s="62" t="s">
        <v>821</v>
      </c>
      <c r="AH40" s="62"/>
      <c r="AI40" s="62">
        <v>2.8</v>
      </c>
      <c r="AJ40" s="65" t="s">
        <v>86</v>
      </c>
      <c r="AK40" s="65" t="s">
        <v>38</v>
      </c>
      <c r="AL40" s="65" t="s">
        <v>86</v>
      </c>
      <c r="AM40" s="65" t="s">
        <v>38</v>
      </c>
      <c r="AN40" s="65" t="s">
        <v>38</v>
      </c>
    </row>
    <row r="41" spans="1:40" s="243" customFormat="1" ht="13.8" x14ac:dyDescent="0.3">
      <c r="A41" s="58">
        <v>3</v>
      </c>
      <c r="B41" s="59" t="s">
        <v>52</v>
      </c>
      <c r="C41" s="62" t="s">
        <v>53</v>
      </c>
      <c r="D41" s="61" t="s">
        <v>20</v>
      </c>
      <c r="E41" s="62" t="s">
        <v>21</v>
      </c>
      <c r="F41" s="62" t="s">
        <v>34</v>
      </c>
      <c r="G41" s="62" t="s">
        <v>74</v>
      </c>
      <c r="H41" s="62" t="s">
        <v>35</v>
      </c>
      <c r="I41" s="62" t="s">
        <v>75</v>
      </c>
      <c r="J41" s="62" t="s">
        <v>1290</v>
      </c>
      <c r="K41" s="62">
        <v>1</v>
      </c>
      <c r="L41" s="62">
        <v>6520</v>
      </c>
      <c r="M41" s="62" t="s">
        <v>334</v>
      </c>
      <c r="N41" s="64" t="s">
        <v>1500</v>
      </c>
      <c r="O41" s="62" t="s">
        <v>823</v>
      </c>
      <c r="P41" s="62" t="s">
        <v>86</v>
      </c>
      <c r="Q41" s="62" t="s">
        <v>21</v>
      </c>
      <c r="R41" s="62" t="s">
        <v>69</v>
      </c>
      <c r="S41" s="62" t="s">
        <v>1646</v>
      </c>
      <c r="T41" s="62" t="s">
        <v>80</v>
      </c>
      <c r="U41" s="62"/>
      <c r="V41" s="62" t="s">
        <v>826</v>
      </c>
      <c r="W41" s="62" t="s">
        <v>1381</v>
      </c>
      <c r="X41" s="62" t="s">
        <v>824</v>
      </c>
      <c r="Y41" s="62" t="s">
        <v>78</v>
      </c>
      <c r="Z41" s="62" t="s">
        <v>37</v>
      </c>
      <c r="AA41" s="62" t="s">
        <v>86</v>
      </c>
      <c r="AB41" s="62" t="s">
        <v>1579</v>
      </c>
      <c r="AC41" s="64" t="s">
        <v>70</v>
      </c>
      <c r="AD41" s="62" t="s">
        <v>39</v>
      </c>
      <c r="AE41" s="62" t="s">
        <v>76</v>
      </c>
      <c r="AF41" s="62" t="s">
        <v>38</v>
      </c>
      <c r="AG41" s="62" t="s">
        <v>821</v>
      </c>
      <c r="AH41" s="62"/>
      <c r="AI41" s="62">
        <v>2.8</v>
      </c>
      <c r="AJ41" s="65" t="s">
        <v>86</v>
      </c>
      <c r="AK41" s="65" t="s">
        <v>38</v>
      </c>
      <c r="AL41" s="65" t="s">
        <v>86</v>
      </c>
      <c r="AM41" s="65" t="s">
        <v>38</v>
      </c>
      <c r="AN41" s="65" t="s">
        <v>38</v>
      </c>
    </row>
    <row r="42" spans="1:40" s="243" customFormat="1" ht="13.8" x14ac:dyDescent="0.3">
      <c r="A42" s="66">
        <v>3</v>
      </c>
      <c r="B42" s="67" t="s">
        <v>52</v>
      </c>
      <c r="C42" s="70" t="s">
        <v>53</v>
      </c>
      <c r="D42" s="69" t="s">
        <v>20</v>
      </c>
      <c r="E42" s="70" t="s">
        <v>21</v>
      </c>
      <c r="F42" s="70" t="s">
        <v>34</v>
      </c>
      <c r="G42" s="70" t="s">
        <v>74</v>
      </c>
      <c r="H42" s="70" t="s">
        <v>35</v>
      </c>
      <c r="I42" s="70" t="s">
        <v>75</v>
      </c>
      <c r="J42" s="70" t="s">
        <v>1290</v>
      </c>
      <c r="K42" s="70">
        <v>1</v>
      </c>
      <c r="L42" s="70">
        <v>6520</v>
      </c>
      <c r="M42" s="70" t="s">
        <v>334</v>
      </c>
      <c r="N42" s="72" t="s">
        <v>1500</v>
      </c>
      <c r="O42" s="70" t="s">
        <v>823</v>
      </c>
      <c r="P42" s="70" t="s">
        <v>86</v>
      </c>
      <c r="Q42" s="70" t="s">
        <v>21</v>
      </c>
      <c r="R42" s="70" t="s">
        <v>71</v>
      </c>
      <c r="S42" s="70" t="s">
        <v>1646</v>
      </c>
      <c r="T42" s="70" t="s">
        <v>80</v>
      </c>
      <c r="U42" s="70"/>
      <c r="V42" s="70" t="s">
        <v>822</v>
      </c>
      <c r="W42" s="70" t="s">
        <v>1381</v>
      </c>
      <c r="X42" s="70" t="s">
        <v>824</v>
      </c>
      <c r="Y42" s="70" t="s">
        <v>78</v>
      </c>
      <c r="Z42" s="70" t="s">
        <v>37</v>
      </c>
      <c r="AA42" s="70" t="s">
        <v>86</v>
      </c>
      <c r="AB42" s="70" t="s">
        <v>1579</v>
      </c>
      <c r="AC42" s="72" t="s">
        <v>72</v>
      </c>
      <c r="AD42" s="70" t="s">
        <v>39</v>
      </c>
      <c r="AE42" s="70" t="s">
        <v>76</v>
      </c>
      <c r="AF42" s="70" t="s">
        <v>38</v>
      </c>
      <c r="AG42" s="70" t="s">
        <v>821</v>
      </c>
      <c r="AH42" s="70"/>
      <c r="AI42" s="70">
        <v>2.8</v>
      </c>
      <c r="AJ42" s="73" t="s">
        <v>86</v>
      </c>
      <c r="AK42" s="73" t="s">
        <v>38</v>
      </c>
      <c r="AL42" s="73" t="s">
        <v>86</v>
      </c>
      <c r="AM42" s="73" t="s">
        <v>38</v>
      </c>
      <c r="AN42" s="73" t="s">
        <v>38</v>
      </c>
    </row>
    <row r="43" spans="1:40" s="243" customFormat="1" ht="13.8" x14ac:dyDescent="0.3">
      <c r="A43" s="74">
        <v>4</v>
      </c>
      <c r="B43" s="75" t="s">
        <v>81</v>
      </c>
      <c r="C43" s="76" t="s">
        <v>82</v>
      </c>
      <c r="D43" s="77" t="s">
        <v>83</v>
      </c>
      <c r="E43" s="76" t="s">
        <v>21</v>
      </c>
      <c r="F43" s="76" t="s">
        <v>86</v>
      </c>
      <c r="G43" s="76" t="s">
        <v>149</v>
      </c>
      <c r="H43" s="76" t="s">
        <v>35</v>
      </c>
      <c r="I43" s="76" t="s">
        <v>84</v>
      </c>
      <c r="J43" s="76" t="s">
        <v>1290</v>
      </c>
      <c r="K43" s="76" t="s">
        <v>389</v>
      </c>
      <c r="L43" s="76">
        <v>4415</v>
      </c>
      <c r="M43" s="76" t="s">
        <v>335</v>
      </c>
      <c r="N43" s="78" t="s">
        <v>1501</v>
      </c>
      <c r="O43" s="76" t="s">
        <v>87</v>
      </c>
      <c r="P43" s="76" t="s">
        <v>86</v>
      </c>
      <c r="Q43" s="76" t="s">
        <v>21</v>
      </c>
      <c r="R43" s="76" t="s">
        <v>45</v>
      </c>
      <c r="S43" s="76" t="s">
        <v>1647</v>
      </c>
      <c r="T43" s="76">
        <v>5</v>
      </c>
      <c r="U43" s="76" t="s">
        <v>630</v>
      </c>
      <c r="V43" s="76"/>
      <c r="W43" s="76"/>
      <c r="X43" s="76" t="s">
        <v>88</v>
      </c>
      <c r="Y43" s="76" t="s">
        <v>685</v>
      </c>
      <c r="Z43" s="76" t="s">
        <v>37</v>
      </c>
      <c r="AA43" s="76" t="s">
        <v>86</v>
      </c>
      <c r="AB43" s="76" t="s">
        <v>1385</v>
      </c>
      <c r="AC43" s="78">
        <v>0.69</v>
      </c>
      <c r="AD43" s="76" t="s">
        <v>39</v>
      </c>
      <c r="AE43" s="76" t="s">
        <v>89</v>
      </c>
      <c r="AF43" s="76" t="s">
        <v>38</v>
      </c>
      <c r="AG43" s="76" t="s">
        <v>825</v>
      </c>
      <c r="AH43" s="76" t="s">
        <v>90</v>
      </c>
      <c r="AI43" s="76"/>
      <c r="AJ43" s="80" t="s">
        <v>86</v>
      </c>
      <c r="AK43" s="80" t="s">
        <v>21</v>
      </c>
      <c r="AL43" s="80" t="s">
        <v>38</v>
      </c>
      <c r="AM43" s="80" t="s">
        <v>38</v>
      </c>
      <c r="AN43" s="80" t="s">
        <v>38</v>
      </c>
    </row>
    <row r="44" spans="1:40" s="243" customFormat="1" ht="13.8" x14ac:dyDescent="0.3">
      <c r="A44" s="66">
        <v>4</v>
      </c>
      <c r="B44" s="88" t="s">
        <v>81</v>
      </c>
      <c r="C44" s="89" t="s">
        <v>82</v>
      </c>
      <c r="D44" s="90" t="s">
        <v>83</v>
      </c>
      <c r="E44" s="89" t="s">
        <v>21</v>
      </c>
      <c r="F44" s="89" t="s">
        <v>86</v>
      </c>
      <c r="G44" s="89" t="s">
        <v>149</v>
      </c>
      <c r="H44" s="89" t="s">
        <v>35</v>
      </c>
      <c r="I44" s="89" t="s">
        <v>84</v>
      </c>
      <c r="J44" s="89" t="s">
        <v>1290</v>
      </c>
      <c r="K44" s="89" t="s">
        <v>389</v>
      </c>
      <c r="L44" s="89">
        <v>4415</v>
      </c>
      <c r="M44" s="89" t="s">
        <v>335</v>
      </c>
      <c r="N44" s="91" t="s">
        <v>1501</v>
      </c>
      <c r="O44" s="89" t="s">
        <v>87</v>
      </c>
      <c r="P44" s="89" t="s">
        <v>86</v>
      </c>
      <c r="Q44" s="89" t="s">
        <v>21</v>
      </c>
      <c r="R44" s="89" t="s">
        <v>85</v>
      </c>
      <c r="S44" s="89" t="s">
        <v>1647</v>
      </c>
      <c r="T44" s="89">
        <v>3</v>
      </c>
      <c r="U44" s="89"/>
      <c r="V44" s="89" t="s">
        <v>184</v>
      </c>
      <c r="W44" s="89" t="s">
        <v>86</v>
      </c>
      <c r="X44" s="89" t="s">
        <v>92</v>
      </c>
      <c r="Y44" s="89" t="s">
        <v>131</v>
      </c>
      <c r="Z44" s="89" t="s">
        <v>37</v>
      </c>
      <c r="AA44" s="89" t="s">
        <v>86</v>
      </c>
      <c r="AB44" s="89" t="s">
        <v>1578</v>
      </c>
      <c r="AC44" s="91">
        <v>0.6</v>
      </c>
      <c r="AD44" s="89" t="s">
        <v>39</v>
      </c>
      <c r="AE44" s="89" t="s">
        <v>89</v>
      </c>
      <c r="AF44" s="89" t="s">
        <v>38</v>
      </c>
      <c r="AG44" s="89" t="s">
        <v>825</v>
      </c>
      <c r="AH44" s="89" t="s">
        <v>91</v>
      </c>
      <c r="AI44" s="89"/>
      <c r="AJ44" s="73" t="s">
        <v>86</v>
      </c>
      <c r="AK44" s="73" t="s">
        <v>21</v>
      </c>
      <c r="AL44" s="73" t="s">
        <v>38</v>
      </c>
      <c r="AM44" s="73" t="s">
        <v>38</v>
      </c>
      <c r="AN44" s="73" t="s">
        <v>38</v>
      </c>
    </row>
    <row r="45" spans="1:40" s="243" customFormat="1" ht="13.8" x14ac:dyDescent="0.3">
      <c r="A45" s="58">
        <v>5</v>
      </c>
      <c r="B45" s="93" t="s">
        <v>310</v>
      </c>
      <c r="C45" s="94" t="s">
        <v>311</v>
      </c>
      <c r="D45" s="95" t="s">
        <v>312</v>
      </c>
      <c r="E45" s="94" t="s">
        <v>21</v>
      </c>
      <c r="F45" s="94" t="s">
        <v>34</v>
      </c>
      <c r="G45" s="94" t="s">
        <v>149</v>
      </c>
      <c r="H45" s="94" t="s">
        <v>22</v>
      </c>
      <c r="I45" s="94" t="s">
        <v>313</v>
      </c>
      <c r="J45" s="94" t="s">
        <v>1290</v>
      </c>
      <c r="K45" s="94">
        <v>3</v>
      </c>
      <c r="L45" s="94">
        <v>374</v>
      </c>
      <c r="M45" s="94" t="s">
        <v>1462</v>
      </c>
      <c r="N45" s="94" t="s">
        <v>1502</v>
      </c>
      <c r="O45" s="94" t="s">
        <v>184</v>
      </c>
      <c r="P45" s="94" t="s">
        <v>184</v>
      </c>
      <c r="Q45" s="94" t="s">
        <v>21</v>
      </c>
      <c r="R45" s="94" t="s">
        <v>316</v>
      </c>
      <c r="S45" s="94">
        <v>84</v>
      </c>
      <c r="T45" s="94">
        <v>15</v>
      </c>
      <c r="U45" s="94" t="s">
        <v>630</v>
      </c>
      <c r="V45" s="94"/>
      <c r="W45" s="94"/>
      <c r="X45" s="94" t="s">
        <v>317</v>
      </c>
      <c r="Y45" s="94" t="s">
        <v>78</v>
      </c>
      <c r="Z45" s="94" t="s">
        <v>314</v>
      </c>
      <c r="AA45" s="94" t="s">
        <v>21</v>
      </c>
      <c r="AB45" s="94"/>
      <c r="AC45" s="235">
        <v>0.71899999999999997</v>
      </c>
      <c r="AD45" s="94" t="s">
        <v>198</v>
      </c>
      <c r="AE45" s="94"/>
      <c r="AF45" s="62" t="s">
        <v>38</v>
      </c>
      <c r="AG45" s="62" t="s">
        <v>827</v>
      </c>
      <c r="AH45" s="94" t="s">
        <v>1711</v>
      </c>
      <c r="AI45" s="62">
        <v>4.8</v>
      </c>
      <c r="AJ45" s="65" t="s">
        <v>38</v>
      </c>
      <c r="AK45" s="65" t="s">
        <v>21</v>
      </c>
      <c r="AL45" s="65" t="s">
        <v>86</v>
      </c>
      <c r="AM45" s="65" t="s">
        <v>38</v>
      </c>
      <c r="AN45" s="65" t="s">
        <v>38</v>
      </c>
    </row>
    <row r="46" spans="1:40" s="243" customFormat="1" ht="13.8" x14ac:dyDescent="0.3">
      <c r="A46" s="58">
        <v>5</v>
      </c>
      <c r="B46" s="93" t="s">
        <v>310</v>
      </c>
      <c r="C46" s="94" t="s">
        <v>311</v>
      </c>
      <c r="D46" s="95" t="s">
        <v>312</v>
      </c>
      <c r="E46" s="94" t="s">
        <v>21</v>
      </c>
      <c r="F46" s="94" t="s">
        <v>34</v>
      </c>
      <c r="G46" s="94" t="s">
        <v>149</v>
      </c>
      <c r="H46" s="94" t="s">
        <v>22</v>
      </c>
      <c r="I46" s="94" t="s">
        <v>313</v>
      </c>
      <c r="J46" s="94" t="s">
        <v>1290</v>
      </c>
      <c r="K46" s="94">
        <v>3</v>
      </c>
      <c r="L46" s="94">
        <v>374</v>
      </c>
      <c r="M46" s="94" t="s">
        <v>1462</v>
      </c>
      <c r="N46" s="94" t="s">
        <v>1502</v>
      </c>
      <c r="O46" s="94" t="s">
        <v>184</v>
      </c>
      <c r="P46" s="94" t="s">
        <v>184</v>
      </c>
      <c r="Q46" s="94" t="s">
        <v>21</v>
      </c>
      <c r="R46" s="94" t="s">
        <v>318</v>
      </c>
      <c r="S46" s="94">
        <v>84</v>
      </c>
      <c r="T46" s="94">
        <v>15</v>
      </c>
      <c r="U46" s="94" t="s">
        <v>630</v>
      </c>
      <c r="V46" s="94"/>
      <c r="W46" s="94"/>
      <c r="X46" s="94" t="s">
        <v>1117</v>
      </c>
      <c r="Y46" s="94" t="s">
        <v>78</v>
      </c>
      <c r="Z46" s="94" t="s">
        <v>314</v>
      </c>
      <c r="AA46" s="94" t="s">
        <v>21</v>
      </c>
      <c r="AB46" s="94"/>
      <c r="AC46" s="235">
        <v>0.71899999999999997</v>
      </c>
      <c r="AD46" s="94" t="s">
        <v>198</v>
      </c>
      <c r="AE46" s="94"/>
      <c r="AF46" s="62" t="s">
        <v>38</v>
      </c>
      <c r="AG46" s="62" t="s">
        <v>827</v>
      </c>
      <c r="AH46" s="94"/>
      <c r="AI46" s="62">
        <v>4.8</v>
      </c>
      <c r="AJ46" s="65" t="s">
        <v>38</v>
      </c>
      <c r="AK46" s="65" t="s">
        <v>21</v>
      </c>
      <c r="AL46" s="65" t="s">
        <v>86</v>
      </c>
      <c r="AM46" s="65" t="s">
        <v>38</v>
      </c>
      <c r="AN46" s="65" t="s">
        <v>38</v>
      </c>
    </row>
    <row r="47" spans="1:40" s="243" customFormat="1" ht="13.8" x14ac:dyDescent="0.3">
      <c r="A47" s="58">
        <v>5</v>
      </c>
      <c r="B47" s="93" t="s">
        <v>310</v>
      </c>
      <c r="C47" s="94" t="s">
        <v>311</v>
      </c>
      <c r="D47" s="95" t="s">
        <v>312</v>
      </c>
      <c r="E47" s="94" t="s">
        <v>21</v>
      </c>
      <c r="F47" s="94" t="s">
        <v>34</v>
      </c>
      <c r="G47" s="94" t="s">
        <v>149</v>
      </c>
      <c r="H47" s="94" t="s">
        <v>22</v>
      </c>
      <c r="I47" s="94" t="s">
        <v>313</v>
      </c>
      <c r="J47" s="94" t="s">
        <v>1290</v>
      </c>
      <c r="K47" s="94">
        <v>3</v>
      </c>
      <c r="L47" s="94">
        <v>374</v>
      </c>
      <c r="M47" s="94" t="s">
        <v>1462</v>
      </c>
      <c r="N47" s="94" t="s">
        <v>1502</v>
      </c>
      <c r="O47" s="94" t="s">
        <v>184</v>
      </c>
      <c r="P47" s="94" t="s">
        <v>184</v>
      </c>
      <c r="Q47" s="94" t="s">
        <v>21</v>
      </c>
      <c r="R47" s="94" t="s">
        <v>283</v>
      </c>
      <c r="S47" s="94">
        <v>84</v>
      </c>
      <c r="T47" s="94" t="s">
        <v>78</v>
      </c>
      <c r="U47" s="94" t="s">
        <v>630</v>
      </c>
      <c r="V47" s="94" t="s">
        <v>828</v>
      </c>
      <c r="W47" s="94" t="s">
        <v>1381</v>
      </c>
      <c r="X47" s="94" t="s">
        <v>92</v>
      </c>
      <c r="Y47" s="94" t="s">
        <v>78</v>
      </c>
      <c r="Z47" s="94" t="s">
        <v>314</v>
      </c>
      <c r="AA47" s="94" t="s">
        <v>21</v>
      </c>
      <c r="AB47" s="94"/>
      <c r="AC47" s="235">
        <v>0.89600000000000002</v>
      </c>
      <c r="AD47" s="94" t="s">
        <v>198</v>
      </c>
      <c r="AE47" s="94"/>
      <c r="AF47" s="62" t="s">
        <v>38</v>
      </c>
      <c r="AG47" s="62" t="s">
        <v>827</v>
      </c>
      <c r="AH47" s="94"/>
      <c r="AI47" s="62">
        <v>4.8</v>
      </c>
      <c r="AJ47" s="65" t="s">
        <v>38</v>
      </c>
      <c r="AK47" s="65" t="s">
        <v>21</v>
      </c>
      <c r="AL47" s="65" t="s">
        <v>86</v>
      </c>
      <c r="AM47" s="65" t="s">
        <v>38</v>
      </c>
      <c r="AN47" s="65" t="s">
        <v>38</v>
      </c>
    </row>
    <row r="48" spans="1:40" s="243" customFormat="1" ht="13.8" x14ac:dyDescent="0.3">
      <c r="A48" s="58">
        <v>5</v>
      </c>
      <c r="B48" s="93" t="s">
        <v>310</v>
      </c>
      <c r="C48" s="94" t="s">
        <v>311</v>
      </c>
      <c r="D48" s="95" t="s">
        <v>312</v>
      </c>
      <c r="E48" s="94" t="s">
        <v>21</v>
      </c>
      <c r="F48" s="94" t="s">
        <v>34</v>
      </c>
      <c r="G48" s="94" t="s">
        <v>149</v>
      </c>
      <c r="H48" s="94" t="s">
        <v>22</v>
      </c>
      <c r="I48" s="94" t="s">
        <v>313</v>
      </c>
      <c r="J48" s="94" t="s">
        <v>1290</v>
      </c>
      <c r="K48" s="94">
        <v>3</v>
      </c>
      <c r="L48" s="94">
        <v>374</v>
      </c>
      <c r="M48" s="94" t="s">
        <v>1462</v>
      </c>
      <c r="N48" s="94" t="s">
        <v>1502</v>
      </c>
      <c r="O48" s="94" t="s">
        <v>184</v>
      </c>
      <c r="P48" s="94" t="s">
        <v>184</v>
      </c>
      <c r="Q48" s="94" t="s">
        <v>21</v>
      </c>
      <c r="R48" s="94" t="s">
        <v>319</v>
      </c>
      <c r="S48" s="94">
        <v>84</v>
      </c>
      <c r="T48" s="94">
        <v>84</v>
      </c>
      <c r="U48" s="94" t="s">
        <v>630</v>
      </c>
      <c r="V48" s="94" t="s">
        <v>828</v>
      </c>
      <c r="W48" s="94" t="s">
        <v>1381</v>
      </c>
      <c r="X48" s="94" t="s">
        <v>92</v>
      </c>
      <c r="Y48" s="94" t="s">
        <v>78</v>
      </c>
      <c r="Z48" s="94" t="s">
        <v>314</v>
      </c>
      <c r="AA48" s="94" t="s">
        <v>21</v>
      </c>
      <c r="AB48" s="94"/>
      <c r="AC48" s="235">
        <v>0.89200000000000002</v>
      </c>
      <c r="AD48" s="94" t="s">
        <v>198</v>
      </c>
      <c r="AE48" s="94"/>
      <c r="AF48" s="62" t="s">
        <v>38</v>
      </c>
      <c r="AG48" s="62" t="s">
        <v>827</v>
      </c>
      <c r="AH48" s="94"/>
      <c r="AI48" s="62">
        <v>4.8</v>
      </c>
      <c r="AJ48" s="65" t="s">
        <v>38</v>
      </c>
      <c r="AK48" s="65" t="s">
        <v>21</v>
      </c>
      <c r="AL48" s="65" t="s">
        <v>86</v>
      </c>
      <c r="AM48" s="65" t="s">
        <v>38</v>
      </c>
      <c r="AN48" s="65" t="s">
        <v>38</v>
      </c>
    </row>
    <row r="49" spans="1:40" s="243" customFormat="1" ht="13.8" x14ac:dyDescent="0.3">
      <c r="A49" s="66">
        <v>5</v>
      </c>
      <c r="B49" s="96" t="s">
        <v>310</v>
      </c>
      <c r="C49" s="97" t="s">
        <v>311</v>
      </c>
      <c r="D49" s="98" t="s">
        <v>312</v>
      </c>
      <c r="E49" s="97" t="s">
        <v>21</v>
      </c>
      <c r="F49" s="97" t="s">
        <v>34</v>
      </c>
      <c r="G49" s="97" t="s">
        <v>149</v>
      </c>
      <c r="H49" s="97" t="s">
        <v>22</v>
      </c>
      <c r="I49" s="97" t="s">
        <v>313</v>
      </c>
      <c r="J49" s="97" t="s">
        <v>1290</v>
      </c>
      <c r="K49" s="97">
        <v>3</v>
      </c>
      <c r="L49" s="97">
        <v>374</v>
      </c>
      <c r="M49" s="97" t="s">
        <v>1462</v>
      </c>
      <c r="N49" s="97" t="s">
        <v>1502</v>
      </c>
      <c r="O49" s="97" t="s">
        <v>184</v>
      </c>
      <c r="P49" s="97" t="s">
        <v>184</v>
      </c>
      <c r="Q49" s="97" t="s">
        <v>21</v>
      </c>
      <c r="R49" s="97" t="s">
        <v>46</v>
      </c>
      <c r="S49" s="97">
        <v>84</v>
      </c>
      <c r="T49" s="97" t="s">
        <v>78</v>
      </c>
      <c r="U49" s="97"/>
      <c r="V49" s="97" t="s">
        <v>829</v>
      </c>
      <c r="W49" s="97" t="s">
        <v>1380</v>
      </c>
      <c r="X49" s="97" t="s">
        <v>78</v>
      </c>
      <c r="Y49" s="97" t="s">
        <v>78</v>
      </c>
      <c r="Z49" s="97" t="s">
        <v>314</v>
      </c>
      <c r="AA49" s="97" t="s">
        <v>21</v>
      </c>
      <c r="AB49" s="97"/>
      <c r="AC49" s="236">
        <v>0.93</v>
      </c>
      <c r="AD49" s="97" t="s">
        <v>198</v>
      </c>
      <c r="AE49" s="97" t="s">
        <v>315</v>
      </c>
      <c r="AF49" s="70" t="s">
        <v>38</v>
      </c>
      <c r="AG49" s="70" t="s">
        <v>827</v>
      </c>
      <c r="AH49" s="70"/>
      <c r="AI49" s="70">
        <v>4.8</v>
      </c>
      <c r="AJ49" s="73" t="s">
        <v>38</v>
      </c>
      <c r="AK49" s="73" t="s">
        <v>21</v>
      </c>
      <c r="AL49" s="73" t="s">
        <v>86</v>
      </c>
      <c r="AM49" s="73" t="s">
        <v>38</v>
      </c>
      <c r="AN49" s="73" t="s">
        <v>38</v>
      </c>
    </row>
    <row r="50" spans="1:40" s="243" customFormat="1" ht="13.8" x14ac:dyDescent="0.3">
      <c r="A50" s="74">
        <v>6</v>
      </c>
      <c r="B50" s="75" t="s">
        <v>1019</v>
      </c>
      <c r="C50" s="99" t="s">
        <v>320</v>
      </c>
      <c r="D50" s="100" t="s">
        <v>321</v>
      </c>
      <c r="E50" s="99" t="s">
        <v>21</v>
      </c>
      <c r="F50" s="99" t="s">
        <v>34</v>
      </c>
      <c r="G50" s="99" t="s">
        <v>1459</v>
      </c>
      <c r="H50" s="99" t="s">
        <v>22</v>
      </c>
      <c r="I50" s="99" t="s">
        <v>322</v>
      </c>
      <c r="J50" s="99" t="s">
        <v>128</v>
      </c>
      <c r="K50" s="99" t="s">
        <v>128</v>
      </c>
      <c r="L50" s="99">
        <v>295</v>
      </c>
      <c r="M50" s="99" t="s">
        <v>1463</v>
      </c>
      <c r="N50" s="99" t="s">
        <v>1503</v>
      </c>
      <c r="O50" s="99" t="s">
        <v>323</v>
      </c>
      <c r="P50" s="99" t="s">
        <v>401</v>
      </c>
      <c r="Q50" s="99" t="s">
        <v>21</v>
      </c>
      <c r="R50" s="99" t="s">
        <v>36</v>
      </c>
      <c r="S50" s="99">
        <v>23</v>
      </c>
      <c r="T50" s="99">
        <v>23</v>
      </c>
      <c r="U50" s="99" t="s">
        <v>630</v>
      </c>
      <c r="V50" s="99"/>
      <c r="W50" s="99"/>
      <c r="X50" s="76" t="s">
        <v>92</v>
      </c>
      <c r="Y50" s="99" t="s">
        <v>685</v>
      </c>
      <c r="Z50" s="99" t="s">
        <v>833</v>
      </c>
      <c r="AA50" s="99" t="s">
        <v>21</v>
      </c>
      <c r="AB50" s="99"/>
      <c r="AC50" s="237">
        <v>0.67500000000000004</v>
      </c>
      <c r="AD50" s="99" t="s">
        <v>198</v>
      </c>
      <c r="AE50" s="99" t="s">
        <v>324</v>
      </c>
      <c r="AF50" s="76" t="s">
        <v>38</v>
      </c>
      <c r="AG50" s="76" t="s">
        <v>830</v>
      </c>
      <c r="AH50" s="99" t="s">
        <v>1607</v>
      </c>
      <c r="AI50" s="76">
        <v>1.1000000000000001</v>
      </c>
      <c r="AJ50" s="80" t="s">
        <v>86</v>
      </c>
      <c r="AK50" s="80" t="s">
        <v>38</v>
      </c>
      <c r="AL50" s="80" t="s">
        <v>38</v>
      </c>
      <c r="AM50" s="80" t="s">
        <v>38</v>
      </c>
      <c r="AN50" s="80" t="s">
        <v>38</v>
      </c>
    </row>
    <row r="51" spans="1:40" s="243" customFormat="1" ht="13.8" x14ac:dyDescent="0.3">
      <c r="A51" s="81">
        <v>6</v>
      </c>
      <c r="B51" s="82" t="s">
        <v>1019</v>
      </c>
      <c r="C51" s="101" t="s">
        <v>320</v>
      </c>
      <c r="D51" s="102" t="s">
        <v>321</v>
      </c>
      <c r="E51" s="101" t="s">
        <v>21</v>
      </c>
      <c r="F51" s="101" t="s">
        <v>34</v>
      </c>
      <c r="G51" s="101" t="s">
        <v>1459</v>
      </c>
      <c r="H51" s="101" t="s">
        <v>22</v>
      </c>
      <c r="I51" s="101" t="s">
        <v>322</v>
      </c>
      <c r="J51" s="101" t="s">
        <v>128</v>
      </c>
      <c r="K51" s="101" t="s">
        <v>128</v>
      </c>
      <c r="L51" s="101">
        <v>295</v>
      </c>
      <c r="M51" s="101" t="s">
        <v>1463</v>
      </c>
      <c r="N51" s="101" t="s">
        <v>1503</v>
      </c>
      <c r="O51" s="101" t="s">
        <v>323</v>
      </c>
      <c r="P51" s="101" t="s">
        <v>401</v>
      </c>
      <c r="Q51" s="101" t="s">
        <v>21</v>
      </c>
      <c r="R51" s="101" t="s">
        <v>118</v>
      </c>
      <c r="S51" s="101">
        <v>23</v>
      </c>
      <c r="T51" s="101">
        <v>3</v>
      </c>
      <c r="U51" s="101"/>
      <c r="V51" s="101" t="s">
        <v>832</v>
      </c>
      <c r="W51" s="101" t="s">
        <v>1381</v>
      </c>
      <c r="X51" s="101" t="s">
        <v>92</v>
      </c>
      <c r="Y51" s="101" t="s">
        <v>131</v>
      </c>
      <c r="Z51" s="101" t="s">
        <v>833</v>
      </c>
      <c r="AA51" s="101" t="s">
        <v>86</v>
      </c>
      <c r="AB51" s="83" t="s">
        <v>1578</v>
      </c>
      <c r="AC51" s="238">
        <v>0.70299999999999996</v>
      </c>
      <c r="AD51" s="101" t="s">
        <v>198</v>
      </c>
      <c r="AE51" s="101" t="s">
        <v>324</v>
      </c>
      <c r="AF51" s="83" t="s">
        <v>38</v>
      </c>
      <c r="AG51" s="83" t="s">
        <v>830</v>
      </c>
      <c r="AH51" s="101" t="s">
        <v>834</v>
      </c>
      <c r="AI51" s="83">
        <v>1.1000000000000001</v>
      </c>
      <c r="AJ51" s="87" t="s">
        <v>86</v>
      </c>
      <c r="AK51" s="87" t="s">
        <v>38</v>
      </c>
      <c r="AL51" s="87" t="s">
        <v>38</v>
      </c>
      <c r="AM51" s="87" t="s">
        <v>38</v>
      </c>
      <c r="AN51" s="87" t="s">
        <v>38</v>
      </c>
    </row>
    <row r="52" spans="1:40" s="243" customFormat="1" ht="13.8" x14ac:dyDescent="0.3">
      <c r="A52" s="81">
        <v>6</v>
      </c>
      <c r="B52" s="82" t="s">
        <v>1019</v>
      </c>
      <c r="C52" s="101" t="s">
        <v>320</v>
      </c>
      <c r="D52" s="102" t="s">
        <v>321</v>
      </c>
      <c r="E52" s="101" t="s">
        <v>21</v>
      </c>
      <c r="F52" s="101" t="s">
        <v>34</v>
      </c>
      <c r="G52" s="101" t="s">
        <v>1459</v>
      </c>
      <c r="H52" s="101" t="s">
        <v>22</v>
      </c>
      <c r="I52" s="101" t="s">
        <v>322</v>
      </c>
      <c r="J52" s="101" t="s">
        <v>128</v>
      </c>
      <c r="K52" s="101" t="s">
        <v>128</v>
      </c>
      <c r="L52" s="101">
        <v>295</v>
      </c>
      <c r="M52" s="101" t="s">
        <v>1463</v>
      </c>
      <c r="N52" s="101" t="s">
        <v>1503</v>
      </c>
      <c r="O52" s="101" t="s">
        <v>323</v>
      </c>
      <c r="P52" s="101" t="s">
        <v>401</v>
      </c>
      <c r="Q52" s="101" t="s">
        <v>21</v>
      </c>
      <c r="R52" s="101" t="s">
        <v>254</v>
      </c>
      <c r="S52" s="101">
        <v>23</v>
      </c>
      <c r="T52" s="101">
        <v>23</v>
      </c>
      <c r="U52" s="101"/>
      <c r="V52" s="101" t="s">
        <v>25</v>
      </c>
      <c r="W52" s="101" t="s">
        <v>1122</v>
      </c>
      <c r="X52" s="83" t="s">
        <v>92</v>
      </c>
      <c r="Y52" s="101" t="s">
        <v>131</v>
      </c>
      <c r="Z52" s="101" t="s">
        <v>833</v>
      </c>
      <c r="AA52" s="101" t="s">
        <v>21</v>
      </c>
      <c r="AB52" s="101"/>
      <c r="AC52" s="238">
        <v>0.753</v>
      </c>
      <c r="AD52" s="101" t="s">
        <v>198</v>
      </c>
      <c r="AE52" s="101" t="s">
        <v>324</v>
      </c>
      <c r="AF52" s="83" t="s">
        <v>38</v>
      </c>
      <c r="AG52" s="83" t="s">
        <v>830</v>
      </c>
      <c r="AH52" s="101"/>
      <c r="AI52" s="83">
        <v>1.1000000000000001</v>
      </c>
      <c r="AJ52" s="87" t="s">
        <v>86</v>
      </c>
      <c r="AK52" s="87" t="s">
        <v>38</v>
      </c>
      <c r="AL52" s="87" t="s">
        <v>38</v>
      </c>
      <c r="AM52" s="87" t="s">
        <v>38</v>
      </c>
      <c r="AN52" s="87" t="s">
        <v>38</v>
      </c>
    </row>
    <row r="53" spans="1:40" s="243" customFormat="1" ht="13.8" x14ac:dyDescent="0.3">
      <c r="A53" s="81">
        <v>6</v>
      </c>
      <c r="B53" s="82" t="s">
        <v>1019</v>
      </c>
      <c r="C53" s="101" t="s">
        <v>320</v>
      </c>
      <c r="D53" s="102" t="s">
        <v>321</v>
      </c>
      <c r="E53" s="101" t="s">
        <v>21</v>
      </c>
      <c r="F53" s="101" t="s">
        <v>34</v>
      </c>
      <c r="G53" s="101" t="s">
        <v>1459</v>
      </c>
      <c r="H53" s="101" t="s">
        <v>22</v>
      </c>
      <c r="I53" s="101" t="s">
        <v>322</v>
      </c>
      <c r="J53" s="101" t="s">
        <v>128</v>
      </c>
      <c r="K53" s="101" t="s">
        <v>128</v>
      </c>
      <c r="L53" s="101">
        <v>295</v>
      </c>
      <c r="M53" s="101" t="s">
        <v>1463</v>
      </c>
      <c r="N53" s="101" t="s">
        <v>1503</v>
      </c>
      <c r="O53" s="101" t="s">
        <v>323</v>
      </c>
      <c r="P53" s="101" t="s">
        <v>401</v>
      </c>
      <c r="Q53" s="101" t="s">
        <v>21</v>
      </c>
      <c r="R53" s="101" t="s">
        <v>831</v>
      </c>
      <c r="S53" s="101">
        <v>23</v>
      </c>
      <c r="T53" s="101">
        <v>23</v>
      </c>
      <c r="U53" s="101"/>
      <c r="V53" s="101" t="s">
        <v>25</v>
      </c>
      <c r="W53" s="101" t="s">
        <v>1122</v>
      </c>
      <c r="X53" s="83" t="s">
        <v>92</v>
      </c>
      <c r="Y53" s="101" t="s">
        <v>131</v>
      </c>
      <c r="Z53" s="101" t="s">
        <v>833</v>
      </c>
      <c r="AA53" s="101" t="s">
        <v>21</v>
      </c>
      <c r="AB53" s="101"/>
      <c r="AC53" s="238">
        <v>0.67700000000000005</v>
      </c>
      <c r="AD53" s="101" t="s">
        <v>198</v>
      </c>
      <c r="AE53" s="101" t="s">
        <v>324</v>
      </c>
      <c r="AF53" s="83" t="s">
        <v>38</v>
      </c>
      <c r="AG53" s="83" t="s">
        <v>830</v>
      </c>
      <c r="AH53" s="101"/>
      <c r="AI53" s="83">
        <v>1.1000000000000001</v>
      </c>
      <c r="AJ53" s="87" t="s">
        <v>86</v>
      </c>
      <c r="AK53" s="87" t="s">
        <v>38</v>
      </c>
      <c r="AL53" s="87" t="s">
        <v>38</v>
      </c>
      <c r="AM53" s="87" t="s">
        <v>38</v>
      </c>
      <c r="AN53" s="87" t="s">
        <v>38</v>
      </c>
    </row>
    <row r="54" spans="1:40" s="243" customFormat="1" ht="13.8" x14ac:dyDescent="0.3">
      <c r="A54" s="81">
        <v>6</v>
      </c>
      <c r="B54" s="82" t="s">
        <v>1019</v>
      </c>
      <c r="C54" s="101" t="s">
        <v>320</v>
      </c>
      <c r="D54" s="102" t="s">
        <v>321</v>
      </c>
      <c r="E54" s="101" t="s">
        <v>21</v>
      </c>
      <c r="F54" s="101" t="s">
        <v>34</v>
      </c>
      <c r="G54" s="101" t="s">
        <v>1459</v>
      </c>
      <c r="H54" s="101" t="s">
        <v>22</v>
      </c>
      <c r="I54" s="101" t="s">
        <v>322</v>
      </c>
      <c r="J54" s="101" t="s">
        <v>128</v>
      </c>
      <c r="K54" s="101" t="s">
        <v>128</v>
      </c>
      <c r="L54" s="101">
        <v>295</v>
      </c>
      <c r="M54" s="101" t="s">
        <v>1463</v>
      </c>
      <c r="N54" s="101" t="s">
        <v>1503</v>
      </c>
      <c r="O54" s="101" t="s">
        <v>323</v>
      </c>
      <c r="P54" s="101" t="s">
        <v>401</v>
      </c>
      <c r="Q54" s="101" t="s">
        <v>21</v>
      </c>
      <c r="R54" s="101" t="s">
        <v>835</v>
      </c>
      <c r="S54" s="101">
        <v>23</v>
      </c>
      <c r="T54" s="101">
        <v>23</v>
      </c>
      <c r="U54" s="101"/>
      <c r="V54" s="101" t="s">
        <v>25</v>
      </c>
      <c r="W54" s="101" t="s">
        <v>1122</v>
      </c>
      <c r="X54" s="83" t="s">
        <v>92</v>
      </c>
      <c r="Y54" s="101" t="s">
        <v>131</v>
      </c>
      <c r="Z54" s="101" t="s">
        <v>833</v>
      </c>
      <c r="AA54" s="101" t="s">
        <v>21</v>
      </c>
      <c r="AB54" s="101"/>
      <c r="AC54" s="238">
        <v>0.69899999999999995</v>
      </c>
      <c r="AD54" s="101" t="s">
        <v>198</v>
      </c>
      <c r="AE54" s="101" t="s">
        <v>324</v>
      </c>
      <c r="AF54" s="83" t="s">
        <v>38</v>
      </c>
      <c r="AG54" s="83" t="s">
        <v>830</v>
      </c>
      <c r="AH54" s="101"/>
      <c r="AI54" s="83">
        <v>1.1000000000000001</v>
      </c>
      <c r="AJ54" s="87" t="s">
        <v>86</v>
      </c>
      <c r="AK54" s="87" t="s">
        <v>38</v>
      </c>
      <c r="AL54" s="87" t="s">
        <v>38</v>
      </c>
      <c r="AM54" s="87" t="s">
        <v>38</v>
      </c>
      <c r="AN54" s="87" t="s">
        <v>38</v>
      </c>
    </row>
    <row r="55" spans="1:40" s="243" customFormat="1" ht="13.8" x14ac:dyDescent="0.3">
      <c r="A55" s="66">
        <v>6</v>
      </c>
      <c r="B55" s="88" t="s">
        <v>1019</v>
      </c>
      <c r="C55" s="103" t="s">
        <v>320</v>
      </c>
      <c r="D55" s="104" t="s">
        <v>321</v>
      </c>
      <c r="E55" s="103" t="s">
        <v>21</v>
      </c>
      <c r="F55" s="103" t="s">
        <v>34</v>
      </c>
      <c r="G55" s="103" t="s">
        <v>1459</v>
      </c>
      <c r="H55" s="103" t="s">
        <v>22</v>
      </c>
      <c r="I55" s="103" t="s">
        <v>322</v>
      </c>
      <c r="J55" s="103" t="s">
        <v>128</v>
      </c>
      <c r="K55" s="103" t="s">
        <v>128</v>
      </c>
      <c r="L55" s="103">
        <v>295</v>
      </c>
      <c r="M55" s="103" t="s">
        <v>1463</v>
      </c>
      <c r="N55" s="103" t="s">
        <v>1503</v>
      </c>
      <c r="O55" s="103" t="s">
        <v>323</v>
      </c>
      <c r="P55" s="103" t="s">
        <v>401</v>
      </c>
      <c r="Q55" s="103" t="s">
        <v>21</v>
      </c>
      <c r="R55" s="103" t="s">
        <v>166</v>
      </c>
      <c r="S55" s="103">
        <v>23</v>
      </c>
      <c r="T55" s="103">
        <v>23</v>
      </c>
      <c r="U55" s="103"/>
      <c r="V55" s="103" t="s">
        <v>25</v>
      </c>
      <c r="W55" s="103" t="s">
        <v>1122</v>
      </c>
      <c r="X55" s="89" t="s">
        <v>92</v>
      </c>
      <c r="Y55" s="103" t="s">
        <v>131</v>
      </c>
      <c r="Z55" s="103" t="s">
        <v>833</v>
      </c>
      <c r="AA55" s="103" t="s">
        <v>21</v>
      </c>
      <c r="AB55" s="103"/>
      <c r="AC55" s="239">
        <v>0.66400000000000003</v>
      </c>
      <c r="AD55" s="103" t="s">
        <v>198</v>
      </c>
      <c r="AE55" s="103" t="s">
        <v>324</v>
      </c>
      <c r="AF55" s="89" t="s">
        <v>38</v>
      </c>
      <c r="AG55" s="89" t="s">
        <v>830</v>
      </c>
      <c r="AH55" s="103"/>
      <c r="AI55" s="89">
        <v>1.1000000000000001</v>
      </c>
      <c r="AJ55" s="73" t="s">
        <v>86</v>
      </c>
      <c r="AK55" s="73" t="s">
        <v>38</v>
      </c>
      <c r="AL55" s="73" t="s">
        <v>38</v>
      </c>
      <c r="AM55" s="73" t="s">
        <v>38</v>
      </c>
      <c r="AN55" s="73" t="s">
        <v>38</v>
      </c>
    </row>
    <row r="56" spans="1:40" s="243" customFormat="1" ht="13.8" x14ac:dyDescent="0.3">
      <c r="A56" s="58">
        <v>7</v>
      </c>
      <c r="B56" s="59" t="s">
        <v>1020</v>
      </c>
      <c r="C56" s="94" t="s">
        <v>325</v>
      </c>
      <c r="D56" s="95" t="s">
        <v>326</v>
      </c>
      <c r="E56" s="94" t="s">
        <v>21</v>
      </c>
      <c r="F56" s="94" t="s">
        <v>34</v>
      </c>
      <c r="G56" s="94" t="s">
        <v>1459</v>
      </c>
      <c r="H56" s="94" t="s">
        <v>35</v>
      </c>
      <c r="I56" s="94" t="s">
        <v>327</v>
      </c>
      <c r="J56" s="94" t="s">
        <v>86</v>
      </c>
      <c r="K56" s="94" t="s">
        <v>86</v>
      </c>
      <c r="L56" s="94">
        <v>76</v>
      </c>
      <c r="M56" s="62" t="s">
        <v>93</v>
      </c>
      <c r="N56" s="94" t="s">
        <v>1504</v>
      </c>
      <c r="O56" s="94" t="s">
        <v>328</v>
      </c>
      <c r="P56" s="94" t="s">
        <v>329</v>
      </c>
      <c r="Q56" s="94" t="s">
        <v>21</v>
      </c>
      <c r="R56" s="94" t="s">
        <v>330</v>
      </c>
      <c r="S56" s="94">
        <v>5</v>
      </c>
      <c r="T56" s="94">
        <v>5</v>
      </c>
      <c r="U56" s="94" t="s">
        <v>630</v>
      </c>
      <c r="V56" s="94"/>
      <c r="W56" s="94"/>
      <c r="X56" s="62" t="s">
        <v>92</v>
      </c>
      <c r="Y56" s="94" t="s">
        <v>286</v>
      </c>
      <c r="Z56" s="94" t="s">
        <v>92</v>
      </c>
      <c r="AA56" s="62" t="s">
        <v>38</v>
      </c>
      <c r="AB56" s="62" t="s">
        <v>1384</v>
      </c>
      <c r="AC56" s="235">
        <v>0.67</v>
      </c>
      <c r="AD56" s="94" t="s">
        <v>198</v>
      </c>
      <c r="AE56" s="94"/>
      <c r="AF56" s="62" t="s">
        <v>38</v>
      </c>
      <c r="AG56" s="62" t="s">
        <v>836</v>
      </c>
      <c r="AH56" s="94"/>
      <c r="AI56" s="62">
        <v>2.7</v>
      </c>
      <c r="AJ56" s="65" t="s">
        <v>21</v>
      </c>
      <c r="AK56" s="65" t="s">
        <v>38</v>
      </c>
      <c r="AL56" s="65" t="s">
        <v>38</v>
      </c>
      <c r="AM56" s="65" t="s">
        <v>38</v>
      </c>
      <c r="AN56" s="65" t="s">
        <v>38</v>
      </c>
    </row>
    <row r="57" spans="1:40" s="243" customFormat="1" ht="13.8" x14ac:dyDescent="0.3">
      <c r="A57" s="58">
        <v>7</v>
      </c>
      <c r="B57" s="59" t="s">
        <v>1020</v>
      </c>
      <c r="C57" s="94" t="s">
        <v>325</v>
      </c>
      <c r="D57" s="95" t="s">
        <v>326</v>
      </c>
      <c r="E57" s="94" t="s">
        <v>21</v>
      </c>
      <c r="F57" s="94" t="s">
        <v>34</v>
      </c>
      <c r="G57" s="94" t="s">
        <v>1459</v>
      </c>
      <c r="H57" s="94" t="s">
        <v>35</v>
      </c>
      <c r="I57" s="94" t="s">
        <v>327</v>
      </c>
      <c r="J57" s="94" t="s">
        <v>86</v>
      </c>
      <c r="K57" s="94" t="s">
        <v>86</v>
      </c>
      <c r="L57" s="94">
        <v>76</v>
      </c>
      <c r="M57" s="62" t="s">
        <v>93</v>
      </c>
      <c r="N57" s="94" t="s">
        <v>1504</v>
      </c>
      <c r="O57" s="94" t="s">
        <v>328</v>
      </c>
      <c r="P57" s="94" t="s">
        <v>329</v>
      </c>
      <c r="Q57" s="94" t="s">
        <v>21</v>
      </c>
      <c r="R57" s="94" t="s">
        <v>118</v>
      </c>
      <c r="S57" s="94">
        <v>5</v>
      </c>
      <c r="T57" s="94">
        <v>2</v>
      </c>
      <c r="U57" s="94"/>
      <c r="V57" s="94" t="s">
        <v>837</v>
      </c>
      <c r="W57" s="94" t="s">
        <v>1381</v>
      </c>
      <c r="X57" s="94" t="s">
        <v>92</v>
      </c>
      <c r="Y57" s="94" t="s">
        <v>131</v>
      </c>
      <c r="Z57" s="94" t="s">
        <v>92</v>
      </c>
      <c r="AA57" s="62" t="s">
        <v>38</v>
      </c>
      <c r="AB57" s="62" t="s">
        <v>1384</v>
      </c>
      <c r="AC57" s="235">
        <v>0.72</v>
      </c>
      <c r="AD57" s="94" t="s">
        <v>198</v>
      </c>
      <c r="AE57" s="94"/>
      <c r="AF57" s="62" t="s">
        <v>38</v>
      </c>
      <c r="AG57" s="62" t="s">
        <v>836</v>
      </c>
      <c r="AH57" s="94"/>
      <c r="AI57" s="62">
        <v>2.7</v>
      </c>
      <c r="AJ57" s="65" t="s">
        <v>21</v>
      </c>
      <c r="AK57" s="65" t="s">
        <v>38</v>
      </c>
      <c r="AL57" s="65" t="s">
        <v>38</v>
      </c>
      <c r="AM57" s="65" t="s">
        <v>38</v>
      </c>
      <c r="AN57" s="65" t="s">
        <v>38</v>
      </c>
    </row>
    <row r="58" spans="1:40" s="243" customFormat="1" ht="13.8" x14ac:dyDescent="0.3">
      <c r="A58" s="58">
        <v>7</v>
      </c>
      <c r="B58" s="59" t="s">
        <v>1020</v>
      </c>
      <c r="C58" s="94" t="s">
        <v>325</v>
      </c>
      <c r="D58" s="95" t="s">
        <v>326</v>
      </c>
      <c r="E58" s="94" t="s">
        <v>21</v>
      </c>
      <c r="F58" s="94" t="s">
        <v>34</v>
      </c>
      <c r="G58" s="94" t="s">
        <v>1459</v>
      </c>
      <c r="H58" s="94" t="s">
        <v>35</v>
      </c>
      <c r="I58" s="94" t="s">
        <v>327</v>
      </c>
      <c r="J58" s="94" t="s">
        <v>86</v>
      </c>
      <c r="K58" s="94" t="s">
        <v>86</v>
      </c>
      <c r="L58" s="94">
        <v>76</v>
      </c>
      <c r="M58" s="62" t="s">
        <v>93</v>
      </c>
      <c r="N58" s="94" t="s">
        <v>1504</v>
      </c>
      <c r="O58" s="94" t="s">
        <v>328</v>
      </c>
      <c r="P58" s="94" t="s">
        <v>329</v>
      </c>
      <c r="Q58" s="94" t="s">
        <v>21</v>
      </c>
      <c r="R58" s="94" t="s">
        <v>331</v>
      </c>
      <c r="S58" s="94">
        <v>5</v>
      </c>
      <c r="T58" s="94">
        <v>5</v>
      </c>
      <c r="U58" s="94"/>
      <c r="V58" s="94" t="s">
        <v>184</v>
      </c>
      <c r="W58" s="94"/>
      <c r="X58" s="62" t="s">
        <v>92</v>
      </c>
      <c r="Y58" s="94" t="s">
        <v>131</v>
      </c>
      <c r="Z58" s="94" t="s">
        <v>92</v>
      </c>
      <c r="AA58" s="62" t="s">
        <v>38</v>
      </c>
      <c r="AB58" s="62" t="s">
        <v>1384</v>
      </c>
      <c r="AC58" s="235">
        <v>0.77700000000000002</v>
      </c>
      <c r="AD58" s="94" t="s">
        <v>198</v>
      </c>
      <c r="AE58" s="94"/>
      <c r="AF58" s="62" t="s">
        <v>38</v>
      </c>
      <c r="AG58" s="62" t="s">
        <v>836</v>
      </c>
      <c r="AH58" s="94"/>
      <c r="AI58" s="62">
        <v>2.7</v>
      </c>
      <c r="AJ58" s="65" t="s">
        <v>21</v>
      </c>
      <c r="AK58" s="65" t="s">
        <v>38</v>
      </c>
      <c r="AL58" s="65" t="s">
        <v>38</v>
      </c>
      <c r="AM58" s="65" t="s">
        <v>38</v>
      </c>
      <c r="AN58" s="65" t="s">
        <v>38</v>
      </c>
    </row>
    <row r="59" spans="1:40" s="243" customFormat="1" ht="13.8" x14ac:dyDescent="0.3">
      <c r="A59" s="66">
        <v>7</v>
      </c>
      <c r="B59" s="67" t="s">
        <v>1020</v>
      </c>
      <c r="C59" s="97" t="s">
        <v>325</v>
      </c>
      <c r="D59" s="98" t="s">
        <v>326</v>
      </c>
      <c r="E59" s="97" t="s">
        <v>21</v>
      </c>
      <c r="F59" s="97" t="s">
        <v>34</v>
      </c>
      <c r="G59" s="97" t="s">
        <v>1459</v>
      </c>
      <c r="H59" s="97" t="s">
        <v>35</v>
      </c>
      <c r="I59" s="97" t="s">
        <v>327</v>
      </c>
      <c r="J59" s="97" t="s">
        <v>86</v>
      </c>
      <c r="K59" s="97" t="s">
        <v>86</v>
      </c>
      <c r="L59" s="97">
        <v>76</v>
      </c>
      <c r="M59" s="70" t="s">
        <v>93</v>
      </c>
      <c r="N59" s="97" t="s">
        <v>1504</v>
      </c>
      <c r="O59" s="97" t="s">
        <v>328</v>
      </c>
      <c r="P59" s="97" t="s">
        <v>329</v>
      </c>
      <c r="Q59" s="97" t="s">
        <v>21</v>
      </c>
      <c r="R59" s="97" t="s">
        <v>332</v>
      </c>
      <c r="S59" s="97">
        <v>5</v>
      </c>
      <c r="T59" s="97">
        <v>5</v>
      </c>
      <c r="U59" s="97"/>
      <c r="V59" s="97" t="s">
        <v>184</v>
      </c>
      <c r="W59" s="97"/>
      <c r="X59" s="70" t="s">
        <v>92</v>
      </c>
      <c r="Y59" s="97" t="s">
        <v>131</v>
      </c>
      <c r="Z59" s="97" t="s">
        <v>92</v>
      </c>
      <c r="AA59" s="70" t="s">
        <v>38</v>
      </c>
      <c r="AB59" s="70" t="s">
        <v>1384</v>
      </c>
      <c r="AC59" s="236">
        <v>0.72599999999999998</v>
      </c>
      <c r="AD59" s="97" t="s">
        <v>198</v>
      </c>
      <c r="AE59" s="97"/>
      <c r="AF59" s="70" t="s">
        <v>38</v>
      </c>
      <c r="AG59" s="70" t="s">
        <v>836</v>
      </c>
      <c r="AH59" s="97"/>
      <c r="AI59" s="70">
        <v>2.7</v>
      </c>
      <c r="AJ59" s="73" t="s">
        <v>21</v>
      </c>
      <c r="AK59" s="73" t="s">
        <v>38</v>
      </c>
      <c r="AL59" s="73" t="s">
        <v>38</v>
      </c>
      <c r="AM59" s="73" t="s">
        <v>38</v>
      </c>
      <c r="AN59" s="73" t="s">
        <v>38</v>
      </c>
    </row>
    <row r="60" spans="1:40" s="243" customFormat="1" ht="13.8" x14ac:dyDescent="0.3">
      <c r="A60" s="74">
        <v>10</v>
      </c>
      <c r="B60" s="105" t="s">
        <v>366</v>
      </c>
      <c r="C60" s="76" t="s">
        <v>244</v>
      </c>
      <c r="D60" s="76" t="s">
        <v>245</v>
      </c>
      <c r="E60" s="99" t="s">
        <v>21</v>
      </c>
      <c r="F60" s="76" t="s">
        <v>34</v>
      </c>
      <c r="G60" s="76" t="s">
        <v>74</v>
      </c>
      <c r="H60" s="76" t="s">
        <v>35</v>
      </c>
      <c r="I60" s="76" t="s">
        <v>279</v>
      </c>
      <c r="J60" s="76" t="s">
        <v>1290</v>
      </c>
      <c r="K60" s="76">
        <v>1</v>
      </c>
      <c r="L60" s="76">
        <v>1951</v>
      </c>
      <c r="M60" s="76" t="s">
        <v>1464</v>
      </c>
      <c r="N60" s="78" t="s">
        <v>1505</v>
      </c>
      <c r="O60" s="77" t="s">
        <v>838</v>
      </c>
      <c r="P60" s="76" t="s">
        <v>280</v>
      </c>
      <c r="Q60" s="76" t="s">
        <v>21</v>
      </c>
      <c r="R60" s="76" t="s">
        <v>36</v>
      </c>
      <c r="S60" s="76">
        <v>11</v>
      </c>
      <c r="T60" s="76">
        <v>5</v>
      </c>
      <c r="U60" s="76" t="s">
        <v>630</v>
      </c>
      <c r="V60" s="76"/>
      <c r="W60" s="76"/>
      <c r="X60" s="76" t="s">
        <v>282</v>
      </c>
      <c r="Y60" s="76" t="s">
        <v>840</v>
      </c>
      <c r="Z60" s="76" t="s">
        <v>496</v>
      </c>
      <c r="AA60" s="76" t="s">
        <v>21</v>
      </c>
      <c r="AB60" s="76"/>
      <c r="AC60" s="78">
        <v>0.62</v>
      </c>
      <c r="AD60" s="76" t="s">
        <v>39</v>
      </c>
      <c r="AE60" s="76"/>
      <c r="AF60" s="76" t="s">
        <v>38</v>
      </c>
      <c r="AG60" s="76" t="s">
        <v>839</v>
      </c>
      <c r="AH60" s="76" t="s">
        <v>1071</v>
      </c>
      <c r="AI60" s="76">
        <v>4</v>
      </c>
      <c r="AJ60" s="80" t="s">
        <v>38</v>
      </c>
      <c r="AK60" s="80" t="s">
        <v>21</v>
      </c>
      <c r="AL60" s="80" t="s">
        <v>38</v>
      </c>
      <c r="AM60" s="80" t="s">
        <v>38</v>
      </c>
      <c r="AN60" s="80" t="s">
        <v>38</v>
      </c>
    </row>
    <row r="61" spans="1:40" s="243" customFormat="1" ht="13.8" x14ac:dyDescent="0.3">
      <c r="A61" s="66">
        <v>10</v>
      </c>
      <c r="B61" s="106" t="s">
        <v>366</v>
      </c>
      <c r="C61" s="89" t="s">
        <v>244</v>
      </c>
      <c r="D61" s="89" t="s">
        <v>245</v>
      </c>
      <c r="E61" s="103" t="s">
        <v>21</v>
      </c>
      <c r="F61" s="89" t="s">
        <v>34</v>
      </c>
      <c r="G61" s="89" t="s">
        <v>74</v>
      </c>
      <c r="H61" s="89" t="s">
        <v>35</v>
      </c>
      <c r="I61" s="89" t="s">
        <v>279</v>
      </c>
      <c r="J61" s="89" t="s">
        <v>1290</v>
      </c>
      <c r="K61" s="89">
        <v>1</v>
      </c>
      <c r="L61" s="89">
        <v>1951</v>
      </c>
      <c r="M61" s="89" t="s">
        <v>1464</v>
      </c>
      <c r="N61" s="91" t="s">
        <v>1505</v>
      </c>
      <c r="O61" s="90" t="s">
        <v>838</v>
      </c>
      <c r="P61" s="89" t="s">
        <v>280</v>
      </c>
      <c r="Q61" s="89" t="s">
        <v>21</v>
      </c>
      <c r="R61" s="89" t="s">
        <v>281</v>
      </c>
      <c r="S61" s="89">
        <v>11</v>
      </c>
      <c r="T61" s="89">
        <v>3</v>
      </c>
      <c r="U61" s="89"/>
      <c r="V61" s="89" t="s">
        <v>1064</v>
      </c>
      <c r="W61" s="89" t="s">
        <v>1381</v>
      </c>
      <c r="X61" s="89" t="s">
        <v>92</v>
      </c>
      <c r="Y61" s="89" t="s">
        <v>131</v>
      </c>
      <c r="Z61" s="89" t="s">
        <v>496</v>
      </c>
      <c r="AA61" s="89" t="s">
        <v>21</v>
      </c>
      <c r="AB61" s="89"/>
      <c r="AC61" s="91">
        <v>0.6</v>
      </c>
      <c r="AD61" s="89" t="s">
        <v>39</v>
      </c>
      <c r="AE61" s="89"/>
      <c r="AF61" s="89" t="s">
        <v>38</v>
      </c>
      <c r="AG61" s="89" t="s">
        <v>839</v>
      </c>
      <c r="AH61" s="89" t="s">
        <v>1712</v>
      </c>
      <c r="AI61" s="89">
        <v>4</v>
      </c>
      <c r="AJ61" s="73" t="s">
        <v>38</v>
      </c>
      <c r="AK61" s="73" t="s">
        <v>21</v>
      </c>
      <c r="AL61" s="73" t="s">
        <v>38</v>
      </c>
      <c r="AM61" s="73" t="s">
        <v>38</v>
      </c>
      <c r="AN61" s="73" t="s">
        <v>38</v>
      </c>
    </row>
    <row r="62" spans="1:40" s="243" customFormat="1" ht="13.8" x14ac:dyDescent="0.3">
      <c r="A62" s="58">
        <v>11</v>
      </c>
      <c r="B62" s="93" t="s">
        <v>367</v>
      </c>
      <c r="C62" s="62" t="s">
        <v>390</v>
      </c>
      <c r="D62" s="62" t="s">
        <v>391</v>
      </c>
      <c r="E62" s="94" t="s">
        <v>21</v>
      </c>
      <c r="F62" s="62" t="s">
        <v>34</v>
      </c>
      <c r="G62" s="62" t="s">
        <v>149</v>
      </c>
      <c r="H62" s="62" t="s">
        <v>22</v>
      </c>
      <c r="I62" s="62" t="s">
        <v>392</v>
      </c>
      <c r="J62" s="62" t="s">
        <v>1290</v>
      </c>
      <c r="K62" s="62">
        <v>3</v>
      </c>
      <c r="L62" s="62">
        <v>2191</v>
      </c>
      <c r="M62" s="62" t="s">
        <v>1465</v>
      </c>
      <c r="N62" s="64" t="s">
        <v>1506</v>
      </c>
      <c r="O62" s="63" t="s">
        <v>393</v>
      </c>
      <c r="P62" s="62" t="s">
        <v>23</v>
      </c>
      <c r="Q62" s="62" t="s">
        <v>21</v>
      </c>
      <c r="R62" s="62" t="s">
        <v>36</v>
      </c>
      <c r="S62" s="62">
        <v>9</v>
      </c>
      <c r="T62" s="62">
        <v>6</v>
      </c>
      <c r="U62" s="63" t="s">
        <v>394</v>
      </c>
      <c r="V62" s="62"/>
      <c r="W62" s="62"/>
      <c r="X62" s="62" t="s">
        <v>395</v>
      </c>
      <c r="Y62" s="62" t="s">
        <v>1400</v>
      </c>
      <c r="Z62" s="62" t="s">
        <v>1572</v>
      </c>
      <c r="AA62" s="62" t="s">
        <v>21</v>
      </c>
      <c r="AB62" s="62"/>
      <c r="AC62" s="64">
        <v>0.73</v>
      </c>
      <c r="AD62" s="62" t="s">
        <v>397</v>
      </c>
      <c r="AE62" s="62" t="s">
        <v>399</v>
      </c>
      <c r="AF62" s="62" t="s">
        <v>38</v>
      </c>
      <c r="AG62" s="62" t="s">
        <v>842</v>
      </c>
      <c r="AH62" s="62" t="s">
        <v>398</v>
      </c>
      <c r="AI62" s="62">
        <v>7</v>
      </c>
      <c r="AJ62" s="65" t="s">
        <v>38</v>
      </c>
      <c r="AK62" s="65" t="s">
        <v>21</v>
      </c>
      <c r="AL62" s="65" t="s">
        <v>38</v>
      </c>
      <c r="AM62" s="65" t="s">
        <v>38</v>
      </c>
      <c r="AN62" s="65" t="s">
        <v>38</v>
      </c>
    </row>
    <row r="63" spans="1:40" s="243" customFormat="1" ht="13.8" x14ac:dyDescent="0.3">
      <c r="A63" s="66">
        <v>11</v>
      </c>
      <c r="B63" s="96" t="s">
        <v>367</v>
      </c>
      <c r="C63" s="70" t="s">
        <v>390</v>
      </c>
      <c r="D63" s="70" t="s">
        <v>391</v>
      </c>
      <c r="E63" s="97" t="s">
        <v>21</v>
      </c>
      <c r="F63" s="70" t="s">
        <v>34</v>
      </c>
      <c r="G63" s="70" t="s">
        <v>149</v>
      </c>
      <c r="H63" s="70" t="s">
        <v>22</v>
      </c>
      <c r="I63" s="70" t="s">
        <v>392</v>
      </c>
      <c r="J63" s="70" t="s">
        <v>1290</v>
      </c>
      <c r="K63" s="70">
        <v>3</v>
      </c>
      <c r="L63" s="70">
        <v>2191</v>
      </c>
      <c r="M63" s="70" t="s">
        <v>1465</v>
      </c>
      <c r="N63" s="72" t="s">
        <v>1506</v>
      </c>
      <c r="O63" s="71" t="s">
        <v>393</v>
      </c>
      <c r="P63" s="70" t="s">
        <v>23</v>
      </c>
      <c r="Q63" s="70" t="s">
        <v>21</v>
      </c>
      <c r="R63" s="70" t="s">
        <v>118</v>
      </c>
      <c r="S63" s="70">
        <v>9</v>
      </c>
      <c r="T63" s="70">
        <v>4</v>
      </c>
      <c r="U63" s="70"/>
      <c r="V63" s="70" t="s">
        <v>844</v>
      </c>
      <c r="W63" s="70" t="s">
        <v>1381</v>
      </c>
      <c r="X63" s="70" t="s">
        <v>92</v>
      </c>
      <c r="Y63" s="70" t="s">
        <v>1401</v>
      </c>
      <c r="Z63" s="70" t="s">
        <v>1572</v>
      </c>
      <c r="AA63" s="70" t="s">
        <v>21</v>
      </c>
      <c r="AB63" s="70"/>
      <c r="AC63" s="72" t="s">
        <v>265</v>
      </c>
      <c r="AD63" s="70" t="s">
        <v>39</v>
      </c>
      <c r="AE63" s="70" t="s">
        <v>1399</v>
      </c>
      <c r="AF63" s="70" t="s">
        <v>38</v>
      </c>
      <c r="AG63" s="70" t="s">
        <v>842</v>
      </c>
      <c r="AH63" s="70" t="s">
        <v>841</v>
      </c>
      <c r="AI63" s="70">
        <v>7</v>
      </c>
      <c r="AJ63" s="73" t="s">
        <v>38</v>
      </c>
      <c r="AK63" s="73" t="s">
        <v>21</v>
      </c>
      <c r="AL63" s="73" t="s">
        <v>38</v>
      </c>
      <c r="AM63" s="73" t="s">
        <v>38</v>
      </c>
      <c r="AN63" s="73" t="s">
        <v>38</v>
      </c>
    </row>
    <row r="64" spans="1:40" s="243" customFormat="1" ht="13.8" x14ac:dyDescent="0.3">
      <c r="A64" s="58">
        <v>15</v>
      </c>
      <c r="B64" s="107" t="s">
        <v>343</v>
      </c>
      <c r="C64" s="108" t="s">
        <v>97</v>
      </c>
      <c r="D64" s="108" t="s">
        <v>98</v>
      </c>
      <c r="E64" s="108" t="s">
        <v>21</v>
      </c>
      <c r="F64" s="108" t="s">
        <v>34</v>
      </c>
      <c r="G64" s="108" t="s">
        <v>1459</v>
      </c>
      <c r="H64" s="108" t="s">
        <v>35</v>
      </c>
      <c r="I64" s="108" t="s">
        <v>99</v>
      </c>
      <c r="J64" s="108" t="s">
        <v>1290</v>
      </c>
      <c r="K64" s="108" t="s">
        <v>389</v>
      </c>
      <c r="L64" s="108">
        <v>179</v>
      </c>
      <c r="M64" s="108" t="s">
        <v>1466</v>
      </c>
      <c r="N64" s="109" t="s">
        <v>1507</v>
      </c>
      <c r="O64" s="108" t="s">
        <v>100</v>
      </c>
      <c r="P64" s="108" t="s">
        <v>101</v>
      </c>
      <c r="Q64" s="108" t="s">
        <v>21</v>
      </c>
      <c r="R64" s="108" t="s">
        <v>102</v>
      </c>
      <c r="S64" s="108" t="s">
        <v>1402</v>
      </c>
      <c r="T64" s="108">
        <v>3</v>
      </c>
      <c r="U64" s="108" t="s">
        <v>630</v>
      </c>
      <c r="V64" s="108" t="s">
        <v>1383</v>
      </c>
      <c r="W64" s="108" t="s">
        <v>1380</v>
      </c>
      <c r="X64" s="108" t="s">
        <v>92</v>
      </c>
      <c r="Y64" s="108" t="s">
        <v>396</v>
      </c>
      <c r="Z64" s="108" t="s">
        <v>553</v>
      </c>
      <c r="AA64" s="108" t="s">
        <v>547</v>
      </c>
      <c r="AB64" s="108"/>
      <c r="AC64" s="109">
        <v>0.71</v>
      </c>
      <c r="AD64" s="108" t="s">
        <v>110</v>
      </c>
      <c r="AE64" s="108" t="s">
        <v>111</v>
      </c>
      <c r="AF64" s="108" t="s">
        <v>21</v>
      </c>
      <c r="AG64" s="108" t="s">
        <v>845</v>
      </c>
      <c r="AH64" s="108" t="s">
        <v>1184</v>
      </c>
      <c r="AI64" s="108">
        <v>3.1</v>
      </c>
      <c r="AJ64" s="65" t="s">
        <v>38</v>
      </c>
      <c r="AK64" s="65" t="s">
        <v>38</v>
      </c>
      <c r="AL64" s="65" t="s">
        <v>38</v>
      </c>
      <c r="AM64" s="65" t="s">
        <v>38</v>
      </c>
      <c r="AN64" s="65" t="s">
        <v>38</v>
      </c>
    </row>
    <row r="65" spans="1:16365" s="243" customFormat="1" ht="13.8" x14ac:dyDescent="0.3">
      <c r="A65" s="58">
        <v>15</v>
      </c>
      <c r="B65" s="107" t="s">
        <v>343</v>
      </c>
      <c r="C65" s="108" t="s">
        <v>97</v>
      </c>
      <c r="D65" s="108" t="s">
        <v>98</v>
      </c>
      <c r="E65" s="108" t="s">
        <v>21</v>
      </c>
      <c r="F65" s="108" t="s">
        <v>34</v>
      </c>
      <c r="G65" s="108" t="s">
        <v>1459</v>
      </c>
      <c r="H65" s="108" t="s">
        <v>35</v>
      </c>
      <c r="I65" s="108" t="s">
        <v>99</v>
      </c>
      <c r="J65" s="108" t="s">
        <v>1290</v>
      </c>
      <c r="K65" s="108" t="s">
        <v>389</v>
      </c>
      <c r="L65" s="108">
        <v>179</v>
      </c>
      <c r="M65" s="108" t="s">
        <v>1466</v>
      </c>
      <c r="N65" s="109" t="s">
        <v>1507</v>
      </c>
      <c r="O65" s="108" t="s">
        <v>100</v>
      </c>
      <c r="P65" s="108" t="s">
        <v>101</v>
      </c>
      <c r="Q65" s="108" t="s">
        <v>21</v>
      </c>
      <c r="R65" s="108" t="s">
        <v>103</v>
      </c>
      <c r="S65" s="108" t="s">
        <v>1402</v>
      </c>
      <c r="T65" s="108">
        <v>19</v>
      </c>
      <c r="U65" s="108" t="s">
        <v>630</v>
      </c>
      <c r="V65" s="108" t="s">
        <v>1383</v>
      </c>
      <c r="W65" s="108" t="s">
        <v>1380</v>
      </c>
      <c r="X65" s="108" t="s">
        <v>92</v>
      </c>
      <c r="Y65" s="108" t="s">
        <v>396</v>
      </c>
      <c r="Z65" s="108" t="s">
        <v>553</v>
      </c>
      <c r="AA65" s="108" t="s">
        <v>547</v>
      </c>
      <c r="AB65" s="108"/>
      <c r="AC65" s="109">
        <v>0.7</v>
      </c>
      <c r="AD65" s="108" t="s">
        <v>110</v>
      </c>
      <c r="AE65" s="108" t="s">
        <v>111</v>
      </c>
      <c r="AF65" s="108" t="s">
        <v>21</v>
      </c>
      <c r="AG65" s="108" t="s">
        <v>845</v>
      </c>
      <c r="AH65" s="108" t="s">
        <v>112</v>
      </c>
      <c r="AI65" s="108">
        <v>3.1</v>
      </c>
      <c r="AJ65" s="65" t="s">
        <v>38</v>
      </c>
      <c r="AK65" s="65" t="s">
        <v>38</v>
      </c>
      <c r="AL65" s="65" t="s">
        <v>38</v>
      </c>
      <c r="AM65" s="65" t="s">
        <v>38</v>
      </c>
      <c r="AN65" s="65" t="s">
        <v>38</v>
      </c>
    </row>
    <row r="66" spans="1:16365" s="243" customFormat="1" ht="13.8" x14ac:dyDescent="0.3">
      <c r="A66" s="58">
        <v>15</v>
      </c>
      <c r="B66" s="107" t="s">
        <v>343</v>
      </c>
      <c r="C66" s="108" t="s">
        <v>97</v>
      </c>
      <c r="D66" s="108" t="s">
        <v>98</v>
      </c>
      <c r="E66" s="108" t="s">
        <v>21</v>
      </c>
      <c r="F66" s="108" t="s">
        <v>34</v>
      </c>
      <c r="G66" s="108" t="s">
        <v>1459</v>
      </c>
      <c r="H66" s="108" t="s">
        <v>35</v>
      </c>
      <c r="I66" s="108" t="s">
        <v>99</v>
      </c>
      <c r="J66" s="108" t="s">
        <v>1290</v>
      </c>
      <c r="K66" s="108" t="s">
        <v>389</v>
      </c>
      <c r="L66" s="108">
        <v>179</v>
      </c>
      <c r="M66" s="108" t="s">
        <v>1466</v>
      </c>
      <c r="N66" s="109" t="s">
        <v>1507</v>
      </c>
      <c r="O66" s="108" t="s">
        <v>100</v>
      </c>
      <c r="P66" s="108" t="s">
        <v>101</v>
      </c>
      <c r="Q66" s="108" t="s">
        <v>21</v>
      </c>
      <c r="R66" s="108" t="s">
        <v>108</v>
      </c>
      <c r="S66" s="108" t="s">
        <v>1403</v>
      </c>
      <c r="T66" s="108" t="s">
        <v>546</v>
      </c>
      <c r="U66" s="108" t="s">
        <v>630</v>
      </c>
      <c r="V66" s="108" t="s">
        <v>1383</v>
      </c>
      <c r="W66" s="108" t="s">
        <v>1380</v>
      </c>
      <c r="X66" s="108" t="s">
        <v>92</v>
      </c>
      <c r="Y66" s="108" t="s">
        <v>396</v>
      </c>
      <c r="Z66" s="108" t="s">
        <v>553</v>
      </c>
      <c r="AA66" s="108" t="s">
        <v>547</v>
      </c>
      <c r="AB66" s="108"/>
      <c r="AC66" s="109">
        <v>0.71</v>
      </c>
      <c r="AD66" s="108" t="s">
        <v>110</v>
      </c>
      <c r="AE66" s="108" t="s">
        <v>111</v>
      </c>
      <c r="AF66" s="108" t="s">
        <v>21</v>
      </c>
      <c r="AG66" s="108" t="s">
        <v>846</v>
      </c>
      <c r="AH66" s="108" t="s">
        <v>113</v>
      </c>
      <c r="AI66" s="108">
        <v>3.1</v>
      </c>
      <c r="AJ66" s="65" t="s">
        <v>38</v>
      </c>
      <c r="AK66" s="65" t="s">
        <v>38</v>
      </c>
      <c r="AL66" s="65" t="s">
        <v>38</v>
      </c>
      <c r="AM66" s="65" t="s">
        <v>38</v>
      </c>
      <c r="AN66" s="65" t="s">
        <v>38</v>
      </c>
    </row>
    <row r="67" spans="1:16365" s="243" customFormat="1" ht="13.8" x14ac:dyDescent="0.3">
      <c r="A67" s="58">
        <v>15</v>
      </c>
      <c r="B67" s="107" t="s">
        <v>343</v>
      </c>
      <c r="C67" s="108" t="s">
        <v>97</v>
      </c>
      <c r="D67" s="108" t="s">
        <v>98</v>
      </c>
      <c r="E67" s="108" t="s">
        <v>21</v>
      </c>
      <c r="F67" s="108" t="s">
        <v>34</v>
      </c>
      <c r="G67" s="108" t="s">
        <v>1459</v>
      </c>
      <c r="H67" s="108" t="s">
        <v>35</v>
      </c>
      <c r="I67" s="108" t="s">
        <v>99</v>
      </c>
      <c r="J67" s="108" t="s">
        <v>1290</v>
      </c>
      <c r="K67" s="108" t="s">
        <v>389</v>
      </c>
      <c r="L67" s="108">
        <v>179</v>
      </c>
      <c r="M67" s="108" t="s">
        <v>1466</v>
      </c>
      <c r="N67" s="109" t="s">
        <v>1507</v>
      </c>
      <c r="O67" s="108" t="s">
        <v>100</v>
      </c>
      <c r="P67" s="108" t="s">
        <v>101</v>
      </c>
      <c r="Q67" s="108" t="s">
        <v>21</v>
      </c>
      <c r="R67" s="108" t="s">
        <v>109</v>
      </c>
      <c r="S67" s="108" t="s">
        <v>1403</v>
      </c>
      <c r="T67" s="108" t="s">
        <v>546</v>
      </c>
      <c r="U67" s="108" t="s">
        <v>630</v>
      </c>
      <c r="V67" s="108" t="s">
        <v>1383</v>
      </c>
      <c r="W67" s="108" t="s">
        <v>1380</v>
      </c>
      <c r="X67" s="108" t="s">
        <v>92</v>
      </c>
      <c r="Y67" s="108" t="s">
        <v>396</v>
      </c>
      <c r="Z67" s="108" t="s">
        <v>553</v>
      </c>
      <c r="AA67" s="108" t="s">
        <v>547</v>
      </c>
      <c r="AB67" s="108"/>
      <c r="AC67" s="109">
        <v>0.69</v>
      </c>
      <c r="AD67" s="108" t="s">
        <v>110</v>
      </c>
      <c r="AE67" s="108" t="s">
        <v>111</v>
      </c>
      <c r="AF67" s="108" t="s">
        <v>21</v>
      </c>
      <c r="AG67" s="108" t="s">
        <v>846</v>
      </c>
      <c r="AH67" s="108" t="s">
        <v>1073</v>
      </c>
      <c r="AI67" s="108">
        <v>3.1</v>
      </c>
      <c r="AJ67" s="65" t="s">
        <v>38</v>
      </c>
      <c r="AK67" s="65" t="s">
        <v>38</v>
      </c>
      <c r="AL67" s="65" t="s">
        <v>38</v>
      </c>
      <c r="AM67" s="65" t="s">
        <v>38</v>
      </c>
      <c r="AN67" s="65" t="s">
        <v>38</v>
      </c>
    </row>
    <row r="68" spans="1:16365" s="243" customFormat="1" ht="13.8" x14ac:dyDescent="0.3">
      <c r="A68" s="58">
        <v>15</v>
      </c>
      <c r="B68" s="107" t="s">
        <v>343</v>
      </c>
      <c r="C68" s="108" t="s">
        <v>97</v>
      </c>
      <c r="D68" s="108" t="s">
        <v>98</v>
      </c>
      <c r="E68" s="108" t="s">
        <v>21</v>
      </c>
      <c r="F68" s="108" t="s">
        <v>34</v>
      </c>
      <c r="G68" s="108" t="s">
        <v>1459</v>
      </c>
      <c r="H68" s="108" t="s">
        <v>35</v>
      </c>
      <c r="I68" s="108" t="s">
        <v>99</v>
      </c>
      <c r="J68" s="108" t="s">
        <v>1290</v>
      </c>
      <c r="K68" s="108" t="s">
        <v>389</v>
      </c>
      <c r="L68" s="108">
        <v>179</v>
      </c>
      <c r="M68" s="108" t="s">
        <v>1466</v>
      </c>
      <c r="N68" s="109" t="s">
        <v>1507</v>
      </c>
      <c r="O68" s="108" t="s">
        <v>100</v>
      </c>
      <c r="P68" s="108" t="s">
        <v>101</v>
      </c>
      <c r="Q68" s="108" t="s">
        <v>21</v>
      </c>
      <c r="R68" s="108" t="s">
        <v>104</v>
      </c>
      <c r="S68" s="108" t="s">
        <v>1402</v>
      </c>
      <c r="T68" s="108">
        <v>19</v>
      </c>
      <c r="U68" s="108"/>
      <c r="V68" s="108" t="s">
        <v>1382</v>
      </c>
      <c r="W68" s="108" t="s">
        <v>1380</v>
      </c>
      <c r="X68" s="108" t="s">
        <v>92</v>
      </c>
      <c r="Y68" s="108" t="s">
        <v>131</v>
      </c>
      <c r="Z68" s="108" t="s">
        <v>553</v>
      </c>
      <c r="AA68" s="108" t="s">
        <v>547</v>
      </c>
      <c r="AB68" s="108"/>
      <c r="AC68" s="109">
        <v>0.69</v>
      </c>
      <c r="AD68" s="108" t="s">
        <v>110</v>
      </c>
      <c r="AE68" s="108" t="s">
        <v>111</v>
      </c>
      <c r="AF68" s="108" t="s">
        <v>21</v>
      </c>
      <c r="AG68" s="108" t="s">
        <v>845</v>
      </c>
      <c r="AH68" s="108" t="s">
        <v>1074</v>
      </c>
      <c r="AI68" s="108">
        <v>3.1</v>
      </c>
      <c r="AJ68" s="65" t="s">
        <v>38</v>
      </c>
      <c r="AK68" s="65" t="s">
        <v>38</v>
      </c>
      <c r="AL68" s="65" t="s">
        <v>38</v>
      </c>
      <c r="AM68" s="65" t="s">
        <v>38</v>
      </c>
      <c r="AN68" s="65" t="s">
        <v>38</v>
      </c>
    </row>
    <row r="69" spans="1:16365" s="243" customFormat="1" ht="13.8" x14ac:dyDescent="0.3">
      <c r="A69" s="58">
        <v>15</v>
      </c>
      <c r="B69" s="107" t="s">
        <v>343</v>
      </c>
      <c r="C69" s="108" t="s">
        <v>97</v>
      </c>
      <c r="D69" s="108" t="s">
        <v>98</v>
      </c>
      <c r="E69" s="108" t="s">
        <v>21</v>
      </c>
      <c r="F69" s="108" t="s">
        <v>34</v>
      </c>
      <c r="G69" s="108" t="s">
        <v>1459</v>
      </c>
      <c r="H69" s="108" t="s">
        <v>35</v>
      </c>
      <c r="I69" s="108" t="s">
        <v>99</v>
      </c>
      <c r="J69" s="108" t="s">
        <v>1290</v>
      </c>
      <c r="K69" s="108" t="s">
        <v>389</v>
      </c>
      <c r="L69" s="108">
        <v>179</v>
      </c>
      <c r="M69" s="108" t="s">
        <v>1466</v>
      </c>
      <c r="N69" s="109" t="s">
        <v>1507</v>
      </c>
      <c r="O69" s="108" t="s">
        <v>100</v>
      </c>
      <c r="P69" s="108" t="s">
        <v>101</v>
      </c>
      <c r="Q69" s="108" t="s">
        <v>21</v>
      </c>
      <c r="R69" s="108" t="s">
        <v>105</v>
      </c>
      <c r="S69" s="108" t="s">
        <v>1402</v>
      </c>
      <c r="T69" s="108">
        <v>19</v>
      </c>
      <c r="U69" s="108"/>
      <c r="V69" s="108" t="s">
        <v>1382</v>
      </c>
      <c r="W69" s="108" t="s">
        <v>1380</v>
      </c>
      <c r="X69" s="108" t="s">
        <v>92</v>
      </c>
      <c r="Y69" s="108" t="s">
        <v>131</v>
      </c>
      <c r="Z69" s="108" t="s">
        <v>553</v>
      </c>
      <c r="AA69" s="108" t="s">
        <v>547</v>
      </c>
      <c r="AB69" s="108"/>
      <c r="AC69" s="109">
        <v>0.68</v>
      </c>
      <c r="AD69" s="108" t="s">
        <v>110</v>
      </c>
      <c r="AE69" s="108" t="s">
        <v>111</v>
      </c>
      <c r="AF69" s="108" t="s">
        <v>21</v>
      </c>
      <c r="AG69" s="108" t="s">
        <v>845</v>
      </c>
      <c r="AH69" s="108"/>
      <c r="AI69" s="108">
        <v>3.1</v>
      </c>
      <c r="AJ69" s="65" t="s">
        <v>38</v>
      </c>
      <c r="AK69" s="65" t="s">
        <v>38</v>
      </c>
      <c r="AL69" s="65" t="s">
        <v>38</v>
      </c>
      <c r="AM69" s="65" t="s">
        <v>38</v>
      </c>
      <c r="AN69" s="65" t="s">
        <v>38</v>
      </c>
    </row>
    <row r="70" spans="1:16365" s="243" customFormat="1" ht="13.8" x14ac:dyDescent="0.3">
      <c r="A70" s="58">
        <v>15</v>
      </c>
      <c r="B70" s="107" t="s">
        <v>343</v>
      </c>
      <c r="C70" s="108" t="s">
        <v>97</v>
      </c>
      <c r="D70" s="108" t="s">
        <v>98</v>
      </c>
      <c r="E70" s="108" t="s">
        <v>21</v>
      </c>
      <c r="F70" s="108" t="s">
        <v>34</v>
      </c>
      <c r="G70" s="108" t="s">
        <v>1459</v>
      </c>
      <c r="H70" s="108" t="s">
        <v>35</v>
      </c>
      <c r="I70" s="108" t="s">
        <v>99</v>
      </c>
      <c r="J70" s="108" t="s">
        <v>1290</v>
      </c>
      <c r="K70" s="108" t="s">
        <v>389</v>
      </c>
      <c r="L70" s="108">
        <v>179</v>
      </c>
      <c r="M70" s="108" t="s">
        <v>1466</v>
      </c>
      <c r="N70" s="109" t="s">
        <v>1507</v>
      </c>
      <c r="O70" s="108" t="s">
        <v>100</v>
      </c>
      <c r="P70" s="108" t="s">
        <v>101</v>
      </c>
      <c r="Q70" s="108" t="s">
        <v>21</v>
      </c>
      <c r="R70" s="108" t="s">
        <v>107</v>
      </c>
      <c r="S70" s="108" t="s">
        <v>1403</v>
      </c>
      <c r="T70" s="108">
        <v>32</v>
      </c>
      <c r="U70" s="108"/>
      <c r="V70" s="108" t="s">
        <v>1382</v>
      </c>
      <c r="W70" s="108" t="s">
        <v>1380</v>
      </c>
      <c r="X70" s="108" t="s">
        <v>92</v>
      </c>
      <c r="Y70" s="108" t="s">
        <v>131</v>
      </c>
      <c r="Z70" s="108" t="s">
        <v>553</v>
      </c>
      <c r="AA70" s="108" t="s">
        <v>547</v>
      </c>
      <c r="AB70" s="108"/>
      <c r="AC70" s="109">
        <v>0.67</v>
      </c>
      <c r="AD70" s="108" t="s">
        <v>110</v>
      </c>
      <c r="AE70" s="108" t="s">
        <v>111</v>
      </c>
      <c r="AF70" s="108" t="s">
        <v>21</v>
      </c>
      <c r="AG70" s="108" t="s">
        <v>846</v>
      </c>
      <c r="AH70" s="108"/>
      <c r="AI70" s="108">
        <v>3.1</v>
      </c>
      <c r="AJ70" s="65" t="s">
        <v>38</v>
      </c>
      <c r="AK70" s="65" t="s">
        <v>38</v>
      </c>
      <c r="AL70" s="65" t="s">
        <v>38</v>
      </c>
      <c r="AM70" s="65" t="s">
        <v>38</v>
      </c>
      <c r="AN70" s="65" t="s">
        <v>38</v>
      </c>
    </row>
    <row r="71" spans="1:16365" s="243" customFormat="1" ht="13.8" x14ac:dyDescent="0.3">
      <c r="A71" s="66">
        <v>15</v>
      </c>
      <c r="B71" s="106" t="s">
        <v>343</v>
      </c>
      <c r="C71" s="89" t="s">
        <v>97</v>
      </c>
      <c r="D71" s="89" t="s">
        <v>98</v>
      </c>
      <c r="E71" s="89" t="s">
        <v>21</v>
      </c>
      <c r="F71" s="89" t="s">
        <v>34</v>
      </c>
      <c r="G71" s="89" t="s">
        <v>1459</v>
      </c>
      <c r="H71" s="89" t="s">
        <v>35</v>
      </c>
      <c r="I71" s="89" t="s">
        <v>99</v>
      </c>
      <c r="J71" s="89" t="s">
        <v>1290</v>
      </c>
      <c r="K71" s="89" t="s">
        <v>389</v>
      </c>
      <c r="L71" s="89">
        <v>179</v>
      </c>
      <c r="M71" s="89" t="s">
        <v>1466</v>
      </c>
      <c r="N71" s="91" t="s">
        <v>1507</v>
      </c>
      <c r="O71" s="89" t="s">
        <v>100</v>
      </c>
      <c r="P71" s="89" t="s">
        <v>101</v>
      </c>
      <c r="Q71" s="89" t="s">
        <v>21</v>
      </c>
      <c r="R71" s="89" t="s">
        <v>106</v>
      </c>
      <c r="S71" s="89" t="s">
        <v>1403</v>
      </c>
      <c r="T71" s="89">
        <v>32</v>
      </c>
      <c r="U71" s="89"/>
      <c r="V71" s="89" t="s">
        <v>1382</v>
      </c>
      <c r="W71" s="89" t="s">
        <v>1380</v>
      </c>
      <c r="X71" s="89" t="s">
        <v>92</v>
      </c>
      <c r="Y71" s="89" t="s">
        <v>131</v>
      </c>
      <c r="Z71" s="89" t="s">
        <v>553</v>
      </c>
      <c r="AA71" s="89" t="s">
        <v>547</v>
      </c>
      <c r="AB71" s="89"/>
      <c r="AC71" s="91">
        <v>0.67</v>
      </c>
      <c r="AD71" s="89" t="s">
        <v>110</v>
      </c>
      <c r="AE71" s="89" t="s">
        <v>111</v>
      </c>
      <c r="AF71" s="89" t="s">
        <v>21</v>
      </c>
      <c r="AG71" s="89" t="s">
        <v>846</v>
      </c>
      <c r="AH71" s="89"/>
      <c r="AI71" s="89">
        <v>3.1</v>
      </c>
      <c r="AJ71" s="73" t="s">
        <v>38</v>
      </c>
      <c r="AK71" s="73" t="s">
        <v>38</v>
      </c>
      <c r="AL71" s="73" t="s">
        <v>38</v>
      </c>
      <c r="AM71" s="73" t="s">
        <v>38</v>
      </c>
      <c r="AN71" s="73" t="s">
        <v>38</v>
      </c>
    </row>
    <row r="72" spans="1:16365" s="243" customFormat="1" ht="13.8" x14ac:dyDescent="0.3">
      <c r="A72" s="74">
        <v>16</v>
      </c>
      <c r="B72" s="110" t="s">
        <v>365</v>
      </c>
      <c r="C72" s="111" t="s">
        <v>242</v>
      </c>
      <c r="D72" s="112" t="s">
        <v>243</v>
      </c>
      <c r="E72" s="112" t="s">
        <v>21</v>
      </c>
      <c r="F72" s="112" t="s">
        <v>34</v>
      </c>
      <c r="G72" s="112" t="s">
        <v>74</v>
      </c>
      <c r="H72" s="112" t="s">
        <v>35</v>
      </c>
      <c r="I72" s="112" t="s">
        <v>305</v>
      </c>
      <c r="J72" s="113" t="s">
        <v>1290</v>
      </c>
      <c r="K72" s="112">
        <v>1</v>
      </c>
      <c r="L72" s="112">
        <v>417</v>
      </c>
      <c r="M72" s="112" t="s">
        <v>93</v>
      </c>
      <c r="N72" s="114" t="s">
        <v>308</v>
      </c>
      <c r="O72" s="112" t="s">
        <v>1404</v>
      </c>
      <c r="P72" s="112" t="s">
        <v>854</v>
      </c>
      <c r="Q72" s="112" t="s">
        <v>21</v>
      </c>
      <c r="R72" s="112" t="s">
        <v>36</v>
      </c>
      <c r="S72" s="112" t="s">
        <v>1405</v>
      </c>
      <c r="T72" s="112">
        <v>7</v>
      </c>
      <c r="U72" s="112" t="s">
        <v>630</v>
      </c>
      <c r="V72" s="112"/>
      <c r="W72" s="112"/>
      <c r="X72" s="112" t="s">
        <v>306</v>
      </c>
      <c r="Y72" s="112" t="s">
        <v>849</v>
      </c>
      <c r="Z72" s="112" t="s">
        <v>92</v>
      </c>
      <c r="AA72" s="112" t="s">
        <v>38</v>
      </c>
      <c r="AB72" s="112" t="s">
        <v>1384</v>
      </c>
      <c r="AC72" s="114">
        <v>0.91300000000000003</v>
      </c>
      <c r="AD72" s="112" t="s">
        <v>271</v>
      </c>
      <c r="AE72" s="112" t="s">
        <v>851</v>
      </c>
      <c r="AF72" s="112" t="s">
        <v>38</v>
      </c>
      <c r="AG72" s="112" t="s">
        <v>847</v>
      </c>
      <c r="AH72" s="112" t="s">
        <v>848</v>
      </c>
      <c r="AI72" s="112">
        <v>1.7</v>
      </c>
      <c r="AJ72" s="80" t="s">
        <v>21</v>
      </c>
      <c r="AK72" s="80" t="s">
        <v>38</v>
      </c>
      <c r="AL72" s="80" t="s">
        <v>38</v>
      </c>
      <c r="AM72" s="80" t="s">
        <v>38</v>
      </c>
      <c r="AN72" s="80" t="s">
        <v>38</v>
      </c>
    </row>
    <row r="73" spans="1:16365" s="243" customFormat="1" ht="13.8" x14ac:dyDescent="0.3">
      <c r="A73" s="66">
        <v>16</v>
      </c>
      <c r="B73" s="96" t="s">
        <v>365</v>
      </c>
      <c r="C73" s="115" t="s">
        <v>242</v>
      </c>
      <c r="D73" s="70" t="s">
        <v>243</v>
      </c>
      <c r="E73" s="70" t="s">
        <v>21</v>
      </c>
      <c r="F73" s="70" t="s">
        <v>34</v>
      </c>
      <c r="G73" s="70" t="s">
        <v>74</v>
      </c>
      <c r="H73" s="70" t="s">
        <v>35</v>
      </c>
      <c r="I73" s="70" t="s">
        <v>305</v>
      </c>
      <c r="J73" s="71" t="s">
        <v>1290</v>
      </c>
      <c r="K73" s="70">
        <v>1</v>
      </c>
      <c r="L73" s="70">
        <v>417</v>
      </c>
      <c r="M73" s="70" t="s">
        <v>93</v>
      </c>
      <c r="N73" s="72" t="s">
        <v>308</v>
      </c>
      <c r="O73" s="70" t="s">
        <v>1404</v>
      </c>
      <c r="P73" s="70" t="s">
        <v>854</v>
      </c>
      <c r="Q73" s="70" t="s">
        <v>21</v>
      </c>
      <c r="R73" s="70" t="s">
        <v>118</v>
      </c>
      <c r="S73" s="70" t="s">
        <v>1405</v>
      </c>
      <c r="T73" s="70">
        <v>4</v>
      </c>
      <c r="U73" s="70"/>
      <c r="V73" s="70" t="s">
        <v>1075</v>
      </c>
      <c r="W73" s="70" t="s">
        <v>1381</v>
      </c>
      <c r="X73" s="70" t="s">
        <v>1076</v>
      </c>
      <c r="Y73" s="70" t="s">
        <v>850</v>
      </c>
      <c r="Z73" s="70" t="s">
        <v>1077</v>
      </c>
      <c r="AA73" s="70" t="s">
        <v>38</v>
      </c>
      <c r="AB73" s="70" t="s">
        <v>1577</v>
      </c>
      <c r="AC73" s="72">
        <v>0.92500000000000004</v>
      </c>
      <c r="AD73" s="70" t="s">
        <v>39</v>
      </c>
      <c r="AE73" s="70" t="s">
        <v>307</v>
      </c>
      <c r="AF73" s="70" t="s">
        <v>38</v>
      </c>
      <c r="AG73" s="70" t="s">
        <v>847</v>
      </c>
      <c r="AH73" s="70" t="s">
        <v>852</v>
      </c>
      <c r="AI73" s="70">
        <v>1.7</v>
      </c>
      <c r="AJ73" s="73" t="s">
        <v>21</v>
      </c>
      <c r="AK73" s="73" t="s">
        <v>38</v>
      </c>
      <c r="AL73" s="73" t="s">
        <v>38</v>
      </c>
      <c r="AM73" s="73" t="s">
        <v>38</v>
      </c>
      <c r="AN73" s="73" t="s">
        <v>38</v>
      </c>
    </row>
    <row r="74" spans="1:16365" s="244" customFormat="1" ht="15" customHeight="1" x14ac:dyDescent="0.3">
      <c r="A74" s="58">
        <v>17</v>
      </c>
      <c r="B74" s="116" t="s">
        <v>368</v>
      </c>
      <c r="C74" s="116" t="s">
        <v>370</v>
      </c>
      <c r="D74" s="116" t="s">
        <v>371</v>
      </c>
      <c r="E74" s="116" t="s">
        <v>21</v>
      </c>
      <c r="F74" s="116" t="s">
        <v>34</v>
      </c>
      <c r="G74" s="116" t="s">
        <v>149</v>
      </c>
      <c r="H74" s="116" t="s">
        <v>22</v>
      </c>
      <c r="I74" s="116" t="s">
        <v>373</v>
      </c>
      <c r="J74" s="117" t="s">
        <v>1290</v>
      </c>
      <c r="K74" s="116">
        <v>8</v>
      </c>
      <c r="L74" s="133">
        <v>175</v>
      </c>
      <c r="M74" s="116" t="s">
        <v>93</v>
      </c>
      <c r="N74" s="116" t="s">
        <v>374</v>
      </c>
      <c r="O74" s="116" t="s">
        <v>853</v>
      </c>
      <c r="P74" s="116" t="s">
        <v>854</v>
      </c>
      <c r="Q74" s="116" t="s">
        <v>21</v>
      </c>
      <c r="R74" s="116" t="s">
        <v>36</v>
      </c>
      <c r="S74" s="116" t="s">
        <v>856</v>
      </c>
      <c r="T74" s="116">
        <v>5</v>
      </c>
      <c r="U74" s="116" t="s">
        <v>630</v>
      </c>
      <c r="V74" s="116"/>
      <c r="W74" s="116"/>
      <c r="X74" s="116" t="s">
        <v>376</v>
      </c>
      <c r="Y74" s="116" t="s">
        <v>270</v>
      </c>
      <c r="Z74" s="116" t="s">
        <v>92</v>
      </c>
      <c r="AA74" s="116" t="s">
        <v>38</v>
      </c>
      <c r="AB74" s="116" t="s">
        <v>1384</v>
      </c>
      <c r="AC74" s="240">
        <v>0.76700000000000002</v>
      </c>
      <c r="AD74" s="116" t="s">
        <v>1696</v>
      </c>
      <c r="AE74" s="116" t="s">
        <v>377</v>
      </c>
      <c r="AF74" s="116" t="s">
        <v>38</v>
      </c>
      <c r="AG74" s="116" t="s">
        <v>855</v>
      </c>
      <c r="AH74" s="116" t="s">
        <v>378</v>
      </c>
      <c r="AI74" s="108">
        <v>4.5</v>
      </c>
      <c r="AJ74" s="65" t="s">
        <v>21</v>
      </c>
      <c r="AK74" s="118" t="s">
        <v>21</v>
      </c>
      <c r="AL74" s="118" t="s">
        <v>21</v>
      </c>
      <c r="AM74" s="65" t="s">
        <v>86</v>
      </c>
      <c r="AN74" s="65" t="s">
        <v>38</v>
      </c>
    </row>
    <row r="75" spans="1:16365" s="244" customFormat="1" ht="15" customHeight="1" x14ac:dyDescent="0.3">
      <c r="A75" s="58">
        <v>17</v>
      </c>
      <c r="B75" s="116" t="s">
        <v>368</v>
      </c>
      <c r="C75" s="116" t="s">
        <v>370</v>
      </c>
      <c r="D75" s="116" t="s">
        <v>371</v>
      </c>
      <c r="E75" s="116" t="s">
        <v>21</v>
      </c>
      <c r="F75" s="116" t="s">
        <v>34</v>
      </c>
      <c r="G75" s="116" t="s">
        <v>149</v>
      </c>
      <c r="H75" s="116" t="s">
        <v>22</v>
      </c>
      <c r="I75" s="116" t="s">
        <v>373</v>
      </c>
      <c r="J75" s="117" t="s">
        <v>1290</v>
      </c>
      <c r="K75" s="116">
        <v>8</v>
      </c>
      <c r="L75" s="133">
        <v>175</v>
      </c>
      <c r="M75" s="116" t="s">
        <v>93</v>
      </c>
      <c r="N75" s="116" t="s">
        <v>374</v>
      </c>
      <c r="O75" s="116" t="s">
        <v>853</v>
      </c>
      <c r="P75" s="116" t="s">
        <v>854</v>
      </c>
      <c r="Q75" s="116" t="s">
        <v>21</v>
      </c>
      <c r="R75" s="116" t="s">
        <v>118</v>
      </c>
      <c r="S75" s="116" t="s">
        <v>1675</v>
      </c>
      <c r="T75" s="116" t="s">
        <v>78</v>
      </c>
      <c r="U75" s="116"/>
      <c r="V75" s="116" t="s">
        <v>375</v>
      </c>
      <c r="W75" s="116" t="s">
        <v>1122</v>
      </c>
      <c r="X75" s="116" t="s">
        <v>92</v>
      </c>
      <c r="Y75" s="116" t="s">
        <v>131</v>
      </c>
      <c r="Z75" s="116" t="s">
        <v>92</v>
      </c>
      <c r="AA75" s="116" t="s">
        <v>38</v>
      </c>
      <c r="AB75" s="116" t="s">
        <v>1384</v>
      </c>
      <c r="AC75" s="240">
        <v>0.79500000000000004</v>
      </c>
      <c r="AD75" s="116" t="s">
        <v>39</v>
      </c>
      <c r="AE75" s="116" t="s">
        <v>377</v>
      </c>
      <c r="AF75" s="116" t="s">
        <v>38</v>
      </c>
      <c r="AG75" s="116" t="s">
        <v>855</v>
      </c>
      <c r="AH75" s="116"/>
      <c r="AI75" s="108">
        <v>4.5</v>
      </c>
      <c r="AJ75" s="65" t="s">
        <v>21</v>
      </c>
      <c r="AK75" s="118" t="s">
        <v>21</v>
      </c>
      <c r="AL75" s="118" t="s">
        <v>21</v>
      </c>
      <c r="AM75" s="65" t="s">
        <v>86</v>
      </c>
      <c r="AN75" s="65" t="s">
        <v>38</v>
      </c>
    </row>
    <row r="76" spans="1:16365" s="244" customFormat="1" ht="15" customHeight="1" x14ac:dyDescent="0.3">
      <c r="A76" s="58">
        <v>17</v>
      </c>
      <c r="B76" s="116" t="s">
        <v>368</v>
      </c>
      <c r="C76" s="116" t="s">
        <v>370</v>
      </c>
      <c r="D76" s="116" t="s">
        <v>371</v>
      </c>
      <c r="E76" s="116" t="s">
        <v>21</v>
      </c>
      <c r="F76" s="116" t="s">
        <v>34</v>
      </c>
      <c r="G76" s="116" t="s">
        <v>149</v>
      </c>
      <c r="H76" s="116" t="s">
        <v>22</v>
      </c>
      <c r="I76" s="116" t="s">
        <v>372</v>
      </c>
      <c r="J76" s="117" t="s">
        <v>1290</v>
      </c>
      <c r="K76" s="116">
        <v>8</v>
      </c>
      <c r="L76" s="133">
        <v>175</v>
      </c>
      <c r="M76" s="116" t="s">
        <v>93</v>
      </c>
      <c r="N76" s="116" t="s">
        <v>380</v>
      </c>
      <c r="O76" s="116" t="s">
        <v>853</v>
      </c>
      <c r="P76" s="116" t="s">
        <v>854</v>
      </c>
      <c r="Q76" s="116" t="s">
        <v>21</v>
      </c>
      <c r="R76" s="116" t="s">
        <v>36</v>
      </c>
      <c r="S76" s="116" t="s">
        <v>856</v>
      </c>
      <c r="T76" s="116">
        <v>5</v>
      </c>
      <c r="U76" s="116" t="s">
        <v>630</v>
      </c>
      <c r="V76" s="116"/>
      <c r="W76" s="116"/>
      <c r="X76" s="116" t="s">
        <v>376</v>
      </c>
      <c r="Y76" s="116" t="s">
        <v>270</v>
      </c>
      <c r="Z76" s="116" t="s">
        <v>92</v>
      </c>
      <c r="AA76" s="116" t="s">
        <v>38</v>
      </c>
      <c r="AB76" s="116" t="s">
        <v>1384</v>
      </c>
      <c r="AC76" s="240">
        <v>0.748</v>
      </c>
      <c r="AD76" s="116" t="s">
        <v>1696</v>
      </c>
      <c r="AE76" s="116" t="s">
        <v>377</v>
      </c>
      <c r="AF76" s="116" t="s">
        <v>38</v>
      </c>
      <c r="AG76" s="116" t="s">
        <v>855</v>
      </c>
      <c r="AH76" s="116"/>
      <c r="AI76" s="108">
        <v>4.5</v>
      </c>
      <c r="AJ76" s="65" t="s">
        <v>21</v>
      </c>
      <c r="AK76" s="118" t="s">
        <v>21</v>
      </c>
      <c r="AL76" s="118" t="s">
        <v>21</v>
      </c>
      <c r="AM76" s="65" t="s">
        <v>86</v>
      </c>
      <c r="AN76" s="65" t="s">
        <v>38</v>
      </c>
    </row>
    <row r="77" spans="1:16365" s="244" customFormat="1" ht="15" customHeight="1" x14ac:dyDescent="0.3">
      <c r="A77" s="58">
        <v>17</v>
      </c>
      <c r="B77" s="116" t="s">
        <v>368</v>
      </c>
      <c r="C77" s="116" t="s">
        <v>370</v>
      </c>
      <c r="D77" s="116" t="s">
        <v>371</v>
      </c>
      <c r="E77" s="116" t="s">
        <v>21</v>
      </c>
      <c r="F77" s="116" t="s">
        <v>34</v>
      </c>
      <c r="G77" s="116" t="s">
        <v>149</v>
      </c>
      <c r="H77" s="116" t="s">
        <v>22</v>
      </c>
      <c r="I77" s="116" t="s">
        <v>372</v>
      </c>
      <c r="J77" s="117" t="s">
        <v>1290</v>
      </c>
      <c r="K77" s="116">
        <v>8</v>
      </c>
      <c r="L77" s="133">
        <v>175</v>
      </c>
      <c r="M77" s="116" t="s">
        <v>93</v>
      </c>
      <c r="N77" s="116" t="s">
        <v>380</v>
      </c>
      <c r="O77" s="116" t="s">
        <v>853</v>
      </c>
      <c r="P77" s="116" t="s">
        <v>854</v>
      </c>
      <c r="Q77" s="116" t="s">
        <v>21</v>
      </c>
      <c r="R77" s="116" t="s">
        <v>118</v>
      </c>
      <c r="S77" s="116" t="s">
        <v>1675</v>
      </c>
      <c r="T77" s="116" t="s">
        <v>78</v>
      </c>
      <c r="U77" s="116"/>
      <c r="V77" s="116" t="s">
        <v>375</v>
      </c>
      <c r="W77" s="116" t="s">
        <v>1122</v>
      </c>
      <c r="X77" s="116" t="s">
        <v>92</v>
      </c>
      <c r="Y77" s="116" t="s">
        <v>131</v>
      </c>
      <c r="Z77" s="116" t="s">
        <v>92</v>
      </c>
      <c r="AA77" s="116" t="s">
        <v>38</v>
      </c>
      <c r="AB77" s="116" t="s">
        <v>1384</v>
      </c>
      <c r="AC77" s="240">
        <v>0.77200000000000002</v>
      </c>
      <c r="AD77" s="116" t="s">
        <v>39</v>
      </c>
      <c r="AE77" s="116" t="s">
        <v>377</v>
      </c>
      <c r="AF77" s="116" t="s">
        <v>38</v>
      </c>
      <c r="AG77" s="116" t="s">
        <v>855</v>
      </c>
      <c r="AH77" s="116"/>
      <c r="AI77" s="108">
        <v>4.5</v>
      </c>
      <c r="AJ77" s="65" t="s">
        <v>21</v>
      </c>
      <c r="AK77" s="118" t="s">
        <v>21</v>
      </c>
      <c r="AL77" s="118" t="s">
        <v>21</v>
      </c>
      <c r="AM77" s="65" t="s">
        <v>86</v>
      </c>
      <c r="AN77" s="65" t="s">
        <v>38</v>
      </c>
    </row>
    <row r="78" spans="1:16365" s="244" customFormat="1" ht="15" customHeight="1" x14ac:dyDescent="0.3">
      <c r="A78" s="58">
        <v>17</v>
      </c>
      <c r="B78" s="116" t="s">
        <v>368</v>
      </c>
      <c r="C78" s="116" t="s">
        <v>370</v>
      </c>
      <c r="D78" s="116" t="s">
        <v>371</v>
      </c>
      <c r="E78" s="116" t="s">
        <v>21</v>
      </c>
      <c r="F78" s="116" t="s">
        <v>34</v>
      </c>
      <c r="G78" s="116" t="s">
        <v>149</v>
      </c>
      <c r="H78" s="116" t="s">
        <v>22</v>
      </c>
      <c r="I78" s="116" t="s">
        <v>379</v>
      </c>
      <c r="J78" s="117" t="s">
        <v>1290</v>
      </c>
      <c r="K78" s="116">
        <v>8</v>
      </c>
      <c r="L78" s="133">
        <v>175</v>
      </c>
      <c r="M78" s="116" t="s">
        <v>93</v>
      </c>
      <c r="N78" s="116" t="s">
        <v>381</v>
      </c>
      <c r="O78" s="116" t="s">
        <v>853</v>
      </c>
      <c r="P78" s="116" t="s">
        <v>854</v>
      </c>
      <c r="Q78" s="116" t="s">
        <v>21</v>
      </c>
      <c r="R78" s="116" t="s">
        <v>36</v>
      </c>
      <c r="S78" s="116" t="s">
        <v>856</v>
      </c>
      <c r="T78" s="116">
        <v>6</v>
      </c>
      <c r="U78" s="116" t="s">
        <v>630</v>
      </c>
      <c r="V78" s="116"/>
      <c r="W78" s="116"/>
      <c r="X78" s="116" t="s">
        <v>376</v>
      </c>
      <c r="Y78" s="116" t="s">
        <v>270</v>
      </c>
      <c r="Z78" s="116" t="s">
        <v>92</v>
      </c>
      <c r="AA78" s="116" t="s">
        <v>38</v>
      </c>
      <c r="AB78" s="116" t="s">
        <v>1384</v>
      </c>
      <c r="AC78" s="240">
        <v>0.72099999999999997</v>
      </c>
      <c r="AD78" s="116" t="s">
        <v>1696</v>
      </c>
      <c r="AE78" s="116" t="s">
        <v>377</v>
      </c>
      <c r="AF78" s="116" t="s">
        <v>38</v>
      </c>
      <c r="AG78" s="116" t="s">
        <v>855</v>
      </c>
      <c r="AH78" s="116"/>
      <c r="AI78" s="108">
        <v>4.5</v>
      </c>
      <c r="AJ78" s="65" t="s">
        <v>21</v>
      </c>
      <c r="AK78" s="118" t="s">
        <v>21</v>
      </c>
      <c r="AL78" s="118" t="s">
        <v>21</v>
      </c>
      <c r="AM78" s="65" t="s">
        <v>86</v>
      </c>
      <c r="AN78" s="65" t="s">
        <v>38</v>
      </c>
    </row>
    <row r="79" spans="1:16365" s="243" customFormat="1" ht="15" customHeight="1" x14ac:dyDescent="0.3">
      <c r="A79" s="66">
        <v>17</v>
      </c>
      <c r="B79" s="119" t="s">
        <v>368</v>
      </c>
      <c r="C79" s="119" t="s">
        <v>370</v>
      </c>
      <c r="D79" s="119" t="s">
        <v>371</v>
      </c>
      <c r="E79" s="119" t="s">
        <v>21</v>
      </c>
      <c r="F79" s="119" t="s">
        <v>34</v>
      </c>
      <c r="G79" s="119" t="s">
        <v>149</v>
      </c>
      <c r="H79" s="119" t="s">
        <v>22</v>
      </c>
      <c r="I79" s="119" t="s">
        <v>379</v>
      </c>
      <c r="J79" s="103" t="s">
        <v>1290</v>
      </c>
      <c r="K79" s="119">
        <v>8</v>
      </c>
      <c r="L79" s="134">
        <v>175</v>
      </c>
      <c r="M79" s="119" t="s">
        <v>93</v>
      </c>
      <c r="N79" s="119" t="s">
        <v>381</v>
      </c>
      <c r="O79" s="119" t="s">
        <v>853</v>
      </c>
      <c r="P79" s="119" t="s">
        <v>854</v>
      </c>
      <c r="Q79" s="119" t="s">
        <v>21</v>
      </c>
      <c r="R79" s="119" t="s">
        <v>118</v>
      </c>
      <c r="S79" s="119" t="s">
        <v>1675</v>
      </c>
      <c r="T79" s="119">
        <v>4</v>
      </c>
      <c r="U79" s="119"/>
      <c r="V79" s="119" t="s">
        <v>375</v>
      </c>
      <c r="W79" s="119" t="s">
        <v>1122</v>
      </c>
      <c r="X79" s="119" t="s">
        <v>92</v>
      </c>
      <c r="Y79" s="119" t="s">
        <v>131</v>
      </c>
      <c r="Z79" s="119" t="s">
        <v>92</v>
      </c>
      <c r="AA79" s="119" t="s">
        <v>38</v>
      </c>
      <c r="AB79" s="119" t="s">
        <v>1384</v>
      </c>
      <c r="AC79" s="241">
        <v>0.73099999999999998</v>
      </c>
      <c r="AD79" s="119" t="s">
        <v>39</v>
      </c>
      <c r="AE79" s="119" t="s">
        <v>377</v>
      </c>
      <c r="AF79" s="119" t="s">
        <v>38</v>
      </c>
      <c r="AG79" s="119" t="s">
        <v>855</v>
      </c>
      <c r="AH79" s="119"/>
      <c r="AI79" s="89">
        <v>4.5</v>
      </c>
      <c r="AJ79" s="73" t="s">
        <v>21</v>
      </c>
      <c r="AK79" s="120" t="s">
        <v>21</v>
      </c>
      <c r="AL79" s="120" t="s">
        <v>21</v>
      </c>
      <c r="AM79" s="120" t="s">
        <v>86</v>
      </c>
      <c r="AN79" s="120" t="s">
        <v>38</v>
      </c>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c r="DK79" s="244"/>
      <c r="DL79" s="244"/>
      <c r="DM79" s="244"/>
      <c r="DN79" s="244"/>
      <c r="DO79" s="244"/>
      <c r="DP79" s="244"/>
      <c r="DQ79" s="244"/>
      <c r="DR79" s="244"/>
      <c r="DS79" s="244"/>
      <c r="DT79" s="244"/>
      <c r="DU79" s="244"/>
      <c r="DV79" s="244"/>
      <c r="DW79" s="244"/>
      <c r="DX79" s="244"/>
      <c r="DY79" s="244"/>
      <c r="DZ79" s="244"/>
      <c r="EA79" s="244"/>
      <c r="EB79" s="244"/>
      <c r="EC79" s="244"/>
      <c r="ED79" s="244"/>
      <c r="EE79" s="244"/>
      <c r="EF79" s="244"/>
      <c r="EG79" s="244"/>
      <c r="EH79" s="244"/>
      <c r="EI79" s="244"/>
      <c r="EJ79" s="244"/>
      <c r="EK79" s="244"/>
      <c r="EL79" s="244"/>
      <c r="EM79" s="244"/>
      <c r="EN79" s="244"/>
      <c r="EO79" s="244"/>
      <c r="EP79" s="244"/>
      <c r="EQ79" s="244"/>
      <c r="ER79" s="244"/>
      <c r="ES79" s="244"/>
      <c r="ET79" s="244"/>
      <c r="EU79" s="244"/>
      <c r="EV79" s="244"/>
      <c r="EW79" s="244"/>
      <c r="EX79" s="244"/>
      <c r="EY79" s="244"/>
      <c r="EZ79" s="244"/>
      <c r="FA79" s="244"/>
      <c r="FB79" s="244"/>
      <c r="FC79" s="244"/>
      <c r="FD79" s="244"/>
      <c r="FE79" s="244"/>
      <c r="FF79" s="244"/>
      <c r="FG79" s="244"/>
      <c r="FH79" s="244"/>
      <c r="FI79" s="244"/>
      <c r="FJ79" s="244"/>
      <c r="FK79" s="244"/>
      <c r="FL79" s="244"/>
      <c r="FM79" s="244"/>
      <c r="FN79" s="244"/>
      <c r="FO79" s="244"/>
      <c r="FP79" s="244"/>
      <c r="FQ79" s="244"/>
      <c r="FR79" s="244"/>
      <c r="FS79" s="244"/>
      <c r="FT79" s="244"/>
      <c r="FU79" s="244"/>
      <c r="FV79" s="244"/>
      <c r="FW79" s="244"/>
      <c r="FX79" s="244"/>
      <c r="FY79" s="244"/>
      <c r="FZ79" s="244"/>
      <c r="GA79" s="244"/>
      <c r="GB79" s="244"/>
      <c r="GC79" s="244"/>
      <c r="GD79" s="244"/>
      <c r="GE79" s="244"/>
      <c r="GF79" s="244"/>
      <c r="GG79" s="244"/>
      <c r="GH79" s="244"/>
      <c r="GI79" s="244"/>
      <c r="GJ79" s="244"/>
      <c r="GK79" s="244"/>
      <c r="GL79" s="244"/>
      <c r="GM79" s="244"/>
      <c r="GN79" s="244"/>
      <c r="GO79" s="244"/>
      <c r="GP79" s="244"/>
      <c r="GQ79" s="244"/>
      <c r="GR79" s="244"/>
      <c r="GS79" s="244"/>
      <c r="GT79" s="244"/>
      <c r="GU79" s="244"/>
      <c r="GV79" s="244"/>
      <c r="GW79" s="244"/>
      <c r="GX79" s="244"/>
      <c r="GY79" s="244"/>
      <c r="GZ79" s="244"/>
      <c r="HA79" s="244"/>
      <c r="HB79" s="244"/>
      <c r="HC79" s="244"/>
      <c r="HD79" s="244"/>
      <c r="HE79" s="244"/>
      <c r="HF79" s="244"/>
      <c r="HG79" s="244"/>
      <c r="HH79" s="244"/>
      <c r="HI79" s="244"/>
      <c r="HJ79" s="244"/>
      <c r="HK79" s="244"/>
      <c r="HL79" s="244"/>
      <c r="HM79" s="244"/>
      <c r="HN79" s="244"/>
      <c r="HO79" s="244"/>
      <c r="HP79" s="244"/>
      <c r="HQ79" s="244"/>
      <c r="HR79" s="244"/>
      <c r="HS79" s="244"/>
      <c r="HT79" s="244"/>
      <c r="HU79" s="244"/>
      <c r="HV79" s="244"/>
      <c r="HW79" s="244"/>
      <c r="HX79" s="244"/>
      <c r="HY79" s="244"/>
      <c r="HZ79" s="244"/>
      <c r="IA79" s="244"/>
      <c r="IB79" s="244"/>
      <c r="IC79" s="244"/>
      <c r="ID79" s="244"/>
      <c r="IE79" s="244"/>
      <c r="IF79" s="244"/>
      <c r="IG79" s="244"/>
      <c r="IH79" s="244"/>
      <c r="II79" s="244"/>
      <c r="IJ79" s="244"/>
      <c r="IK79" s="244"/>
      <c r="IL79" s="244"/>
      <c r="IM79" s="244"/>
      <c r="IN79" s="244"/>
      <c r="IO79" s="244"/>
      <c r="IP79" s="244"/>
      <c r="IQ79" s="244"/>
      <c r="IR79" s="244"/>
      <c r="IS79" s="244"/>
      <c r="IT79" s="244"/>
      <c r="IU79" s="244"/>
      <c r="IV79" s="244"/>
      <c r="IW79" s="244"/>
      <c r="IX79" s="244"/>
      <c r="IY79" s="244"/>
      <c r="IZ79" s="244"/>
      <c r="JA79" s="244"/>
      <c r="JB79" s="244"/>
      <c r="JC79" s="244"/>
      <c r="JD79" s="244"/>
      <c r="JE79" s="244"/>
      <c r="JF79" s="244"/>
      <c r="JG79" s="244"/>
      <c r="JH79" s="244"/>
      <c r="JI79" s="244"/>
      <c r="JJ79" s="244"/>
      <c r="JK79" s="244"/>
      <c r="JL79" s="244"/>
      <c r="JM79" s="244"/>
      <c r="JN79" s="244"/>
      <c r="JO79" s="244"/>
      <c r="JP79" s="244"/>
      <c r="JQ79" s="244"/>
      <c r="JR79" s="244"/>
      <c r="JS79" s="244"/>
      <c r="JT79" s="244"/>
      <c r="JU79" s="244"/>
      <c r="JV79" s="244"/>
      <c r="JW79" s="244"/>
      <c r="JX79" s="244"/>
      <c r="JY79" s="244"/>
      <c r="JZ79" s="244"/>
      <c r="KA79" s="244"/>
      <c r="KB79" s="244"/>
      <c r="KC79" s="244"/>
      <c r="KD79" s="244"/>
      <c r="KE79" s="244"/>
      <c r="KF79" s="244"/>
      <c r="KG79" s="244"/>
      <c r="KH79" s="244"/>
      <c r="KI79" s="244"/>
      <c r="KJ79" s="244"/>
      <c r="KK79" s="244"/>
      <c r="KL79" s="244"/>
      <c r="KM79" s="244"/>
      <c r="KN79" s="244"/>
      <c r="KO79" s="244"/>
      <c r="KP79" s="244"/>
      <c r="KQ79" s="244"/>
      <c r="KR79" s="244"/>
      <c r="KS79" s="244"/>
      <c r="KT79" s="244"/>
      <c r="KU79" s="244"/>
      <c r="KV79" s="244"/>
      <c r="KW79" s="244"/>
      <c r="KX79" s="244"/>
      <c r="KY79" s="244"/>
      <c r="KZ79" s="244"/>
      <c r="LA79" s="244"/>
      <c r="LB79" s="244"/>
      <c r="LC79" s="244"/>
      <c r="LD79" s="244"/>
      <c r="LE79" s="244"/>
      <c r="LF79" s="244"/>
      <c r="LG79" s="244"/>
      <c r="LH79" s="244"/>
      <c r="LI79" s="244"/>
      <c r="LJ79" s="244"/>
      <c r="LK79" s="244"/>
      <c r="LL79" s="244"/>
      <c r="LM79" s="244"/>
      <c r="LN79" s="244"/>
      <c r="LO79" s="244"/>
      <c r="LP79" s="244"/>
      <c r="LQ79" s="244"/>
      <c r="LR79" s="244"/>
      <c r="LS79" s="244"/>
      <c r="LT79" s="244"/>
      <c r="LU79" s="244"/>
      <c r="LV79" s="244"/>
      <c r="LW79" s="244"/>
      <c r="LX79" s="244"/>
      <c r="LY79" s="244"/>
      <c r="LZ79" s="244"/>
      <c r="MA79" s="244"/>
      <c r="MB79" s="244"/>
      <c r="MC79" s="244"/>
      <c r="MD79" s="244"/>
      <c r="ME79" s="244"/>
      <c r="MF79" s="244"/>
      <c r="MG79" s="244"/>
      <c r="MH79" s="244"/>
      <c r="MI79" s="244"/>
      <c r="MJ79" s="244"/>
      <c r="MK79" s="244"/>
      <c r="ML79" s="244"/>
      <c r="MM79" s="244"/>
      <c r="MN79" s="244"/>
      <c r="MO79" s="244"/>
      <c r="MP79" s="244"/>
      <c r="MQ79" s="244"/>
      <c r="MR79" s="244"/>
      <c r="MS79" s="244"/>
      <c r="MT79" s="244"/>
      <c r="MU79" s="244"/>
      <c r="MV79" s="244"/>
      <c r="MW79" s="244"/>
      <c r="MX79" s="244"/>
      <c r="MY79" s="244"/>
      <c r="MZ79" s="244"/>
      <c r="NA79" s="244"/>
      <c r="NB79" s="244"/>
      <c r="NC79" s="244"/>
      <c r="ND79" s="244"/>
      <c r="NE79" s="244"/>
      <c r="NF79" s="244"/>
      <c r="NG79" s="244"/>
      <c r="NH79" s="244"/>
      <c r="NI79" s="244"/>
      <c r="NJ79" s="244"/>
      <c r="NK79" s="244"/>
      <c r="NL79" s="244"/>
      <c r="NM79" s="244"/>
      <c r="NN79" s="244"/>
      <c r="NO79" s="244"/>
      <c r="NP79" s="244"/>
      <c r="NQ79" s="244"/>
      <c r="NR79" s="244"/>
      <c r="NS79" s="244"/>
      <c r="NT79" s="244"/>
      <c r="NU79" s="244"/>
      <c r="NV79" s="244"/>
      <c r="NW79" s="244"/>
      <c r="NX79" s="244"/>
      <c r="NY79" s="244"/>
      <c r="NZ79" s="244"/>
      <c r="OA79" s="244"/>
      <c r="OB79" s="244"/>
      <c r="OC79" s="244"/>
      <c r="OD79" s="244"/>
      <c r="OE79" s="244"/>
      <c r="OF79" s="244"/>
      <c r="OG79" s="244"/>
      <c r="OH79" s="244"/>
      <c r="OI79" s="244"/>
      <c r="OJ79" s="244"/>
      <c r="OK79" s="244"/>
      <c r="OL79" s="244"/>
      <c r="OM79" s="244"/>
      <c r="ON79" s="244"/>
      <c r="OO79" s="244"/>
      <c r="OP79" s="244"/>
      <c r="OQ79" s="244"/>
      <c r="OR79" s="244"/>
      <c r="OS79" s="244"/>
      <c r="OT79" s="244"/>
      <c r="OU79" s="244"/>
      <c r="OV79" s="244"/>
      <c r="OW79" s="244"/>
      <c r="OX79" s="244"/>
      <c r="OY79" s="244"/>
      <c r="OZ79" s="244"/>
      <c r="PA79" s="244"/>
      <c r="PB79" s="244"/>
      <c r="PC79" s="244"/>
      <c r="PD79" s="244"/>
      <c r="PE79" s="244"/>
      <c r="PF79" s="244"/>
      <c r="PG79" s="244"/>
      <c r="PH79" s="244"/>
      <c r="PI79" s="244"/>
      <c r="PJ79" s="244"/>
      <c r="PK79" s="244"/>
      <c r="PL79" s="244"/>
      <c r="PM79" s="244"/>
      <c r="PN79" s="244"/>
      <c r="PO79" s="244"/>
      <c r="PP79" s="244"/>
      <c r="PQ79" s="244"/>
      <c r="PR79" s="244"/>
      <c r="PS79" s="244"/>
      <c r="PT79" s="244"/>
      <c r="PU79" s="244"/>
      <c r="PV79" s="244"/>
      <c r="PW79" s="244"/>
      <c r="PX79" s="244"/>
      <c r="PY79" s="244"/>
      <c r="PZ79" s="244"/>
      <c r="QA79" s="244"/>
      <c r="QB79" s="244"/>
      <c r="QC79" s="244"/>
      <c r="QD79" s="244"/>
      <c r="QE79" s="244"/>
      <c r="QF79" s="244"/>
      <c r="QG79" s="244"/>
      <c r="QH79" s="244"/>
      <c r="QI79" s="244"/>
      <c r="QJ79" s="244"/>
      <c r="QK79" s="244"/>
      <c r="QL79" s="244"/>
      <c r="QM79" s="244"/>
      <c r="QN79" s="244"/>
      <c r="QO79" s="244"/>
      <c r="QP79" s="244"/>
      <c r="QQ79" s="244"/>
      <c r="QR79" s="244"/>
      <c r="QS79" s="244"/>
      <c r="QT79" s="244"/>
      <c r="QU79" s="244"/>
      <c r="QV79" s="244"/>
      <c r="QW79" s="244"/>
      <c r="QX79" s="244"/>
      <c r="QY79" s="244"/>
      <c r="QZ79" s="244"/>
      <c r="RA79" s="244"/>
      <c r="RB79" s="244"/>
      <c r="RC79" s="244"/>
      <c r="RD79" s="244"/>
      <c r="RE79" s="244"/>
      <c r="RF79" s="244"/>
      <c r="RG79" s="244"/>
      <c r="RH79" s="244"/>
      <c r="RI79" s="244"/>
      <c r="RJ79" s="244"/>
      <c r="RK79" s="244"/>
      <c r="RL79" s="244"/>
      <c r="RM79" s="244"/>
      <c r="RN79" s="244"/>
      <c r="RO79" s="244"/>
      <c r="RP79" s="244"/>
      <c r="RQ79" s="244"/>
      <c r="RR79" s="244"/>
      <c r="RS79" s="244"/>
      <c r="RT79" s="244"/>
      <c r="RU79" s="244"/>
      <c r="RV79" s="244"/>
      <c r="RW79" s="244"/>
      <c r="RX79" s="244"/>
      <c r="RY79" s="244"/>
      <c r="RZ79" s="244"/>
      <c r="SA79" s="244"/>
      <c r="SB79" s="244"/>
      <c r="SC79" s="244"/>
      <c r="SD79" s="244"/>
      <c r="SE79" s="244"/>
      <c r="SF79" s="244"/>
      <c r="SG79" s="244"/>
      <c r="SH79" s="244"/>
      <c r="SI79" s="244"/>
      <c r="SJ79" s="244"/>
      <c r="SK79" s="244"/>
      <c r="SL79" s="244"/>
      <c r="SM79" s="244"/>
      <c r="SN79" s="244"/>
      <c r="SO79" s="244"/>
      <c r="SP79" s="244"/>
      <c r="SQ79" s="244"/>
      <c r="SR79" s="244"/>
      <c r="SS79" s="244"/>
      <c r="ST79" s="244"/>
      <c r="SU79" s="244"/>
      <c r="SV79" s="244"/>
      <c r="SW79" s="244"/>
      <c r="SX79" s="244"/>
      <c r="SY79" s="244"/>
      <c r="SZ79" s="244"/>
      <c r="TA79" s="244"/>
      <c r="TB79" s="244"/>
      <c r="TC79" s="244"/>
      <c r="TD79" s="244"/>
      <c r="TE79" s="244"/>
      <c r="TF79" s="244"/>
      <c r="TG79" s="244"/>
      <c r="TH79" s="244"/>
      <c r="TI79" s="244"/>
      <c r="TJ79" s="244"/>
      <c r="TK79" s="244"/>
      <c r="TL79" s="244"/>
      <c r="TM79" s="244"/>
      <c r="TN79" s="244"/>
      <c r="TO79" s="244"/>
      <c r="TP79" s="244"/>
      <c r="TQ79" s="244"/>
      <c r="TR79" s="244"/>
      <c r="TS79" s="244"/>
      <c r="TT79" s="244"/>
      <c r="TU79" s="244"/>
      <c r="TV79" s="244"/>
      <c r="TW79" s="244"/>
      <c r="TX79" s="244"/>
      <c r="TY79" s="244"/>
      <c r="TZ79" s="244"/>
      <c r="UA79" s="244"/>
      <c r="UB79" s="244"/>
      <c r="UC79" s="244"/>
      <c r="UD79" s="244"/>
      <c r="UE79" s="244"/>
      <c r="UF79" s="244"/>
      <c r="UG79" s="244"/>
      <c r="UH79" s="244"/>
      <c r="UI79" s="244"/>
      <c r="UJ79" s="244"/>
      <c r="UK79" s="244"/>
      <c r="UL79" s="244"/>
      <c r="UM79" s="244"/>
      <c r="UN79" s="244"/>
      <c r="UO79" s="244"/>
      <c r="UP79" s="244"/>
      <c r="UQ79" s="244"/>
      <c r="UR79" s="244"/>
      <c r="US79" s="244"/>
      <c r="UT79" s="244"/>
      <c r="UU79" s="244"/>
      <c r="UV79" s="244"/>
      <c r="UW79" s="244"/>
      <c r="UX79" s="244"/>
      <c r="UY79" s="244"/>
      <c r="UZ79" s="244"/>
      <c r="VA79" s="244"/>
      <c r="VB79" s="244"/>
      <c r="VC79" s="244"/>
      <c r="VD79" s="244"/>
      <c r="VE79" s="244"/>
      <c r="VF79" s="244"/>
      <c r="VG79" s="244"/>
      <c r="VH79" s="244"/>
      <c r="VI79" s="244"/>
      <c r="VJ79" s="244"/>
      <c r="VK79" s="244"/>
      <c r="VL79" s="244"/>
      <c r="VM79" s="244"/>
      <c r="VN79" s="244"/>
      <c r="VO79" s="244"/>
      <c r="VP79" s="244"/>
      <c r="VQ79" s="244"/>
      <c r="VR79" s="244"/>
      <c r="VS79" s="244"/>
      <c r="VT79" s="244"/>
      <c r="VU79" s="244"/>
      <c r="VV79" s="244"/>
      <c r="VW79" s="244"/>
      <c r="VX79" s="244"/>
      <c r="VY79" s="244"/>
      <c r="VZ79" s="244"/>
      <c r="WA79" s="244"/>
      <c r="WB79" s="244"/>
      <c r="WC79" s="244"/>
      <c r="WD79" s="244"/>
      <c r="WE79" s="244"/>
      <c r="WF79" s="244"/>
      <c r="WG79" s="244"/>
      <c r="WH79" s="244"/>
      <c r="WI79" s="244"/>
      <c r="WJ79" s="244"/>
      <c r="WK79" s="244"/>
      <c r="WL79" s="244"/>
      <c r="WM79" s="244"/>
      <c r="WN79" s="244"/>
      <c r="WO79" s="244"/>
      <c r="WP79" s="244"/>
      <c r="WQ79" s="244"/>
      <c r="WR79" s="244"/>
      <c r="WS79" s="244"/>
      <c r="WT79" s="244"/>
      <c r="WU79" s="244"/>
      <c r="WV79" s="244"/>
      <c r="WW79" s="244"/>
      <c r="WX79" s="244"/>
      <c r="WY79" s="244"/>
      <c r="WZ79" s="244"/>
      <c r="XA79" s="244"/>
      <c r="XB79" s="244"/>
      <c r="XC79" s="244"/>
      <c r="XD79" s="244"/>
      <c r="XE79" s="244"/>
      <c r="XF79" s="244"/>
      <c r="XG79" s="244"/>
      <c r="XH79" s="244"/>
      <c r="XI79" s="244"/>
      <c r="XJ79" s="244"/>
      <c r="XK79" s="244"/>
      <c r="XL79" s="244"/>
      <c r="XM79" s="244"/>
      <c r="XN79" s="244"/>
      <c r="XO79" s="244"/>
      <c r="XP79" s="244"/>
      <c r="XQ79" s="244"/>
      <c r="XR79" s="244"/>
      <c r="XS79" s="244"/>
      <c r="XT79" s="244"/>
      <c r="XU79" s="244"/>
      <c r="XV79" s="244"/>
      <c r="XW79" s="244"/>
      <c r="XX79" s="244"/>
      <c r="XY79" s="244"/>
      <c r="XZ79" s="244"/>
      <c r="YA79" s="244"/>
      <c r="YB79" s="244"/>
      <c r="YC79" s="244"/>
      <c r="YD79" s="244"/>
      <c r="YE79" s="244"/>
      <c r="YF79" s="244"/>
      <c r="YG79" s="244"/>
      <c r="YH79" s="244"/>
      <c r="YI79" s="244"/>
      <c r="YJ79" s="244"/>
      <c r="YK79" s="244"/>
      <c r="YL79" s="244"/>
      <c r="YM79" s="244"/>
      <c r="YN79" s="244"/>
      <c r="YO79" s="244"/>
      <c r="YP79" s="244"/>
      <c r="YQ79" s="244"/>
      <c r="YR79" s="244"/>
      <c r="YS79" s="244"/>
      <c r="YT79" s="244"/>
      <c r="YU79" s="244"/>
      <c r="YV79" s="244"/>
      <c r="YW79" s="244"/>
      <c r="YX79" s="244"/>
      <c r="YY79" s="244"/>
      <c r="YZ79" s="244"/>
      <c r="ZA79" s="244"/>
      <c r="ZB79" s="244"/>
      <c r="ZC79" s="244"/>
      <c r="ZD79" s="244"/>
      <c r="ZE79" s="244"/>
      <c r="ZF79" s="244"/>
      <c r="ZG79" s="244"/>
      <c r="ZH79" s="244"/>
      <c r="ZI79" s="244"/>
      <c r="ZJ79" s="244"/>
      <c r="ZK79" s="244"/>
      <c r="ZL79" s="244"/>
      <c r="ZM79" s="244"/>
      <c r="ZN79" s="244"/>
      <c r="ZO79" s="244"/>
      <c r="ZP79" s="244"/>
      <c r="ZQ79" s="244"/>
      <c r="ZR79" s="244"/>
      <c r="ZS79" s="244"/>
      <c r="ZT79" s="244"/>
      <c r="ZU79" s="244"/>
      <c r="ZV79" s="244"/>
      <c r="ZW79" s="244"/>
      <c r="ZX79" s="244"/>
      <c r="ZY79" s="244"/>
      <c r="ZZ79" s="244"/>
      <c r="AAA79" s="244"/>
      <c r="AAB79" s="244"/>
      <c r="AAC79" s="244"/>
      <c r="AAD79" s="244"/>
      <c r="AAE79" s="244"/>
      <c r="AAF79" s="244"/>
      <c r="AAG79" s="244"/>
      <c r="AAH79" s="244"/>
      <c r="AAI79" s="244"/>
      <c r="AAJ79" s="244"/>
      <c r="AAK79" s="244"/>
      <c r="AAL79" s="244"/>
      <c r="AAM79" s="244"/>
      <c r="AAN79" s="244"/>
      <c r="AAO79" s="244"/>
      <c r="AAP79" s="244"/>
      <c r="AAQ79" s="244"/>
      <c r="AAR79" s="244"/>
      <c r="AAS79" s="244"/>
      <c r="AAT79" s="244"/>
      <c r="AAU79" s="244"/>
      <c r="AAV79" s="244"/>
      <c r="AAW79" s="244"/>
      <c r="AAX79" s="244"/>
      <c r="AAY79" s="244"/>
      <c r="AAZ79" s="244"/>
      <c r="ABA79" s="244"/>
      <c r="ABB79" s="244"/>
      <c r="ABC79" s="244"/>
      <c r="ABD79" s="244"/>
      <c r="ABE79" s="244"/>
      <c r="ABF79" s="244"/>
      <c r="ABG79" s="244"/>
      <c r="ABH79" s="244"/>
      <c r="ABI79" s="244"/>
      <c r="ABJ79" s="244"/>
      <c r="ABK79" s="244"/>
      <c r="ABL79" s="244"/>
      <c r="ABM79" s="244"/>
      <c r="ABN79" s="244"/>
      <c r="ABO79" s="244"/>
      <c r="ABP79" s="244"/>
      <c r="ABQ79" s="244"/>
      <c r="ABR79" s="244"/>
      <c r="ABS79" s="244"/>
      <c r="ABT79" s="244"/>
      <c r="ABU79" s="244"/>
      <c r="ABV79" s="244"/>
      <c r="ABW79" s="244"/>
      <c r="ABX79" s="244"/>
      <c r="ABY79" s="244"/>
      <c r="ABZ79" s="244"/>
      <c r="ACA79" s="244"/>
      <c r="ACB79" s="244"/>
      <c r="ACC79" s="244"/>
      <c r="ACD79" s="244"/>
      <c r="ACE79" s="244"/>
      <c r="ACF79" s="244"/>
      <c r="ACG79" s="244"/>
      <c r="ACH79" s="244"/>
      <c r="ACI79" s="244"/>
      <c r="ACJ79" s="244"/>
      <c r="ACK79" s="244"/>
      <c r="ACL79" s="244"/>
      <c r="ACM79" s="244"/>
      <c r="ACN79" s="244"/>
      <c r="ACO79" s="244"/>
      <c r="ACP79" s="244"/>
      <c r="ACQ79" s="244"/>
      <c r="ACR79" s="244"/>
      <c r="ACS79" s="244"/>
      <c r="ACT79" s="244"/>
      <c r="ACU79" s="244"/>
      <c r="ACV79" s="244"/>
      <c r="ACW79" s="244"/>
      <c r="ACX79" s="244"/>
      <c r="ACY79" s="244"/>
      <c r="ACZ79" s="244"/>
      <c r="ADA79" s="244"/>
      <c r="ADB79" s="244"/>
      <c r="ADC79" s="244"/>
      <c r="ADD79" s="244"/>
      <c r="ADE79" s="244"/>
      <c r="ADF79" s="244"/>
      <c r="ADG79" s="244"/>
      <c r="ADH79" s="244"/>
      <c r="ADI79" s="244"/>
      <c r="ADJ79" s="244"/>
      <c r="ADK79" s="244"/>
      <c r="ADL79" s="244"/>
      <c r="ADM79" s="244"/>
      <c r="ADN79" s="244"/>
      <c r="ADO79" s="244"/>
      <c r="ADP79" s="244"/>
      <c r="ADQ79" s="244"/>
      <c r="ADR79" s="244"/>
      <c r="ADS79" s="244"/>
      <c r="ADT79" s="244"/>
      <c r="ADU79" s="244"/>
      <c r="ADV79" s="244"/>
      <c r="ADW79" s="244"/>
      <c r="ADX79" s="244"/>
      <c r="ADY79" s="244"/>
      <c r="ADZ79" s="244"/>
      <c r="AEA79" s="244"/>
      <c r="AEB79" s="244"/>
      <c r="AEC79" s="244"/>
      <c r="AED79" s="244"/>
      <c r="AEE79" s="244"/>
      <c r="AEF79" s="244"/>
      <c r="AEG79" s="244"/>
      <c r="AEH79" s="244"/>
      <c r="AEI79" s="244"/>
      <c r="AEJ79" s="244"/>
      <c r="AEK79" s="244"/>
      <c r="AEL79" s="244"/>
      <c r="AEM79" s="244"/>
      <c r="AEN79" s="244"/>
      <c r="AEO79" s="244"/>
      <c r="AEP79" s="244"/>
      <c r="AEQ79" s="244"/>
      <c r="AER79" s="244"/>
      <c r="AES79" s="244"/>
      <c r="AET79" s="244"/>
      <c r="AEU79" s="244"/>
      <c r="AEV79" s="244"/>
      <c r="AEW79" s="244"/>
      <c r="AEX79" s="244"/>
      <c r="AEY79" s="244"/>
      <c r="AEZ79" s="244"/>
      <c r="AFA79" s="244"/>
      <c r="AFB79" s="244"/>
      <c r="AFC79" s="244"/>
      <c r="AFD79" s="244"/>
      <c r="AFE79" s="244"/>
      <c r="AFF79" s="244"/>
      <c r="AFG79" s="244"/>
      <c r="AFH79" s="244"/>
      <c r="AFI79" s="244"/>
      <c r="AFJ79" s="244"/>
      <c r="AFK79" s="244"/>
      <c r="AFL79" s="244"/>
      <c r="AFM79" s="244"/>
      <c r="AFN79" s="244"/>
      <c r="AFO79" s="244"/>
      <c r="AFP79" s="244"/>
      <c r="AFQ79" s="244"/>
      <c r="AFR79" s="244"/>
      <c r="AFS79" s="244"/>
      <c r="AFT79" s="244"/>
      <c r="AFU79" s="244"/>
      <c r="AFV79" s="244"/>
      <c r="AFW79" s="244"/>
      <c r="AFX79" s="244"/>
      <c r="AFY79" s="244"/>
      <c r="AFZ79" s="244"/>
      <c r="AGA79" s="244"/>
      <c r="AGB79" s="244"/>
      <c r="AGC79" s="244"/>
      <c r="AGD79" s="244"/>
      <c r="AGE79" s="244"/>
      <c r="AGF79" s="244"/>
      <c r="AGG79" s="244"/>
      <c r="AGH79" s="244"/>
      <c r="AGI79" s="244"/>
      <c r="AGJ79" s="244"/>
      <c r="AGK79" s="244"/>
      <c r="AGL79" s="244"/>
      <c r="AGM79" s="244"/>
      <c r="AGN79" s="244"/>
      <c r="AGO79" s="244"/>
      <c r="AGP79" s="244"/>
      <c r="AGQ79" s="244"/>
      <c r="AGR79" s="244"/>
      <c r="AGS79" s="244"/>
      <c r="AGT79" s="244"/>
      <c r="AGU79" s="244"/>
      <c r="AGV79" s="244"/>
      <c r="AGW79" s="244"/>
      <c r="AGX79" s="244"/>
      <c r="AGY79" s="244"/>
      <c r="AGZ79" s="244"/>
      <c r="AHA79" s="244"/>
      <c r="AHB79" s="244"/>
      <c r="AHC79" s="244"/>
      <c r="AHD79" s="244"/>
      <c r="AHE79" s="244"/>
      <c r="AHF79" s="244"/>
      <c r="AHG79" s="244"/>
      <c r="AHH79" s="244"/>
      <c r="AHI79" s="244"/>
      <c r="AHJ79" s="244"/>
      <c r="AHK79" s="244"/>
      <c r="AHL79" s="244"/>
      <c r="AHM79" s="244"/>
      <c r="AHN79" s="244"/>
      <c r="AHO79" s="244"/>
      <c r="AHP79" s="244"/>
      <c r="AHQ79" s="244"/>
      <c r="AHR79" s="244"/>
      <c r="AHS79" s="244"/>
      <c r="AHT79" s="244"/>
      <c r="AHU79" s="244"/>
      <c r="AHV79" s="244"/>
      <c r="AHW79" s="244"/>
      <c r="AHX79" s="244"/>
      <c r="AHY79" s="244"/>
      <c r="AHZ79" s="244"/>
      <c r="AIA79" s="244"/>
      <c r="AIB79" s="244"/>
      <c r="AIC79" s="244"/>
      <c r="AID79" s="244"/>
      <c r="AIE79" s="244"/>
      <c r="AIF79" s="244"/>
      <c r="AIG79" s="244"/>
      <c r="AIH79" s="244"/>
      <c r="AII79" s="244"/>
      <c r="AIJ79" s="244"/>
      <c r="AIK79" s="244"/>
      <c r="AIL79" s="244"/>
      <c r="AIM79" s="244"/>
      <c r="AIN79" s="244"/>
      <c r="AIO79" s="244"/>
      <c r="AIP79" s="244"/>
      <c r="AIQ79" s="244"/>
      <c r="AIR79" s="244"/>
      <c r="AIS79" s="244"/>
      <c r="AIT79" s="244"/>
      <c r="AIU79" s="244"/>
      <c r="AIV79" s="244"/>
      <c r="AIW79" s="244"/>
      <c r="AIX79" s="244"/>
      <c r="AIY79" s="244"/>
      <c r="AIZ79" s="244"/>
      <c r="AJA79" s="244"/>
      <c r="AJB79" s="244"/>
      <c r="AJC79" s="244"/>
      <c r="AJD79" s="244"/>
      <c r="AJE79" s="244"/>
      <c r="AJF79" s="244"/>
      <c r="AJG79" s="244"/>
      <c r="AJH79" s="244"/>
      <c r="AJI79" s="244"/>
      <c r="AJJ79" s="244"/>
      <c r="AJK79" s="244"/>
      <c r="AJL79" s="244"/>
      <c r="AJM79" s="244"/>
      <c r="AJN79" s="244"/>
      <c r="AJO79" s="244"/>
      <c r="AJP79" s="244"/>
      <c r="AJQ79" s="244"/>
      <c r="AJR79" s="244"/>
      <c r="AJS79" s="244"/>
      <c r="AJT79" s="244"/>
      <c r="AJU79" s="244"/>
      <c r="AJV79" s="244"/>
      <c r="AJW79" s="244"/>
      <c r="AJX79" s="244"/>
      <c r="AJY79" s="244"/>
      <c r="AJZ79" s="244"/>
      <c r="AKA79" s="244"/>
      <c r="AKB79" s="244"/>
      <c r="AKC79" s="244"/>
      <c r="AKD79" s="244"/>
      <c r="AKE79" s="244"/>
      <c r="AKF79" s="244"/>
      <c r="AKG79" s="244"/>
      <c r="AKH79" s="244"/>
      <c r="AKI79" s="244"/>
      <c r="AKJ79" s="244"/>
      <c r="AKK79" s="244"/>
      <c r="AKL79" s="244"/>
      <c r="AKM79" s="244"/>
      <c r="AKN79" s="244"/>
      <c r="AKO79" s="244"/>
      <c r="AKP79" s="244"/>
      <c r="AKQ79" s="244"/>
      <c r="AKR79" s="244"/>
      <c r="AKS79" s="244"/>
      <c r="AKT79" s="244"/>
      <c r="AKU79" s="244"/>
      <c r="AKV79" s="244"/>
      <c r="AKW79" s="244"/>
      <c r="AKX79" s="244"/>
      <c r="AKY79" s="244"/>
      <c r="AKZ79" s="244"/>
      <c r="ALA79" s="244"/>
      <c r="ALB79" s="244"/>
      <c r="ALC79" s="244"/>
      <c r="ALD79" s="244"/>
      <c r="ALE79" s="244"/>
      <c r="ALF79" s="244"/>
      <c r="ALG79" s="244"/>
      <c r="ALH79" s="244"/>
      <c r="ALI79" s="244"/>
      <c r="ALJ79" s="244"/>
      <c r="ALK79" s="244"/>
      <c r="ALL79" s="244"/>
      <c r="ALM79" s="244"/>
      <c r="ALN79" s="244"/>
      <c r="ALO79" s="244"/>
      <c r="ALP79" s="244"/>
      <c r="ALQ79" s="244"/>
      <c r="ALR79" s="244"/>
      <c r="ALS79" s="244"/>
      <c r="ALT79" s="244"/>
      <c r="ALU79" s="244"/>
      <c r="ALV79" s="244"/>
      <c r="ALW79" s="244"/>
      <c r="ALX79" s="244"/>
      <c r="ALY79" s="244"/>
      <c r="ALZ79" s="244"/>
      <c r="AMA79" s="244"/>
      <c r="AMB79" s="244"/>
      <c r="AMC79" s="244"/>
      <c r="AMD79" s="244"/>
      <c r="AME79" s="244"/>
      <c r="AMF79" s="244"/>
      <c r="AMG79" s="244"/>
      <c r="AMH79" s="244"/>
      <c r="AMI79" s="244"/>
      <c r="AMJ79" s="244"/>
      <c r="AMK79" s="244"/>
      <c r="AML79" s="244"/>
      <c r="AMM79" s="244"/>
      <c r="AMN79" s="244"/>
      <c r="AMO79" s="244"/>
      <c r="AMP79" s="244"/>
      <c r="AMQ79" s="244"/>
      <c r="AMR79" s="244"/>
      <c r="AMS79" s="244"/>
      <c r="AMT79" s="244"/>
      <c r="AMU79" s="244"/>
      <c r="AMV79" s="244"/>
      <c r="AMW79" s="244"/>
      <c r="AMX79" s="244"/>
      <c r="AMY79" s="244"/>
      <c r="AMZ79" s="244"/>
      <c r="ANA79" s="244"/>
      <c r="ANB79" s="244"/>
      <c r="ANC79" s="244"/>
      <c r="AND79" s="244"/>
      <c r="ANE79" s="244"/>
      <c r="ANF79" s="244"/>
      <c r="ANG79" s="244"/>
      <c r="ANH79" s="244"/>
      <c r="ANI79" s="244"/>
      <c r="ANJ79" s="244"/>
      <c r="ANK79" s="244"/>
      <c r="ANL79" s="244"/>
      <c r="ANM79" s="244"/>
      <c r="ANN79" s="244"/>
      <c r="ANO79" s="244"/>
      <c r="ANP79" s="244"/>
      <c r="ANQ79" s="244"/>
      <c r="ANR79" s="244"/>
      <c r="ANS79" s="244"/>
      <c r="ANT79" s="244"/>
      <c r="ANU79" s="244"/>
      <c r="ANV79" s="244"/>
      <c r="ANW79" s="244"/>
      <c r="ANX79" s="244"/>
      <c r="ANY79" s="244"/>
      <c r="ANZ79" s="244"/>
      <c r="AOA79" s="244"/>
      <c r="AOB79" s="244"/>
      <c r="AOC79" s="244"/>
      <c r="AOD79" s="244"/>
      <c r="AOE79" s="244"/>
      <c r="AOF79" s="244"/>
      <c r="AOG79" s="244"/>
      <c r="AOH79" s="244"/>
      <c r="AOI79" s="244"/>
      <c r="AOJ79" s="244"/>
      <c r="AOK79" s="244"/>
      <c r="AOL79" s="244"/>
      <c r="AOM79" s="244"/>
      <c r="AON79" s="244"/>
      <c r="AOO79" s="244"/>
      <c r="AOP79" s="244"/>
      <c r="AOQ79" s="244"/>
      <c r="AOR79" s="244"/>
      <c r="AOS79" s="244"/>
      <c r="AOT79" s="244"/>
      <c r="AOU79" s="244"/>
      <c r="AOV79" s="244"/>
      <c r="AOW79" s="244"/>
      <c r="AOX79" s="244"/>
      <c r="AOY79" s="244"/>
      <c r="AOZ79" s="244"/>
      <c r="APA79" s="244"/>
      <c r="APB79" s="244"/>
      <c r="APC79" s="244"/>
      <c r="APD79" s="244"/>
      <c r="APE79" s="244"/>
      <c r="APF79" s="244"/>
      <c r="APG79" s="244"/>
      <c r="APH79" s="244"/>
      <c r="API79" s="244"/>
      <c r="APJ79" s="244"/>
      <c r="APK79" s="244"/>
      <c r="APL79" s="244"/>
      <c r="APM79" s="244"/>
      <c r="APN79" s="244"/>
      <c r="APO79" s="244"/>
      <c r="APP79" s="244"/>
      <c r="APQ79" s="244"/>
      <c r="APR79" s="244"/>
      <c r="APS79" s="244"/>
      <c r="APT79" s="244"/>
      <c r="APU79" s="244"/>
      <c r="APV79" s="244"/>
      <c r="APW79" s="244"/>
      <c r="APX79" s="244"/>
      <c r="APY79" s="244"/>
      <c r="APZ79" s="244"/>
      <c r="AQA79" s="244"/>
      <c r="AQB79" s="244"/>
      <c r="AQC79" s="244"/>
      <c r="AQD79" s="244"/>
      <c r="AQE79" s="244"/>
      <c r="AQF79" s="244"/>
      <c r="AQG79" s="244"/>
      <c r="AQH79" s="244"/>
      <c r="AQI79" s="244"/>
      <c r="AQJ79" s="244"/>
      <c r="AQK79" s="244"/>
      <c r="AQL79" s="244"/>
      <c r="AQM79" s="244"/>
      <c r="AQN79" s="244"/>
      <c r="AQO79" s="244"/>
      <c r="AQP79" s="244"/>
      <c r="AQQ79" s="244"/>
      <c r="AQR79" s="244"/>
      <c r="AQS79" s="244"/>
      <c r="AQT79" s="244"/>
      <c r="AQU79" s="244"/>
      <c r="AQV79" s="244"/>
      <c r="AQW79" s="244"/>
      <c r="AQX79" s="244"/>
      <c r="AQY79" s="244"/>
      <c r="AQZ79" s="244"/>
      <c r="ARA79" s="244"/>
      <c r="ARB79" s="244"/>
      <c r="ARC79" s="244"/>
      <c r="ARD79" s="244"/>
      <c r="ARE79" s="244"/>
      <c r="ARF79" s="244"/>
      <c r="ARG79" s="244"/>
      <c r="ARH79" s="244"/>
      <c r="ARI79" s="244"/>
      <c r="ARJ79" s="244"/>
      <c r="ARK79" s="244"/>
      <c r="ARL79" s="244"/>
      <c r="ARM79" s="244"/>
      <c r="ARN79" s="244"/>
      <c r="ARO79" s="244"/>
      <c r="ARP79" s="244"/>
      <c r="ARQ79" s="244"/>
      <c r="ARR79" s="244"/>
      <c r="ARS79" s="244"/>
      <c r="ART79" s="244"/>
      <c r="ARU79" s="244"/>
      <c r="ARV79" s="244"/>
      <c r="ARW79" s="244"/>
      <c r="ARX79" s="244"/>
      <c r="ARY79" s="244"/>
      <c r="ARZ79" s="244"/>
      <c r="ASA79" s="244"/>
      <c r="ASB79" s="244"/>
      <c r="ASC79" s="244"/>
      <c r="ASD79" s="244"/>
      <c r="ASE79" s="244"/>
      <c r="ASF79" s="244"/>
      <c r="ASG79" s="244"/>
      <c r="ASH79" s="244"/>
      <c r="ASI79" s="244"/>
      <c r="ASJ79" s="244"/>
      <c r="ASK79" s="244"/>
      <c r="ASL79" s="244"/>
      <c r="ASM79" s="244"/>
      <c r="ASN79" s="244"/>
      <c r="ASO79" s="244"/>
      <c r="ASP79" s="244"/>
      <c r="ASQ79" s="244"/>
      <c r="ASR79" s="244"/>
      <c r="ASS79" s="244"/>
      <c r="AST79" s="244"/>
      <c r="ASU79" s="244"/>
      <c r="ASV79" s="244"/>
      <c r="ASW79" s="244"/>
      <c r="ASX79" s="244"/>
      <c r="ASY79" s="244"/>
      <c r="ASZ79" s="244"/>
      <c r="ATA79" s="244"/>
      <c r="ATB79" s="244"/>
      <c r="ATC79" s="244"/>
      <c r="ATD79" s="244"/>
      <c r="ATE79" s="244"/>
      <c r="ATF79" s="244"/>
      <c r="ATG79" s="244"/>
      <c r="ATH79" s="244"/>
      <c r="ATI79" s="244"/>
      <c r="ATJ79" s="244"/>
      <c r="ATK79" s="244"/>
      <c r="ATL79" s="244"/>
      <c r="ATM79" s="244"/>
      <c r="ATN79" s="244"/>
      <c r="ATO79" s="244"/>
      <c r="ATP79" s="244"/>
      <c r="ATQ79" s="244"/>
      <c r="ATR79" s="244"/>
      <c r="ATS79" s="244"/>
      <c r="ATT79" s="244"/>
      <c r="ATU79" s="244"/>
      <c r="ATV79" s="244"/>
      <c r="ATW79" s="244"/>
      <c r="ATX79" s="244"/>
      <c r="ATY79" s="244"/>
      <c r="ATZ79" s="244"/>
      <c r="AUA79" s="244"/>
      <c r="AUB79" s="244"/>
      <c r="AUC79" s="244"/>
      <c r="AUD79" s="244"/>
      <c r="AUE79" s="244"/>
      <c r="AUF79" s="244"/>
      <c r="AUG79" s="244"/>
      <c r="AUH79" s="244"/>
      <c r="AUI79" s="244"/>
      <c r="AUJ79" s="244"/>
      <c r="AUK79" s="244"/>
      <c r="AUL79" s="244"/>
      <c r="AUM79" s="244"/>
      <c r="AUN79" s="244"/>
      <c r="AUO79" s="244"/>
      <c r="AUP79" s="244"/>
      <c r="AUQ79" s="244"/>
      <c r="AUR79" s="244"/>
      <c r="AUS79" s="244"/>
      <c r="AUT79" s="244"/>
      <c r="AUU79" s="244"/>
      <c r="AUV79" s="244"/>
      <c r="AUW79" s="244"/>
      <c r="AUX79" s="244"/>
      <c r="AUY79" s="244"/>
      <c r="AUZ79" s="244"/>
      <c r="AVA79" s="244"/>
      <c r="AVB79" s="244"/>
      <c r="AVC79" s="244"/>
      <c r="AVD79" s="244"/>
      <c r="AVE79" s="244"/>
      <c r="AVF79" s="244"/>
      <c r="AVG79" s="244"/>
      <c r="AVH79" s="244"/>
      <c r="AVI79" s="244"/>
      <c r="AVJ79" s="244"/>
      <c r="AVK79" s="244"/>
      <c r="AVL79" s="244"/>
      <c r="AVM79" s="244"/>
      <c r="AVN79" s="244"/>
      <c r="AVO79" s="244"/>
      <c r="AVP79" s="244"/>
      <c r="AVQ79" s="244"/>
      <c r="AVR79" s="244"/>
      <c r="AVS79" s="244"/>
      <c r="AVT79" s="244"/>
      <c r="AVU79" s="244"/>
      <c r="AVV79" s="244"/>
      <c r="AVW79" s="244"/>
      <c r="AVX79" s="244"/>
      <c r="AVY79" s="244"/>
      <c r="AVZ79" s="244"/>
      <c r="AWA79" s="244"/>
      <c r="AWB79" s="244"/>
      <c r="AWC79" s="244"/>
      <c r="AWD79" s="244"/>
      <c r="AWE79" s="244"/>
      <c r="AWF79" s="244"/>
      <c r="AWG79" s="244"/>
      <c r="AWH79" s="244"/>
      <c r="AWI79" s="244"/>
      <c r="AWJ79" s="244"/>
      <c r="AWK79" s="244"/>
      <c r="AWL79" s="244"/>
      <c r="AWM79" s="244"/>
      <c r="AWN79" s="244"/>
      <c r="AWO79" s="244"/>
      <c r="AWP79" s="244"/>
      <c r="AWQ79" s="244"/>
      <c r="AWR79" s="244"/>
      <c r="AWS79" s="244"/>
      <c r="AWT79" s="244"/>
      <c r="AWU79" s="244"/>
      <c r="AWV79" s="244"/>
      <c r="AWW79" s="244"/>
      <c r="AWX79" s="244"/>
      <c r="AWY79" s="244"/>
      <c r="AWZ79" s="244"/>
      <c r="AXA79" s="244"/>
      <c r="AXB79" s="244"/>
      <c r="AXC79" s="244"/>
      <c r="AXD79" s="244"/>
      <c r="AXE79" s="244"/>
      <c r="AXF79" s="244"/>
      <c r="AXG79" s="244"/>
      <c r="AXH79" s="244"/>
      <c r="AXI79" s="244"/>
      <c r="AXJ79" s="244"/>
      <c r="AXK79" s="244"/>
      <c r="AXL79" s="244"/>
      <c r="AXM79" s="244"/>
      <c r="AXN79" s="244"/>
      <c r="AXO79" s="244"/>
      <c r="AXP79" s="244"/>
      <c r="AXQ79" s="244"/>
      <c r="AXR79" s="244"/>
      <c r="AXS79" s="244"/>
      <c r="AXT79" s="244"/>
      <c r="AXU79" s="244"/>
      <c r="AXV79" s="244"/>
      <c r="AXW79" s="244"/>
      <c r="AXX79" s="244"/>
      <c r="AXY79" s="244"/>
      <c r="AXZ79" s="244"/>
      <c r="AYA79" s="244"/>
      <c r="AYB79" s="244"/>
      <c r="AYC79" s="244"/>
      <c r="AYD79" s="244"/>
      <c r="AYE79" s="244"/>
      <c r="AYF79" s="244"/>
      <c r="AYG79" s="244"/>
      <c r="AYH79" s="244"/>
      <c r="AYI79" s="244"/>
      <c r="AYJ79" s="244"/>
      <c r="AYK79" s="244"/>
      <c r="AYL79" s="244"/>
      <c r="AYM79" s="244"/>
      <c r="AYN79" s="244"/>
      <c r="AYO79" s="244"/>
      <c r="AYP79" s="244"/>
      <c r="AYQ79" s="244"/>
      <c r="AYR79" s="244"/>
      <c r="AYS79" s="244"/>
      <c r="AYT79" s="244"/>
      <c r="AYU79" s="244"/>
      <c r="AYV79" s="244"/>
      <c r="AYW79" s="244"/>
      <c r="AYX79" s="244"/>
      <c r="AYY79" s="244"/>
      <c r="AYZ79" s="244"/>
      <c r="AZA79" s="244"/>
      <c r="AZB79" s="244"/>
      <c r="AZC79" s="244"/>
      <c r="AZD79" s="244"/>
      <c r="AZE79" s="244"/>
      <c r="AZF79" s="244"/>
      <c r="AZG79" s="244"/>
      <c r="AZH79" s="244"/>
      <c r="AZI79" s="244"/>
      <c r="AZJ79" s="244"/>
      <c r="AZK79" s="244"/>
      <c r="AZL79" s="244"/>
      <c r="AZM79" s="244"/>
      <c r="AZN79" s="244"/>
      <c r="AZO79" s="244"/>
      <c r="AZP79" s="244"/>
      <c r="AZQ79" s="244"/>
      <c r="AZR79" s="244"/>
      <c r="AZS79" s="244"/>
      <c r="AZT79" s="244"/>
      <c r="AZU79" s="244"/>
      <c r="AZV79" s="244"/>
      <c r="AZW79" s="244"/>
      <c r="AZX79" s="244"/>
      <c r="AZY79" s="244"/>
      <c r="AZZ79" s="244"/>
      <c r="BAA79" s="244"/>
      <c r="BAB79" s="244"/>
      <c r="BAC79" s="244"/>
      <c r="BAD79" s="244"/>
      <c r="BAE79" s="244"/>
      <c r="BAF79" s="244"/>
      <c r="BAG79" s="244"/>
      <c r="BAH79" s="244"/>
      <c r="BAI79" s="244"/>
      <c r="BAJ79" s="244"/>
      <c r="BAK79" s="244"/>
      <c r="BAL79" s="244"/>
      <c r="BAM79" s="244"/>
      <c r="BAN79" s="244"/>
      <c r="BAO79" s="244"/>
      <c r="BAP79" s="244"/>
      <c r="BAQ79" s="244"/>
      <c r="BAR79" s="244"/>
      <c r="BAS79" s="244"/>
      <c r="BAT79" s="244"/>
      <c r="BAU79" s="244"/>
      <c r="BAV79" s="244"/>
      <c r="BAW79" s="244"/>
      <c r="BAX79" s="244"/>
      <c r="BAY79" s="244"/>
      <c r="BAZ79" s="244"/>
      <c r="BBA79" s="244"/>
      <c r="BBB79" s="244"/>
      <c r="BBC79" s="244"/>
      <c r="BBD79" s="244"/>
      <c r="BBE79" s="244"/>
      <c r="BBF79" s="244"/>
      <c r="BBG79" s="244"/>
      <c r="BBH79" s="244"/>
      <c r="BBI79" s="244"/>
      <c r="BBJ79" s="244"/>
      <c r="BBK79" s="244"/>
      <c r="BBL79" s="244"/>
      <c r="BBM79" s="244"/>
      <c r="BBN79" s="244"/>
      <c r="BBO79" s="244"/>
      <c r="BBP79" s="244"/>
      <c r="BBQ79" s="244"/>
      <c r="BBR79" s="244"/>
      <c r="BBS79" s="244"/>
      <c r="BBT79" s="244"/>
      <c r="BBU79" s="244"/>
      <c r="BBV79" s="244"/>
      <c r="BBW79" s="244"/>
      <c r="BBX79" s="244"/>
      <c r="BBY79" s="244"/>
      <c r="BBZ79" s="244"/>
      <c r="BCA79" s="244"/>
      <c r="BCB79" s="244"/>
      <c r="BCC79" s="244"/>
      <c r="BCD79" s="244"/>
      <c r="BCE79" s="244"/>
      <c r="BCF79" s="244"/>
      <c r="BCG79" s="244"/>
      <c r="BCH79" s="244"/>
      <c r="BCI79" s="244"/>
      <c r="BCJ79" s="244"/>
      <c r="BCK79" s="244"/>
      <c r="BCL79" s="244"/>
      <c r="BCM79" s="244"/>
      <c r="BCN79" s="244"/>
      <c r="BCO79" s="244"/>
      <c r="BCP79" s="244"/>
      <c r="BCQ79" s="244"/>
      <c r="BCR79" s="244"/>
      <c r="BCS79" s="244"/>
      <c r="BCT79" s="244"/>
      <c r="BCU79" s="244"/>
      <c r="BCV79" s="244"/>
      <c r="BCW79" s="244"/>
      <c r="BCX79" s="244"/>
      <c r="BCY79" s="244"/>
      <c r="BCZ79" s="244"/>
      <c r="BDA79" s="244"/>
      <c r="BDB79" s="244"/>
      <c r="BDC79" s="244"/>
      <c r="BDD79" s="244"/>
      <c r="BDE79" s="244"/>
      <c r="BDF79" s="244"/>
      <c r="BDG79" s="244"/>
      <c r="BDH79" s="244"/>
      <c r="BDI79" s="244"/>
      <c r="BDJ79" s="244"/>
      <c r="BDK79" s="244"/>
      <c r="BDL79" s="244"/>
      <c r="BDM79" s="244"/>
      <c r="BDN79" s="244"/>
      <c r="BDO79" s="244"/>
      <c r="BDP79" s="244"/>
      <c r="BDQ79" s="244"/>
      <c r="BDR79" s="244"/>
      <c r="BDS79" s="244"/>
      <c r="BDT79" s="244"/>
      <c r="BDU79" s="244"/>
      <c r="BDV79" s="244"/>
      <c r="BDW79" s="244"/>
      <c r="BDX79" s="244"/>
      <c r="BDY79" s="244"/>
      <c r="BDZ79" s="244"/>
      <c r="BEA79" s="244"/>
      <c r="BEB79" s="244"/>
      <c r="BEC79" s="244"/>
      <c r="BED79" s="244"/>
      <c r="BEE79" s="244"/>
      <c r="BEF79" s="244"/>
      <c r="BEG79" s="244"/>
      <c r="BEH79" s="244"/>
      <c r="BEI79" s="244"/>
      <c r="BEJ79" s="244"/>
      <c r="BEK79" s="244"/>
      <c r="BEL79" s="244"/>
      <c r="BEM79" s="244"/>
      <c r="BEN79" s="244"/>
      <c r="BEO79" s="244"/>
      <c r="BEP79" s="244"/>
      <c r="BEQ79" s="244"/>
      <c r="BER79" s="244"/>
      <c r="BES79" s="244"/>
      <c r="BET79" s="244"/>
      <c r="BEU79" s="244"/>
      <c r="BEV79" s="244"/>
      <c r="BEW79" s="244"/>
      <c r="BEX79" s="244"/>
      <c r="BEY79" s="244"/>
      <c r="BEZ79" s="244"/>
      <c r="BFA79" s="244"/>
      <c r="BFB79" s="244"/>
      <c r="BFC79" s="244"/>
      <c r="BFD79" s="244"/>
      <c r="BFE79" s="244"/>
      <c r="BFF79" s="244"/>
      <c r="BFG79" s="244"/>
      <c r="BFH79" s="244"/>
      <c r="BFI79" s="244"/>
      <c r="BFJ79" s="244"/>
      <c r="BFK79" s="244"/>
      <c r="BFL79" s="244"/>
      <c r="BFM79" s="244"/>
      <c r="BFN79" s="244"/>
      <c r="BFO79" s="244"/>
      <c r="BFP79" s="244"/>
      <c r="BFQ79" s="244"/>
      <c r="BFR79" s="244"/>
      <c r="BFS79" s="244"/>
      <c r="BFT79" s="244"/>
      <c r="BFU79" s="244"/>
      <c r="BFV79" s="244"/>
      <c r="BFW79" s="244"/>
      <c r="BFX79" s="244"/>
      <c r="BFY79" s="244"/>
      <c r="BFZ79" s="244"/>
      <c r="BGA79" s="244"/>
      <c r="BGB79" s="244"/>
      <c r="BGC79" s="244"/>
      <c r="BGD79" s="244"/>
      <c r="BGE79" s="244"/>
      <c r="BGF79" s="244"/>
      <c r="BGG79" s="244"/>
      <c r="BGH79" s="244"/>
      <c r="BGI79" s="244"/>
      <c r="BGJ79" s="244"/>
      <c r="BGK79" s="244"/>
      <c r="BGL79" s="244"/>
      <c r="BGM79" s="244"/>
      <c r="BGN79" s="244"/>
      <c r="BGO79" s="244"/>
      <c r="BGP79" s="244"/>
      <c r="BGQ79" s="244"/>
      <c r="BGR79" s="244"/>
      <c r="BGS79" s="244"/>
      <c r="BGT79" s="244"/>
      <c r="BGU79" s="244"/>
      <c r="BGV79" s="244"/>
      <c r="BGW79" s="244"/>
      <c r="BGX79" s="244"/>
      <c r="BGY79" s="244"/>
      <c r="BGZ79" s="244"/>
      <c r="BHA79" s="244"/>
      <c r="BHB79" s="244"/>
      <c r="BHC79" s="244"/>
      <c r="BHD79" s="244"/>
      <c r="BHE79" s="244"/>
      <c r="BHF79" s="244"/>
      <c r="BHG79" s="244"/>
      <c r="BHH79" s="244"/>
      <c r="BHI79" s="244"/>
      <c r="BHJ79" s="244"/>
      <c r="BHK79" s="244"/>
      <c r="BHL79" s="244"/>
      <c r="BHM79" s="244"/>
      <c r="BHN79" s="244"/>
      <c r="BHO79" s="244"/>
      <c r="BHP79" s="244"/>
      <c r="BHQ79" s="244"/>
      <c r="BHR79" s="244"/>
      <c r="BHS79" s="244"/>
      <c r="BHT79" s="244"/>
      <c r="BHU79" s="244"/>
      <c r="BHV79" s="244"/>
      <c r="BHW79" s="244"/>
      <c r="BHX79" s="244"/>
      <c r="BHY79" s="244"/>
      <c r="BHZ79" s="244"/>
      <c r="BIA79" s="244"/>
      <c r="BIB79" s="244"/>
      <c r="BIC79" s="244"/>
      <c r="BID79" s="244"/>
      <c r="BIE79" s="244"/>
      <c r="BIF79" s="244"/>
      <c r="BIG79" s="244"/>
      <c r="BIH79" s="244"/>
      <c r="BII79" s="244"/>
      <c r="BIJ79" s="244"/>
      <c r="BIK79" s="244"/>
      <c r="BIL79" s="244"/>
      <c r="BIM79" s="244"/>
      <c r="BIN79" s="244"/>
      <c r="BIO79" s="244"/>
      <c r="BIP79" s="244"/>
      <c r="BIQ79" s="244"/>
      <c r="BIR79" s="244"/>
      <c r="BIS79" s="244"/>
      <c r="BIT79" s="244"/>
      <c r="BIU79" s="244"/>
      <c r="BIV79" s="244"/>
      <c r="BIW79" s="244"/>
      <c r="BIX79" s="244"/>
      <c r="BIY79" s="244"/>
      <c r="BIZ79" s="244"/>
      <c r="BJA79" s="244"/>
      <c r="BJB79" s="244"/>
      <c r="BJC79" s="244"/>
      <c r="BJD79" s="244"/>
      <c r="BJE79" s="244"/>
      <c r="BJF79" s="244"/>
      <c r="BJG79" s="244"/>
      <c r="BJH79" s="244"/>
      <c r="BJI79" s="244"/>
      <c r="BJJ79" s="244"/>
      <c r="BJK79" s="244"/>
      <c r="BJL79" s="244"/>
      <c r="BJM79" s="244"/>
      <c r="BJN79" s="244"/>
      <c r="BJO79" s="244"/>
      <c r="BJP79" s="244"/>
      <c r="BJQ79" s="244"/>
      <c r="BJR79" s="244"/>
      <c r="BJS79" s="244"/>
      <c r="BJT79" s="244"/>
      <c r="BJU79" s="244"/>
      <c r="BJV79" s="244"/>
      <c r="BJW79" s="244"/>
      <c r="BJX79" s="244"/>
      <c r="BJY79" s="244"/>
      <c r="BJZ79" s="244"/>
      <c r="BKA79" s="244"/>
      <c r="BKB79" s="244"/>
      <c r="BKC79" s="244"/>
      <c r="BKD79" s="244"/>
      <c r="BKE79" s="244"/>
      <c r="BKF79" s="244"/>
      <c r="BKG79" s="244"/>
      <c r="BKH79" s="244"/>
      <c r="BKI79" s="244"/>
      <c r="BKJ79" s="244"/>
      <c r="BKK79" s="244"/>
      <c r="BKL79" s="244"/>
      <c r="BKM79" s="244"/>
      <c r="BKN79" s="244"/>
      <c r="BKO79" s="244"/>
      <c r="BKP79" s="244"/>
      <c r="BKQ79" s="244"/>
      <c r="BKR79" s="244"/>
      <c r="BKS79" s="244"/>
      <c r="BKT79" s="244"/>
      <c r="BKU79" s="244"/>
      <c r="BKV79" s="244"/>
      <c r="BKW79" s="244"/>
      <c r="BKX79" s="244"/>
      <c r="BKY79" s="244"/>
      <c r="BKZ79" s="244"/>
      <c r="BLA79" s="244"/>
      <c r="BLB79" s="244"/>
      <c r="BLC79" s="244"/>
      <c r="BLD79" s="244"/>
      <c r="BLE79" s="244"/>
      <c r="BLF79" s="244"/>
      <c r="BLG79" s="244"/>
      <c r="BLH79" s="244"/>
      <c r="BLI79" s="244"/>
      <c r="BLJ79" s="244"/>
      <c r="BLK79" s="244"/>
      <c r="BLL79" s="244"/>
      <c r="BLM79" s="244"/>
      <c r="BLN79" s="244"/>
      <c r="BLO79" s="244"/>
      <c r="BLP79" s="244"/>
      <c r="BLQ79" s="244"/>
      <c r="BLR79" s="244"/>
      <c r="BLS79" s="244"/>
      <c r="BLT79" s="244"/>
      <c r="BLU79" s="244"/>
      <c r="BLV79" s="244"/>
      <c r="BLW79" s="244"/>
      <c r="BLX79" s="244"/>
      <c r="BLY79" s="244"/>
      <c r="BLZ79" s="244"/>
      <c r="BMA79" s="244"/>
      <c r="BMB79" s="244"/>
      <c r="BMC79" s="244"/>
      <c r="BMD79" s="244"/>
      <c r="BME79" s="244"/>
      <c r="BMF79" s="244"/>
      <c r="BMG79" s="244"/>
      <c r="BMH79" s="244"/>
      <c r="BMI79" s="244"/>
      <c r="BMJ79" s="244"/>
      <c r="BMK79" s="244"/>
      <c r="BML79" s="244"/>
      <c r="BMM79" s="244"/>
      <c r="BMN79" s="244"/>
      <c r="BMO79" s="244"/>
      <c r="BMP79" s="244"/>
      <c r="BMQ79" s="244"/>
      <c r="BMR79" s="244"/>
      <c r="BMS79" s="244"/>
      <c r="BMT79" s="244"/>
      <c r="BMU79" s="244"/>
      <c r="BMV79" s="244"/>
      <c r="BMW79" s="244"/>
      <c r="BMX79" s="244"/>
      <c r="BMY79" s="244"/>
      <c r="BMZ79" s="244"/>
      <c r="BNA79" s="244"/>
      <c r="BNB79" s="244"/>
      <c r="BNC79" s="244"/>
      <c r="BND79" s="244"/>
      <c r="BNE79" s="244"/>
      <c r="BNF79" s="244"/>
      <c r="BNG79" s="244"/>
      <c r="BNH79" s="244"/>
      <c r="BNI79" s="244"/>
      <c r="BNJ79" s="244"/>
      <c r="BNK79" s="244"/>
      <c r="BNL79" s="244"/>
      <c r="BNM79" s="244"/>
      <c r="BNN79" s="244"/>
      <c r="BNO79" s="244"/>
      <c r="BNP79" s="244"/>
      <c r="BNQ79" s="244"/>
      <c r="BNR79" s="244"/>
      <c r="BNS79" s="244"/>
      <c r="BNT79" s="244"/>
      <c r="BNU79" s="244"/>
      <c r="BNV79" s="244"/>
      <c r="BNW79" s="244"/>
      <c r="BNX79" s="244"/>
      <c r="BNY79" s="244"/>
      <c r="BNZ79" s="244"/>
      <c r="BOA79" s="244"/>
      <c r="BOB79" s="244"/>
      <c r="BOC79" s="244"/>
      <c r="BOD79" s="244"/>
      <c r="BOE79" s="244"/>
      <c r="BOF79" s="244"/>
      <c r="BOG79" s="244"/>
      <c r="BOH79" s="244"/>
      <c r="BOI79" s="244"/>
      <c r="BOJ79" s="244"/>
      <c r="BOK79" s="244"/>
      <c r="BOL79" s="244"/>
      <c r="BOM79" s="244"/>
      <c r="BON79" s="244"/>
      <c r="BOO79" s="244"/>
      <c r="BOP79" s="244"/>
      <c r="BOQ79" s="244"/>
      <c r="BOR79" s="244"/>
      <c r="BOS79" s="244"/>
      <c r="BOT79" s="244"/>
      <c r="BOU79" s="244"/>
      <c r="BOV79" s="244"/>
      <c r="BOW79" s="244"/>
      <c r="BOX79" s="244"/>
      <c r="BOY79" s="244"/>
      <c r="BOZ79" s="244"/>
      <c r="BPA79" s="244"/>
      <c r="BPB79" s="244"/>
      <c r="BPC79" s="244"/>
      <c r="BPD79" s="244"/>
      <c r="BPE79" s="244"/>
      <c r="BPF79" s="244"/>
      <c r="BPG79" s="244"/>
      <c r="BPH79" s="244"/>
      <c r="BPI79" s="244"/>
      <c r="BPJ79" s="244"/>
      <c r="BPK79" s="244"/>
      <c r="BPL79" s="244"/>
      <c r="BPM79" s="244"/>
      <c r="BPN79" s="244"/>
      <c r="BPO79" s="244"/>
      <c r="BPP79" s="244"/>
      <c r="BPQ79" s="244"/>
      <c r="BPR79" s="244"/>
      <c r="BPS79" s="244"/>
      <c r="BPT79" s="244"/>
      <c r="BPU79" s="244"/>
      <c r="BPV79" s="244"/>
      <c r="BPW79" s="244"/>
      <c r="BPX79" s="244"/>
      <c r="BPY79" s="244"/>
      <c r="BPZ79" s="244"/>
      <c r="BQA79" s="244"/>
      <c r="BQB79" s="244"/>
      <c r="BQC79" s="244"/>
      <c r="BQD79" s="244"/>
      <c r="BQE79" s="244"/>
      <c r="BQF79" s="244"/>
      <c r="BQG79" s="244"/>
      <c r="BQH79" s="244"/>
      <c r="BQI79" s="244"/>
      <c r="BQJ79" s="244"/>
      <c r="BQK79" s="244"/>
      <c r="BQL79" s="244"/>
      <c r="BQM79" s="244"/>
      <c r="BQN79" s="244"/>
      <c r="BQO79" s="244"/>
      <c r="BQP79" s="244"/>
      <c r="BQQ79" s="244"/>
      <c r="BQR79" s="244"/>
      <c r="BQS79" s="244"/>
      <c r="BQT79" s="244"/>
      <c r="BQU79" s="244"/>
      <c r="BQV79" s="244"/>
      <c r="BQW79" s="244"/>
      <c r="BQX79" s="244"/>
      <c r="BQY79" s="244"/>
      <c r="BQZ79" s="244"/>
      <c r="BRA79" s="244"/>
      <c r="BRB79" s="244"/>
      <c r="BRC79" s="244"/>
      <c r="BRD79" s="244"/>
      <c r="BRE79" s="244"/>
      <c r="BRF79" s="244"/>
      <c r="BRG79" s="244"/>
      <c r="BRH79" s="244"/>
      <c r="BRI79" s="244"/>
      <c r="BRJ79" s="244"/>
      <c r="BRK79" s="244"/>
      <c r="BRL79" s="244"/>
      <c r="BRM79" s="244"/>
      <c r="BRN79" s="244"/>
      <c r="BRO79" s="244"/>
      <c r="BRP79" s="244"/>
      <c r="BRQ79" s="244"/>
      <c r="BRR79" s="244"/>
      <c r="BRS79" s="244"/>
      <c r="BRT79" s="244"/>
      <c r="BRU79" s="244"/>
      <c r="BRV79" s="244"/>
      <c r="BRW79" s="244"/>
      <c r="BRX79" s="244"/>
      <c r="BRY79" s="244"/>
      <c r="BRZ79" s="244"/>
      <c r="BSA79" s="244"/>
      <c r="BSB79" s="244"/>
      <c r="BSC79" s="244"/>
      <c r="BSD79" s="244"/>
      <c r="BSE79" s="244"/>
      <c r="BSF79" s="244"/>
      <c r="BSG79" s="244"/>
      <c r="BSH79" s="244"/>
      <c r="BSI79" s="244"/>
      <c r="BSJ79" s="244"/>
      <c r="BSK79" s="244"/>
      <c r="BSL79" s="244"/>
      <c r="BSM79" s="244"/>
      <c r="BSN79" s="244"/>
      <c r="BSO79" s="244"/>
      <c r="BSP79" s="244"/>
      <c r="BSQ79" s="244"/>
      <c r="BSR79" s="244"/>
      <c r="BSS79" s="244"/>
      <c r="BST79" s="244"/>
      <c r="BSU79" s="244"/>
      <c r="BSV79" s="244"/>
      <c r="BSW79" s="244"/>
      <c r="BSX79" s="244"/>
      <c r="BSY79" s="244"/>
      <c r="BSZ79" s="244"/>
      <c r="BTA79" s="244"/>
      <c r="BTB79" s="244"/>
      <c r="BTC79" s="244"/>
      <c r="BTD79" s="244"/>
      <c r="BTE79" s="244"/>
      <c r="BTF79" s="244"/>
      <c r="BTG79" s="244"/>
      <c r="BTH79" s="244"/>
      <c r="BTI79" s="244"/>
      <c r="BTJ79" s="244"/>
      <c r="BTK79" s="244"/>
      <c r="BTL79" s="244"/>
      <c r="BTM79" s="244"/>
      <c r="BTN79" s="244"/>
      <c r="BTO79" s="244"/>
      <c r="BTP79" s="244"/>
      <c r="BTQ79" s="244"/>
      <c r="BTR79" s="244"/>
      <c r="BTS79" s="244"/>
      <c r="BTT79" s="244"/>
      <c r="BTU79" s="244"/>
      <c r="BTV79" s="244"/>
      <c r="BTW79" s="244"/>
      <c r="BTX79" s="244"/>
      <c r="BTY79" s="244"/>
      <c r="BTZ79" s="244"/>
      <c r="BUA79" s="244"/>
      <c r="BUB79" s="244"/>
      <c r="BUC79" s="244"/>
      <c r="BUD79" s="244"/>
      <c r="BUE79" s="244"/>
      <c r="BUF79" s="244"/>
      <c r="BUG79" s="244"/>
      <c r="BUH79" s="244"/>
      <c r="BUI79" s="244"/>
      <c r="BUJ79" s="244"/>
      <c r="BUK79" s="244"/>
      <c r="BUL79" s="244"/>
      <c r="BUM79" s="244"/>
      <c r="BUN79" s="244"/>
      <c r="BUO79" s="244"/>
      <c r="BUP79" s="244"/>
      <c r="BUQ79" s="244"/>
      <c r="BUR79" s="244"/>
      <c r="BUS79" s="244"/>
      <c r="BUT79" s="244"/>
      <c r="BUU79" s="244"/>
      <c r="BUV79" s="244"/>
      <c r="BUW79" s="244"/>
      <c r="BUX79" s="244"/>
      <c r="BUY79" s="244"/>
      <c r="BUZ79" s="244"/>
      <c r="BVA79" s="244"/>
      <c r="BVB79" s="244"/>
      <c r="BVC79" s="244"/>
      <c r="BVD79" s="244"/>
      <c r="BVE79" s="244"/>
      <c r="BVF79" s="244"/>
      <c r="BVG79" s="244"/>
      <c r="BVH79" s="244"/>
      <c r="BVI79" s="244"/>
      <c r="BVJ79" s="244"/>
      <c r="BVK79" s="244"/>
      <c r="BVL79" s="244"/>
      <c r="BVM79" s="244"/>
      <c r="BVN79" s="244"/>
      <c r="BVO79" s="244"/>
      <c r="BVP79" s="244"/>
      <c r="BVQ79" s="244"/>
      <c r="BVR79" s="244"/>
      <c r="BVS79" s="244"/>
      <c r="BVT79" s="244"/>
      <c r="BVU79" s="244"/>
      <c r="BVV79" s="244"/>
      <c r="BVW79" s="244"/>
      <c r="BVX79" s="244"/>
      <c r="BVY79" s="244"/>
      <c r="BVZ79" s="244"/>
      <c r="BWA79" s="244"/>
      <c r="BWB79" s="244"/>
      <c r="BWC79" s="244"/>
      <c r="BWD79" s="244"/>
      <c r="BWE79" s="244"/>
      <c r="BWF79" s="244"/>
      <c r="BWG79" s="244"/>
      <c r="BWH79" s="244"/>
      <c r="BWI79" s="244"/>
      <c r="BWJ79" s="244"/>
      <c r="BWK79" s="244"/>
      <c r="BWL79" s="244"/>
      <c r="BWM79" s="244"/>
      <c r="BWN79" s="244"/>
      <c r="BWO79" s="244"/>
      <c r="BWP79" s="244"/>
      <c r="BWQ79" s="244"/>
      <c r="BWR79" s="244"/>
      <c r="BWS79" s="244"/>
      <c r="BWT79" s="244"/>
      <c r="BWU79" s="244"/>
      <c r="BWV79" s="244"/>
      <c r="BWW79" s="244"/>
      <c r="BWX79" s="244"/>
      <c r="BWY79" s="244"/>
      <c r="BWZ79" s="244"/>
      <c r="BXA79" s="244"/>
      <c r="BXB79" s="244"/>
      <c r="BXC79" s="244"/>
      <c r="BXD79" s="244"/>
      <c r="BXE79" s="244"/>
      <c r="BXF79" s="244"/>
      <c r="BXG79" s="244"/>
      <c r="BXH79" s="244"/>
      <c r="BXI79" s="244"/>
      <c r="BXJ79" s="244"/>
      <c r="BXK79" s="244"/>
      <c r="BXL79" s="244"/>
      <c r="BXM79" s="244"/>
      <c r="BXN79" s="244"/>
      <c r="BXO79" s="244"/>
      <c r="BXP79" s="244"/>
      <c r="BXQ79" s="244"/>
      <c r="BXR79" s="244"/>
      <c r="BXS79" s="244"/>
      <c r="BXT79" s="244"/>
      <c r="BXU79" s="244"/>
      <c r="BXV79" s="244"/>
      <c r="BXW79" s="244"/>
      <c r="BXX79" s="244"/>
      <c r="BXY79" s="244"/>
      <c r="BXZ79" s="244"/>
      <c r="BYA79" s="244"/>
      <c r="BYB79" s="244"/>
      <c r="BYC79" s="244"/>
      <c r="BYD79" s="244"/>
      <c r="BYE79" s="244"/>
      <c r="BYF79" s="244"/>
      <c r="BYG79" s="244"/>
      <c r="BYH79" s="244"/>
      <c r="BYI79" s="244"/>
      <c r="BYJ79" s="244"/>
      <c r="BYK79" s="244"/>
      <c r="BYL79" s="244"/>
      <c r="BYM79" s="244"/>
      <c r="BYN79" s="244"/>
      <c r="BYO79" s="244"/>
      <c r="BYP79" s="244"/>
      <c r="BYQ79" s="244"/>
      <c r="BYR79" s="244"/>
      <c r="BYS79" s="244"/>
      <c r="BYT79" s="244"/>
      <c r="BYU79" s="244"/>
      <c r="BYV79" s="244"/>
      <c r="BYW79" s="244"/>
      <c r="BYX79" s="244"/>
      <c r="BYY79" s="244"/>
      <c r="BYZ79" s="244"/>
      <c r="BZA79" s="244"/>
      <c r="BZB79" s="244"/>
      <c r="BZC79" s="244"/>
      <c r="BZD79" s="244"/>
      <c r="BZE79" s="244"/>
      <c r="BZF79" s="244"/>
      <c r="BZG79" s="244"/>
      <c r="BZH79" s="244"/>
      <c r="BZI79" s="244"/>
      <c r="BZJ79" s="244"/>
      <c r="BZK79" s="244"/>
      <c r="BZL79" s="244"/>
      <c r="BZM79" s="244"/>
      <c r="BZN79" s="244"/>
      <c r="BZO79" s="244"/>
      <c r="BZP79" s="244"/>
      <c r="BZQ79" s="244"/>
      <c r="BZR79" s="244"/>
      <c r="BZS79" s="244"/>
      <c r="BZT79" s="244"/>
      <c r="BZU79" s="244"/>
      <c r="BZV79" s="244"/>
      <c r="BZW79" s="244"/>
      <c r="BZX79" s="244"/>
      <c r="BZY79" s="244"/>
      <c r="BZZ79" s="244"/>
      <c r="CAA79" s="244"/>
      <c r="CAB79" s="244"/>
      <c r="CAC79" s="244"/>
      <c r="CAD79" s="244"/>
      <c r="CAE79" s="244"/>
      <c r="CAF79" s="244"/>
      <c r="CAG79" s="244"/>
      <c r="CAH79" s="244"/>
      <c r="CAI79" s="244"/>
      <c r="CAJ79" s="244"/>
      <c r="CAK79" s="244"/>
      <c r="CAL79" s="244"/>
      <c r="CAM79" s="244"/>
      <c r="CAN79" s="244"/>
      <c r="CAO79" s="244"/>
      <c r="CAP79" s="244"/>
      <c r="CAQ79" s="244"/>
      <c r="CAR79" s="244"/>
      <c r="CAS79" s="244"/>
      <c r="CAT79" s="244"/>
      <c r="CAU79" s="244"/>
      <c r="CAV79" s="244"/>
      <c r="CAW79" s="244"/>
      <c r="CAX79" s="244"/>
      <c r="CAY79" s="244"/>
      <c r="CAZ79" s="244"/>
      <c r="CBA79" s="244"/>
      <c r="CBB79" s="244"/>
      <c r="CBC79" s="244"/>
      <c r="CBD79" s="244"/>
      <c r="CBE79" s="244"/>
      <c r="CBF79" s="244"/>
      <c r="CBG79" s="244"/>
      <c r="CBH79" s="244"/>
      <c r="CBI79" s="244"/>
      <c r="CBJ79" s="244"/>
      <c r="CBK79" s="244"/>
      <c r="CBL79" s="244"/>
      <c r="CBM79" s="244"/>
      <c r="CBN79" s="244"/>
      <c r="CBO79" s="244"/>
      <c r="CBP79" s="244"/>
      <c r="CBQ79" s="244"/>
      <c r="CBR79" s="244"/>
      <c r="CBS79" s="244"/>
      <c r="CBT79" s="244"/>
      <c r="CBU79" s="244"/>
      <c r="CBV79" s="244"/>
      <c r="CBW79" s="244"/>
      <c r="CBX79" s="244"/>
      <c r="CBY79" s="244"/>
      <c r="CBZ79" s="244"/>
      <c r="CCA79" s="244"/>
      <c r="CCB79" s="244"/>
      <c r="CCC79" s="244"/>
      <c r="CCD79" s="244"/>
      <c r="CCE79" s="244"/>
      <c r="CCF79" s="244"/>
      <c r="CCG79" s="244"/>
      <c r="CCH79" s="244"/>
      <c r="CCI79" s="244"/>
      <c r="CCJ79" s="244"/>
      <c r="CCK79" s="244"/>
      <c r="CCL79" s="244"/>
      <c r="CCM79" s="244"/>
      <c r="CCN79" s="244"/>
      <c r="CCO79" s="244"/>
      <c r="CCP79" s="244"/>
      <c r="CCQ79" s="244"/>
      <c r="CCR79" s="244"/>
      <c r="CCS79" s="244"/>
      <c r="CCT79" s="244"/>
      <c r="CCU79" s="244"/>
      <c r="CCV79" s="244"/>
      <c r="CCW79" s="244"/>
      <c r="CCX79" s="244"/>
      <c r="CCY79" s="244"/>
      <c r="CCZ79" s="244"/>
      <c r="CDA79" s="244"/>
      <c r="CDB79" s="244"/>
      <c r="CDC79" s="244"/>
      <c r="CDD79" s="244"/>
      <c r="CDE79" s="244"/>
      <c r="CDF79" s="244"/>
      <c r="CDG79" s="244"/>
      <c r="CDH79" s="244"/>
      <c r="CDI79" s="244"/>
      <c r="CDJ79" s="244"/>
      <c r="CDK79" s="244"/>
      <c r="CDL79" s="244"/>
      <c r="CDM79" s="244"/>
      <c r="CDN79" s="244"/>
      <c r="CDO79" s="244"/>
      <c r="CDP79" s="244"/>
      <c r="CDQ79" s="244"/>
      <c r="CDR79" s="244"/>
      <c r="CDS79" s="244"/>
      <c r="CDT79" s="244"/>
      <c r="CDU79" s="244"/>
      <c r="CDV79" s="244"/>
      <c r="CDW79" s="244"/>
      <c r="CDX79" s="244"/>
      <c r="CDY79" s="244"/>
      <c r="CDZ79" s="244"/>
      <c r="CEA79" s="244"/>
      <c r="CEB79" s="244"/>
      <c r="CEC79" s="244"/>
      <c r="CED79" s="244"/>
      <c r="CEE79" s="244"/>
      <c r="CEF79" s="244"/>
      <c r="CEG79" s="244"/>
      <c r="CEH79" s="244"/>
      <c r="CEI79" s="244"/>
      <c r="CEJ79" s="244"/>
      <c r="CEK79" s="244"/>
      <c r="CEL79" s="244"/>
      <c r="CEM79" s="244"/>
      <c r="CEN79" s="244"/>
      <c r="CEO79" s="244"/>
      <c r="CEP79" s="244"/>
      <c r="CEQ79" s="244"/>
      <c r="CER79" s="244"/>
      <c r="CES79" s="244"/>
      <c r="CET79" s="244"/>
      <c r="CEU79" s="244"/>
      <c r="CEV79" s="244"/>
      <c r="CEW79" s="244"/>
      <c r="CEX79" s="244"/>
      <c r="CEY79" s="244"/>
      <c r="CEZ79" s="244"/>
      <c r="CFA79" s="244"/>
      <c r="CFB79" s="244"/>
      <c r="CFC79" s="244"/>
      <c r="CFD79" s="244"/>
      <c r="CFE79" s="244"/>
      <c r="CFF79" s="244"/>
      <c r="CFG79" s="244"/>
      <c r="CFH79" s="244"/>
      <c r="CFI79" s="244"/>
      <c r="CFJ79" s="244"/>
      <c r="CFK79" s="244"/>
      <c r="CFL79" s="244"/>
      <c r="CFM79" s="244"/>
      <c r="CFN79" s="244"/>
      <c r="CFO79" s="244"/>
      <c r="CFP79" s="244"/>
      <c r="CFQ79" s="244"/>
      <c r="CFR79" s="244"/>
      <c r="CFS79" s="244"/>
      <c r="CFT79" s="244"/>
      <c r="CFU79" s="244"/>
      <c r="CFV79" s="244"/>
      <c r="CFW79" s="244"/>
      <c r="CFX79" s="244"/>
      <c r="CFY79" s="244"/>
      <c r="CFZ79" s="244"/>
      <c r="CGA79" s="244"/>
      <c r="CGB79" s="244"/>
      <c r="CGC79" s="244"/>
      <c r="CGD79" s="244"/>
      <c r="CGE79" s="244"/>
      <c r="CGF79" s="244"/>
      <c r="CGG79" s="244"/>
      <c r="CGH79" s="244"/>
      <c r="CGI79" s="244"/>
      <c r="CGJ79" s="244"/>
      <c r="CGK79" s="244"/>
      <c r="CGL79" s="244"/>
      <c r="CGM79" s="244"/>
      <c r="CGN79" s="244"/>
      <c r="CGO79" s="244"/>
      <c r="CGP79" s="244"/>
      <c r="CGQ79" s="244"/>
      <c r="CGR79" s="244"/>
      <c r="CGS79" s="244"/>
      <c r="CGT79" s="244"/>
      <c r="CGU79" s="244"/>
      <c r="CGV79" s="244"/>
      <c r="CGW79" s="244"/>
      <c r="CGX79" s="244"/>
      <c r="CGY79" s="244"/>
      <c r="CGZ79" s="244"/>
      <c r="CHA79" s="244"/>
      <c r="CHB79" s="244"/>
      <c r="CHC79" s="244"/>
      <c r="CHD79" s="244"/>
      <c r="CHE79" s="244"/>
      <c r="CHF79" s="244"/>
      <c r="CHG79" s="244"/>
      <c r="CHH79" s="244"/>
      <c r="CHI79" s="244"/>
      <c r="CHJ79" s="244"/>
      <c r="CHK79" s="244"/>
      <c r="CHL79" s="244"/>
      <c r="CHM79" s="244"/>
      <c r="CHN79" s="244"/>
      <c r="CHO79" s="244"/>
      <c r="CHP79" s="244"/>
      <c r="CHQ79" s="244"/>
      <c r="CHR79" s="244"/>
      <c r="CHS79" s="244"/>
      <c r="CHT79" s="244"/>
      <c r="CHU79" s="244"/>
      <c r="CHV79" s="244"/>
      <c r="CHW79" s="244"/>
      <c r="CHX79" s="244"/>
      <c r="CHY79" s="244"/>
      <c r="CHZ79" s="244"/>
      <c r="CIA79" s="244"/>
      <c r="CIB79" s="244"/>
      <c r="CIC79" s="244"/>
      <c r="CID79" s="244"/>
      <c r="CIE79" s="244"/>
      <c r="CIF79" s="244"/>
      <c r="CIG79" s="244"/>
      <c r="CIH79" s="244"/>
      <c r="CII79" s="244"/>
      <c r="CIJ79" s="244"/>
      <c r="CIK79" s="244"/>
      <c r="CIL79" s="244"/>
      <c r="CIM79" s="244"/>
      <c r="CIN79" s="244"/>
      <c r="CIO79" s="244"/>
      <c r="CIP79" s="244"/>
      <c r="CIQ79" s="244"/>
      <c r="CIR79" s="244"/>
      <c r="CIS79" s="244"/>
      <c r="CIT79" s="244"/>
      <c r="CIU79" s="244"/>
      <c r="CIV79" s="244"/>
      <c r="CIW79" s="244"/>
      <c r="CIX79" s="244"/>
      <c r="CIY79" s="244"/>
      <c r="CIZ79" s="244"/>
      <c r="CJA79" s="244"/>
      <c r="CJB79" s="244"/>
      <c r="CJC79" s="244"/>
      <c r="CJD79" s="244"/>
      <c r="CJE79" s="244"/>
      <c r="CJF79" s="244"/>
      <c r="CJG79" s="244"/>
      <c r="CJH79" s="244"/>
      <c r="CJI79" s="244"/>
      <c r="CJJ79" s="244"/>
      <c r="CJK79" s="244"/>
      <c r="CJL79" s="244"/>
      <c r="CJM79" s="244"/>
      <c r="CJN79" s="244"/>
      <c r="CJO79" s="244"/>
      <c r="CJP79" s="244"/>
      <c r="CJQ79" s="244"/>
      <c r="CJR79" s="244"/>
      <c r="CJS79" s="244"/>
      <c r="CJT79" s="244"/>
      <c r="CJU79" s="244"/>
      <c r="CJV79" s="244"/>
      <c r="CJW79" s="244"/>
      <c r="CJX79" s="244"/>
      <c r="CJY79" s="244"/>
      <c r="CJZ79" s="244"/>
      <c r="CKA79" s="244"/>
      <c r="CKB79" s="244"/>
      <c r="CKC79" s="244"/>
      <c r="CKD79" s="244"/>
      <c r="CKE79" s="244"/>
      <c r="CKF79" s="244"/>
      <c r="CKG79" s="244"/>
      <c r="CKH79" s="244"/>
      <c r="CKI79" s="244"/>
      <c r="CKJ79" s="244"/>
      <c r="CKK79" s="244"/>
      <c r="CKL79" s="244"/>
      <c r="CKM79" s="244"/>
      <c r="CKN79" s="244"/>
      <c r="CKO79" s="244"/>
      <c r="CKP79" s="244"/>
      <c r="CKQ79" s="244"/>
      <c r="CKR79" s="244"/>
      <c r="CKS79" s="244"/>
      <c r="CKT79" s="244"/>
      <c r="CKU79" s="244"/>
      <c r="CKV79" s="244"/>
      <c r="CKW79" s="244"/>
      <c r="CKX79" s="244"/>
      <c r="CKY79" s="244"/>
      <c r="CKZ79" s="244"/>
      <c r="CLA79" s="244"/>
      <c r="CLB79" s="244"/>
      <c r="CLC79" s="244"/>
      <c r="CLD79" s="244"/>
      <c r="CLE79" s="244"/>
      <c r="CLF79" s="244"/>
      <c r="CLG79" s="244"/>
      <c r="CLH79" s="244"/>
      <c r="CLI79" s="244"/>
      <c r="CLJ79" s="244"/>
      <c r="CLK79" s="244"/>
      <c r="CLL79" s="244"/>
      <c r="CLM79" s="244"/>
      <c r="CLN79" s="244"/>
      <c r="CLO79" s="244"/>
      <c r="CLP79" s="244"/>
      <c r="CLQ79" s="244"/>
      <c r="CLR79" s="244"/>
      <c r="CLS79" s="244"/>
      <c r="CLT79" s="244"/>
      <c r="CLU79" s="244"/>
      <c r="CLV79" s="244"/>
      <c r="CLW79" s="244"/>
      <c r="CLX79" s="244"/>
      <c r="CLY79" s="244"/>
      <c r="CLZ79" s="244"/>
      <c r="CMA79" s="244"/>
      <c r="CMB79" s="244"/>
      <c r="CMC79" s="244"/>
      <c r="CMD79" s="244"/>
      <c r="CME79" s="244"/>
      <c r="CMF79" s="244"/>
      <c r="CMG79" s="244"/>
      <c r="CMH79" s="244"/>
      <c r="CMI79" s="244"/>
      <c r="CMJ79" s="244"/>
      <c r="CMK79" s="244"/>
      <c r="CML79" s="244"/>
      <c r="CMM79" s="244"/>
      <c r="CMN79" s="244"/>
      <c r="CMO79" s="244"/>
      <c r="CMP79" s="244"/>
      <c r="CMQ79" s="244"/>
      <c r="CMR79" s="244"/>
      <c r="CMS79" s="244"/>
      <c r="CMT79" s="244"/>
      <c r="CMU79" s="244"/>
      <c r="CMV79" s="244"/>
      <c r="CMW79" s="244"/>
      <c r="CMX79" s="244"/>
      <c r="CMY79" s="244"/>
      <c r="CMZ79" s="244"/>
      <c r="CNA79" s="244"/>
      <c r="CNB79" s="244"/>
      <c r="CNC79" s="244"/>
      <c r="CND79" s="244"/>
      <c r="CNE79" s="244"/>
      <c r="CNF79" s="244"/>
      <c r="CNG79" s="244"/>
      <c r="CNH79" s="244"/>
      <c r="CNI79" s="244"/>
      <c r="CNJ79" s="244"/>
      <c r="CNK79" s="244"/>
      <c r="CNL79" s="244"/>
      <c r="CNM79" s="244"/>
      <c r="CNN79" s="244"/>
      <c r="CNO79" s="244"/>
      <c r="CNP79" s="244"/>
      <c r="CNQ79" s="244"/>
      <c r="CNR79" s="244"/>
      <c r="CNS79" s="244"/>
      <c r="CNT79" s="244"/>
      <c r="CNU79" s="244"/>
      <c r="CNV79" s="244"/>
      <c r="CNW79" s="244"/>
      <c r="CNX79" s="244"/>
      <c r="CNY79" s="244"/>
      <c r="CNZ79" s="244"/>
      <c r="COA79" s="244"/>
      <c r="COB79" s="244"/>
      <c r="COC79" s="244"/>
      <c r="COD79" s="244"/>
      <c r="COE79" s="244"/>
      <c r="COF79" s="244"/>
      <c r="COG79" s="244"/>
      <c r="COH79" s="244"/>
      <c r="COI79" s="244"/>
      <c r="COJ79" s="244"/>
      <c r="COK79" s="244"/>
      <c r="COL79" s="244"/>
      <c r="COM79" s="244"/>
      <c r="CON79" s="244"/>
      <c r="COO79" s="244"/>
      <c r="COP79" s="244"/>
      <c r="COQ79" s="244"/>
      <c r="COR79" s="244"/>
      <c r="COS79" s="244"/>
      <c r="COT79" s="244"/>
      <c r="COU79" s="244"/>
      <c r="COV79" s="244"/>
      <c r="COW79" s="244"/>
      <c r="COX79" s="244"/>
      <c r="COY79" s="244"/>
      <c r="COZ79" s="244"/>
      <c r="CPA79" s="244"/>
      <c r="CPB79" s="244"/>
      <c r="CPC79" s="244"/>
      <c r="CPD79" s="244"/>
      <c r="CPE79" s="244"/>
      <c r="CPF79" s="244"/>
      <c r="CPG79" s="244"/>
      <c r="CPH79" s="244"/>
      <c r="CPI79" s="244"/>
      <c r="CPJ79" s="244"/>
      <c r="CPK79" s="244"/>
      <c r="CPL79" s="244"/>
      <c r="CPM79" s="244"/>
      <c r="CPN79" s="244"/>
      <c r="CPO79" s="244"/>
      <c r="CPP79" s="244"/>
      <c r="CPQ79" s="244"/>
      <c r="CPR79" s="244"/>
      <c r="CPS79" s="244"/>
      <c r="CPT79" s="244"/>
      <c r="CPU79" s="244"/>
      <c r="CPV79" s="244"/>
      <c r="CPW79" s="244"/>
      <c r="CPX79" s="244"/>
      <c r="CPY79" s="244"/>
      <c r="CPZ79" s="244"/>
      <c r="CQA79" s="244"/>
      <c r="CQB79" s="244"/>
      <c r="CQC79" s="244"/>
      <c r="CQD79" s="244"/>
      <c r="CQE79" s="244"/>
      <c r="CQF79" s="244"/>
      <c r="CQG79" s="244"/>
      <c r="CQH79" s="244"/>
      <c r="CQI79" s="244"/>
      <c r="CQJ79" s="244"/>
      <c r="CQK79" s="244"/>
      <c r="CQL79" s="244"/>
      <c r="CQM79" s="244"/>
      <c r="CQN79" s="244"/>
      <c r="CQO79" s="244"/>
      <c r="CQP79" s="244"/>
      <c r="CQQ79" s="244"/>
      <c r="CQR79" s="244"/>
      <c r="CQS79" s="244"/>
      <c r="CQT79" s="244"/>
      <c r="CQU79" s="244"/>
      <c r="CQV79" s="244"/>
      <c r="CQW79" s="244"/>
      <c r="CQX79" s="244"/>
      <c r="CQY79" s="244"/>
      <c r="CQZ79" s="244"/>
      <c r="CRA79" s="244"/>
      <c r="CRB79" s="244"/>
      <c r="CRC79" s="244"/>
      <c r="CRD79" s="244"/>
      <c r="CRE79" s="244"/>
      <c r="CRF79" s="244"/>
      <c r="CRG79" s="244"/>
      <c r="CRH79" s="244"/>
      <c r="CRI79" s="244"/>
      <c r="CRJ79" s="244"/>
      <c r="CRK79" s="244"/>
      <c r="CRL79" s="244"/>
      <c r="CRM79" s="244"/>
      <c r="CRN79" s="244"/>
      <c r="CRO79" s="244"/>
      <c r="CRP79" s="244"/>
      <c r="CRQ79" s="244"/>
      <c r="CRR79" s="244"/>
      <c r="CRS79" s="244"/>
      <c r="CRT79" s="244"/>
      <c r="CRU79" s="244"/>
      <c r="CRV79" s="244"/>
      <c r="CRW79" s="244"/>
      <c r="CRX79" s="244"/>
      <c r="CRY79" s="244"/>
      <c r="CRZ79" s="244"/>
      <c r="CSA79" s="244"/>
      <c r="CSB79" s="244"/>
      <c r="CSC79" s="244"/>
      <c r="CSD79" s="244"/>
      <c r="CSE79" s="244"/>
      <c r="CSF79" s="244"/>
      <c r="CSG79" s="244"/>
      <c r="CSH79" s="244"/>
      <c r="CSI79" s="244"/>
      <c r="CSJ79" s="244"/>
      <c r="CSK79" s="244"/>
      <c r="CSL79" s="244"/>
      <c r="CSM79" s="244"/>
      <c r="CSN79" s="244"/>
      <c r="CSO79" s="244"/>
      <c r="CSP79" s="244"/>
      <c r="CSQ79" s="244"/>
      <c r="CSR79" s="244"/>
      <c r="CSS79" s="244"/>
      <c r="CST79" s="244"/>
      <c r="CSU79" s="244"/>
      <c r="CSV79" s="244"/>
      <c r="CSW79" s="244"/>
      <c r="CSX79" s="244"/>
      <c r="CSY79" s="244"/>
      <c r="CSZ79" s="244"/>
      <c r="CTA79" s="244"/>
      <c r="CTB79" s="244"/>
      <c r="CTC79" s="244"/>
      <c r="CTD79" s="244"/>
      <c r="CTE79" s="244"/>
      <c r="CTF79" s="244"/>
      <c r="CTG79" s="244"/>
      <c r="CTH79" s="244"/>
      <c r="CTI79" s="244"/>
      <c r="CTJ79" s="244"/>
      <c r="CTK79" s="244"/>
      <c r="CTL79" s="244"/>
      <c r="CTM79" s="244"/>
      <c r="CTN79" s="244"/>
      <c r="CTO79" s="244"/>
      <c r="CTP79" s="244"/>
      <c r="CTQ79" s="244"/>
      <c r="CTR79" s="244"/>
      <c r="CTS79" s="244"/>
      <c r="CTT79" s="244"/>
      <c r="CTU79" s="244"/>
      <c r="CTV79" s="244"/>
      <c r="CTW79" s="244"/>
      <c r="CTX79" s="244"/>
      <c r="CTY79" s="244"/>
      <c r="CTZ79" s="244"/>
      <c r="CUA79" s="244"/>
      <c r="CUB79" s="244"/>
      <c r="CUC79" s="244"/>
      <c r="CUD79" s="244"/>
      <c r="CUE79" s="244"/>
      <c r="CUF79" s="244"/>
      <c r="CUG79" s="244"/>
      <c r="CUH79" s="244"/>
      <c r="CUI79" s="244"/>
      <c r="CUJ79" s="244"/>
      <c r="CUK79" s="244"/>
      <c r="CUL79" s="244"/>
      <c r="CUM79" s="244"/>
      <c r="CUN79" s="244"/>
      <c r="CUO79" s="244"/>
      <c r="CUP79" s="244"/>
      <c r="CUQ79" s="244"/>
      <c r="CUR79" s="244"/>
      <c r="CUS79" s="244"/>
      <c r="CUT79" s="244"/>
      <c r="CUU79" s="244"/>
      <c r="CUV79" s="244"/>
      <c r="CUW79" s="244"/>
      <c r="CUX79" s="244"/>
      <c r="CUY79" s="244"/>
      <c r="CUZ79" s="244"/>
      <c r="CVA79" s="244"/>
      <c r="CVB79" s="244"/>
      <c r="CVC79" s="244"/>
      <c r="CVD79" s="244"/>
      <c r="CVE79" s="244"/>
      <c r="CVF79" s="244"/>
      <c r="CVG79" s="244"/>
      <c r="CVH79" s="244"/>
      <c r="CVI79" s="244"/>
      <c r="CVJ79" s="244"/>
      <c r="CVK79" s="244"/>
      <c r="CVL79" s="244"/>
      <c r="CVM79" s="244"/>
      <c r="CVN79" s="244"/>
      <c r="CVO79" s="244"/>
      <c r="CVP79" s="244"/>
      <c r="CVQ79" s="244"/>
      <c r="CVR79" s="244"/>
      <c r="CVS79" s="244"/>
      <c r="CVT79" s="244"/>
      <c r="CVU79" s="244"/>
      <c r="CVV79" s="244"/>
      <c r="CVW79" s="244"/>
      <c r="CVX79" s="244"/>
      <c r="CVY79" s="244"/>
      <c r="CVZ79" s="244"/>
      <c r="CWA79" s="244"/>
      <c r="CWB79" s="244"/>
      <c r="CWC79" s="244"/>
      <c r="CWD79" s="244"/>
      <c r="CWE79" s="244"/>
      <c r="CWF79" s="244"/>
      <c r="CWG79" s="244"/>
      <c r="CWH79" s="244"/>
      <c r="CWI79" s="244"/>
      <c r="CWJ79" s="244"/>
      <c r="CWK79" s="244"/>
      <c r="CWL79" s="244"/>
      <c r="CWM79" s="244"/>
      <c r="CWN79" s="244"/>
      <c r="CWO79" s="244"/>
      <c r="CWP79" s="244"/>
      <c r="CWQ79" s="244"/>
      <c r="CWR79" s="244"/>
      <c r="CWS79" s="244"/>
      <c r="CWT79" s="244"/>
      <c r="CWU79" s="244"/>
      <c r="CWV79" s="244"/>
      <c r="CWW79" s="244"/>
      <c r="CWX79" s="244"/>
      <c r="CWY79" s="244"/>
      <c r="CWZ79" s="244"/>
      <c r="CXA79" s="244"/>
      <c r="CXB79" s="244"/>
      <c r="CXC79" s="244"/>
      <c r="CXD79" s="244"/>
      <c r="CXE79" s="244"/>
      <c r="CXF79" s="244"/>
      <c r="CXG79" s="244"/>
      <c r="CXH79" s="244"/>
      <c r="CXI79" s="244"/>
      <c r="CXJ79" s="244"/>
      <c r="CXK79" s="244"/>
      <c r="CXL79" s="244"/>
      <c r="CXM79" s="244"/>
      <c r="CXN79" s="244"/>
      <c r="CXO79" s="244"/>
      <c r="CXP79" s="244"/>
      <c r="CXQ79" s="244"/>
      <c r="CXR79" s="244"/>
      <c r="CXS79" s="244"/>
      <c r="CXT79" s="244"/>
      <c r="CXU79" s="244"/>
      <c r="CXV79" s="244"/>
      <c r="CXW79" s="244"/>
      <c r="CXX79" s="244"/>
      <c r="CXY79" s="244"/>
      <c r="CXZ79" s="244"/>
      <c r="CYA79" s="244"/>
      <c r="CYB79" s="244"/>
      <c r="CYC79" s="244"/>
      <c r="CYD79" s="244"/>
      <c r="CYE79" s="244"/>
      <c r="CYF79" s="244"/>
      <c r="CYG79" s="244"/>
      <c r="CYH79" s="244"/>
      <c r="CYI79" s="244"/>
      <c r="CYJ79" s="244"/>
      <c r="CYK79" s="244"/>
      <c r="CYL79" s="244"/>
      <c r="CYM79" s="244"/>
      <c r="CYN79" s="244"/>
      <c r="CYO79" s="244"/>
      <c r="CYP79" s="244"/>
      <c r="CYQ79" s="244"/>
      <c r="CYR79" s="244"/>
      <c r="CYS79" s="244"/>
      <c r="CYT79" s="244"/>
      <c r="CYU79" s="244"/>
      <c r="CYV79" s="244"/>
      <c r="CYW79" s="244"/>
      <c r="CYX79" s="244"/>
      <c r="CYY79" s="244"/>
      <c r="CYZ79" s="244"/>
      <c r="CZA79" s="244"/>
      <c r="CZB79" s="244"/>
      <c r="CZC79" s="244"/>
      <c r="CZD79" s="244"/>
      <c r="CZE79" s="244"/>
      <c r="CZF79" s="244"/>
      <c r="CZG79" s="244"/>
      <c r="CZH79" s="244"/>
      <c r="CZI79" s="244"/>
      <c r="CZJ79" s="244"/>
      <c r="CZK79" s="244"/>
      <c r="CZL79" s="244"/>
      <c r="CZM79" s="244"/>
      <c r="CZN79" s="244"/>
      <c r="CZO79" s="244"/>
      <c r="CZP79" s="244"/>
      <c r="CZQ79" s="244"/>
      <c r="CZR79" s="244"/>
      <c r="CZS79" s="244"/>
      <c r="CZT79" s="244"/>
      <c r="CZU79" s="244"/>
      <c r="CZV79" s="244"/>
      <c r="CZW79" s="244"/>
      <c r="CZX79" s="244"/>
      <c r="CZY79" s="244"/>
      <c r="CZZ79" s="244"/>
      <c r="DAA79" s="244"/>
      <c r="DAB79" s="244"/>
      <c r="DAC79" s="244"/>
      <c r="DAD79" s="244"/>
      <c r="DAE79" s="244"/>
      <c r="DAF79" s="244"/>
      <c r="DAG79" s="244"/>
      <c r="DAH79" s="244"/>
      <c r="DAI79" s="244"/>
      <c r="DAJ79" s="244"/>
      <c r="DAK79" s="244"/>
      <c r="DAL79" s="244"/>
      <c r="DAM79" s="244"/>
      <c r="DAN79" s="244"/>
      <c r="DAO79" s="244"/>
      <c r="DAP79" s="244"/>
      <c r="DAQ79" s="244"/>
      <c r="DAR79" s="244"/>
      <c r="DAS79" s="244"/>
      <c r="DAT79" s="244"/>
      <c r="DAU79" s="244"/>
      <c r="DAV79" s="244"/>
      <c r="DAW79" s="244"/>
      <c r="DAX79" s="244"/>
      <c r="DAY79" s="244"/>
      <c r="DAZ79" s="244"/>
      <c r="DBA79" s="244"/>
      <c r="DBB79" s="244"/>
      <c r="DBC79" s="244"/>
      <c r="DBD79" s="244"/>
      <c r="DBE79" s="244"/>
      <c r="DBF79" s="244"/>
      <c r="DBG79" s="244"/>
      <c r="DBH79" s="244"/>
      <c r="DBI79" s="244"/>
      <c r="DBJ79" s="244"/>
      <c r="DBK79" s="244"/>
      <c r="DBL79" s="244"/>
      <c r="DBM79" s="244"/>
      <c r="DBN79" s="244"/>
      <c r="DBO79" s="244"/>
      <c r="DBP79" s="244"/>
      <c r="DBQ79" s="244"/>
      <c r="DBR79" s="244"/>
      <c r="DBS79" s="244"/>
      <c r="DBT79" s="244"/>
      <c r="DBU79" s="244"/>
      <c r="DBV79" s="244"/>
      <c r="DBW79" s="244"/>
      <c r="DBX79" s="244"/>
      <c r="DBY79" s="244"/>
      <c r="DBZ79" s="244"/>
      <c r="DCA79" s="244"/>
      <c r="DCB79" s="244"/>
      <c r="DCC79" s="244"/>
      <c r="DCD79" s="244"/>
      <c r="DCE79" s="244"/>
      <c r="DCF79" s="244"/>
      <c r="DCG79" s="244"/>
      <c r="DCH79" s="244"/>
      <c r="DCI79" s="244"/>
      <c r="DCJ79" s="244"/>
      <c r="DCK79" s="244"/>
      <c r="DCL79" s="244"/>
      <c r="DCM79" s="244"/>
      <c r="DCN79" s="244"/>
      <c r="DCO79" s="244"/>
      <c r="DCP79" s="244"/>
      <c r="DCQ79" s="244"/>
      <c r="DCR79" s="244"/>
      <c r="DCS79" s="244"/>
      <c r="DCT79" s="244"/>
      <c r="DCU79" s="244"/>
      <c r="DCV79" s="244"/>
      <c r="DCW79" s="244"/>
      <c r="DCX79" s="244"/>
      <c r="DCY79" s="244"/>
      <c r="DCZ79" s="244"/>
      <c r="DDA79" s="244"/>
      <c r="DDB79" s="244"/>
      <c r="DDC79" s="244"/>
      <c r="DDD79" s="244"/>
      <c r="DDE79" s="244"/>
      <c r="DDF79" s="244"/>
      <c r="DDG79" s="244"/>
      <c r="DDH79" s="244"/>
      <c r="DDI79" s="244"/>
      <c r="DDJ79" s="244"/>
      <c r="DDK79" s="244"/>
      <c r="DDL79" s="244"/>
      <c r="DDM79" s="244"/>
      <c r="DDN79" s="244"/>
      <c r="DDO79" s="244"/>
      <c r="DDP79" s="244"/>
      <c r="DDQ79" s="244"/>
      <c r="DDR79" s="244"/>
      <c r="DDS79" s="244"/>
      <c r="DDT79" s="244"/>
      <c r="DDU79" s="244"/>
      <c r="DDV79" s="244"/>
      <c r="DDW79" s="244"/>
      <c r="DDX79" s="244"/>
      <c r="DDY79" s="244"/>
      <c r="DDZ79" s="244"/>
      <c r="DEA79" s="244"/>
      <c r="DEB79" s="244"/>
      <c r="DEC79" s="244"/>
      <c r="DED79" s="244"/>
      <c r="DEE79" s="244"/>
      <c r="DEF79" s="244"/>
      <c r="DEG79" s="244"/>
      <c r="DEH79" s="244"/>
      <c r="DEI79" s="244"/>
      <c r="DEJ79" s="244"/>
      <c r="DEK79" s="244"/>
      <c r="DEL79" s="244"/>
      <c r="DEM79" s="244"/>
      <c r="DEN79" s="244"/>
      <c r="DEO79" s="244"/>
      <c r="DEP79" s="244"/>
      <c r="DEQ79" s="244"/>
      <c r="DER79" s="244"/>
      <c r="DES79" s="244"/>
      <c r="DET79" s="244"/>
      <c r="DEU79" s="244"/>
      <c r="DEV79" s="244"/>
      <c r="DEW79" s="244"/>
      <c r="DEX79" s="244"/>
      <c r="DEY79" s="244"/>
      <c r="DEZ79" s="244"/>
      <c r="DFA79" s="244"/>
      <c r="DFB79" s="244"/>
      <c r="DFC79" s="244"/>
      <c r="DFD79" s="244"/>
      <c r="DFE79" s="244"/>
      <c r="DFF79" s="244"/>
      <c r="DFG79" s="244"/>
      <c r="DFH79" s="244"/>
      <c r="DFI79" s="244"/>
      <c r="DFJ79" s="244"/>
      <c r="DFK79" s="244"/>
      <c r="DFL79" s="244"/>
      <c r="DFM79" s="244"/>
      <c r="DFN79" s="244"/>
      <c r="DFO79" s="244"/>
      <c r="DFP79" s="244"/>
      <c r="DFQ79" s="244"/>
      <c r="DFR79" s="244"/>
      <c r="DFS79" s="244"/>
      <c r="DFT79" s="244"/>
      <c r="DFU79" s="244"/>
      <c r="DFV79" s="244"/>
      <c r="DFW79" s="244"/>
      <c r="DFX79" s="244"/>
      <c r="DFY79" s="244"/>
      <c r="DFZ79" s="244"/>
      <c r="DGA79" s="244"/>
      <c r="DGB79" s="244"/>
      <c r="DGC79" s="244"/>
      <c r="DGD79" s="244"/>
      <c r="DGE79" s="244"/>
      <c r="DGF79" s="244"/>
      <c r="DGG79" s="244"/>
      <c r="DGH79" s="244"/>
      <c r="DGI79" s="244"/>
      <c r="DGJ79" s="244"/>
      <c r="DGK79" s="244"/>
      <c r="DGL79" s="244"/>
      <c r="DGM79" s="244"/>
      <c r="DGN79" s="244"/>
      <c r="DGO79" s="244"/>
      <c r="DGP79" s="244"/>
      <c r="DGQ79" s="244"/>
      <c r="DGR79" s="244"/>
      <c r="DGS79" s="244"/>
      <c r="DGT79" s="244"/>
      <c r="DGU79" s="244"/>
      <c r="DGV79" s="244"/>
      <c r="DGW79" s="244"/>
      <c r="DGX79" s="244"/>
      <c r="DGY79" s="244"/>
      <c r="DGZ79" s="244"/>
      <c r="DHA79" s="244"/>
      <c r="DHB79" s="244"/>
      <c r="DHC79" s="244"/>
      <c r="DHD79" s="244"/>
      <c r="DHE79" s="244"/>
      <c r="DHF79" s="244"/>
      <c r="DHG79" s="244"/>
      <c r="DHH79" s="244"/>
      <c r="DHI79" s="244"/>
      <c r="DHJ79" s="244"/>
      <c r="DHK79" s="244"/>
      <c r="DHL79" s="244"/>
      <c r="DHM79" s="244"/>
      <c r="DHN79" s="244"/>
      <c r="DHO79" s="244"/>
      <c r="DHP79" s="244"/>
      <c r="DHQ79" s="244"/>
      <c r="DHR79" s="244"/>
      <c r="DHS79" s="244"/>
      <c r="DHT79" s="244"/>
      <c r="DHU79" s="244"/>
      <c r="DHV79" s="244"/>
      <c r="DHW79" s="244"/>
      <c r="DHX79" s="244"/>
      <c r="DHY79" s="244"/>
      <c r="DHZ79" s="244"/>
      <c r="DIA79" s="244"/>
      <c r="DIB79" s="244"/>
      <c r="DIC79" s="244"/>
      <c r="DID79" s="244"/>
      <c r="DIE79" s="244"/>
      <c r="DIF79" s="244"/>
      <c r="DIG79" s="244"/>
      <c r="DIH79" s="244"/>
      <c r="DII79" s="244"/>
      <c r="DIJ79" s="244"/>
      <c r="DIK79" s="244"/>
      <c r="DIL79" s="244"/>
      <c r="DIM79" s="244"/>
      <c r="DIN79" s="244"/>
      <c r="DIO79" s="244"/>
      <c r="DIP79" s="244"/>
      <c r="DIQ79" s="244"/>
      <c r="DIR79" s="244"/>
      <c r="DIS79" s="244"/>
      <c r="DIT79" s="244"/>
      <c r="DIU79" s="244"/>
      <c r="DIV79" s="244"/>
      <c r="DIW79" s="244"/>
      <c r="DIX79" s="244"/>
      <c r="DIY79" s="244"/>
      <c r="DIZ79" s="244"/>
      <c r="DJA79" s="244"/>
      <c r="DJB79" s="244"/>
      <c r="DJC79" s="244"/>
      <c r="DJD79" s="244"/>
      <c r="DJE79" s="244"/>
      <c r="DJF79" s="244"/>
      <c r="DJG79" s="244"/>
      <c r="DJH79" s="244"/>
      <c r="DJI79" s="244"/>
      <c r="DJJ79" s="244"/>
      <c r="DJK79" s="244"/>
      <c r="DJL79" s="244"/>
      <c r="DJM79" s="244"/>
      <c r="DJN79" s="244"/>
      <c r="DJO79" s="244"/>
      <c r="DJP79" s="244"/>
      <c r="DJQ79" s="244"/>
      <c r="DJR79" s="244"/>
      <c r="DJS79" s="244"/>
      <c r="DJT79" s="244"/>
      <c r="DJU79" s="244"/>
      <c r="DJV79" s="244"/>
      <c r="DJW79" s="244"/>
      <c r="DJX79" s="244"/>
      <c r="DJY79" s="244"/>
      <c r="DJZ79" s="244"/>
      <c r="DKA79" s="244"/>
      <c r="DKB79" s="244"/>
      <c r="DKC79" s="244"/>
      <c r="DKD79" s="244"/>
      <c r="DKE79" s="244"/>
      <c r="DKF79" s="244"/>
      <c r="DKG79" s="244"/>
      <c r="DKH79" s="244"/>
      <c r="DKI79" s="244"/>
      <c r="DKJ79" s="244"/>
      <c r="DKK79" s="244"/>
      <c r="DKL79" s="244"/>
      <c r="DKM79" s="244"/>
      <c r="DKN79" s="244"/>
      <c r="DKO79" s="244"/>
      <c r="DKP79" s="244"/>
      <c r="DKQ79" s="244"/>
      <c r="DKR79" s="244"/>
      <c r="DKS79" s="244"/>
      <c r="DKT79" s="244"/>
      <c r="DKU79" s="244"/>
      <c r="DKV79" s="244"/>
      <c r="DKW79" s="244"/>
      <c r="DKX79" s="244"/>
      <c r="DKY79" s="244"/>
      <c r="DKZ79" s="244"/>
      <c r="DLA79" s="244"/>
      <c r="DLB79" s="244"/>
      <c r="DLC79" s="244"/>
      <c r="DLD79" s="244"/>
      <c r="DLE79" s="244"/>
      <c r="DLF79" s="244"/>
      <c r="DLG79" s="244"/>
      <c r="DLH79" s="244"/>
      <c r="DLI79" s="244"/>
      <c r="DLJ79" s="244"/>
      <c r="DLK79" s="244"/>
      <c r="DLL79" s="244"/>
      <c r="DLM79" s="244"/>
      <c r="DLN79" s="244"/>
      <c r="DLO79" s="244"/>
      <c r="DLP79" s="244"/>
      <c r="DLQ79" s="244"/>
      <c r="DLR79" s="244"/>
      <c r="DLS79" s="244"/>
      <c r="DLT79" s="244"/>
      <c r="DLU79" s="244"/>
      <c r="DLV79" s="244"/>
      <c r="DLW79" s="244"/>
      <c r="DLX79" s="244"/>
      <c r="DLY79" s="244"/>
      <c r="DLZ79" s="244"/>
      <c r="DMA79" s="244"/>
      <c r="DMB79" s="244"/>
      <c r="DMC79" s="244"/>
      <c r="DMD79" s="244"/>
      <c r="DME79" s="244"/>
      <c r="DMF79" s="244"/>
      <c r="DMG79" s="244"/>
      <c r="DMH79" s="244"/>
      <c r="DMI79" s="244"/>
      <c r="DMJ79" s="244"/>
      <c r="DMK79" s="244"/>
      <c r="DML79" s="244"/>
      <c r="DMM79" s="244"/>
      <c r="DMN79" s="244"/>
      <c r="DMO79" s="244"/>
      <c r="DMP79" s="244"/>
      <c r="DMQ79" s="244"/>
      <c r="DMR79" s="244"/>
      <c r="DMS79" s="244"/>
      <c r="DMT79" s="244"/>
      <c r="DMU79" s="244"/>
      <c r="DMV79" s="244"/>
      <c r="DMW79" s="244"/>
      <c r="DMX79" s="244"/>
      <c r="DMY79" s="244"/>
      <c r="DMZ79" s="244"/>
      <c r="DNA79" s="244"/>
      <c r="DNB79" s="244"/>
      <c r="DNC79" s="244"/>
      <c r="DND79" s="244"/>
      <c r="DNE79" s="244"/>
      <c r="DNF79" s="244"/>
      <c r="DNG79" s="244"/>
      <c r="DNH79" s="244"/>
      <c r="DNI79" s="244"/>
      <c r="DNJ79" s="244"/>
      <c r="DNK79" s="244"/>
      <c r="DNL79" s="244"/>
      <c r="DNM79" s="244"/>
      <c r="DNN79" s="244"/>
      <c r="DNO79" s="244"/>
      <c r="DNP79" s="244"/>
      <c r="DNQ79" s="244"/>
      <c r="DNR79" s="244"/>
      <c r="DNS79" s="244"/>
      <c r="DNT79" s="244"/>
      <c r="DNU79" s="244"/>
      <c r="DNV79" s="244"/>
      <c r="DNW79" s="244"/>
      <c r="DNX79" s="244"/>
      <c r="DNY79" s="244"/>
      <c r="DNZ79" s="244"/>
      <c r="DOA79" s="244"/>
      <c r="DOB79" s="244"/>
      <c r="DOC79" s="244"/>
      <c r="DOD79" s="244"/>
      <c r="DOE79" s="244"/>
      <c r="DOF79" s="244"/>
      <c r="DOG79" s="244"/>
      <c r="DOH79" s="244"/>
      <c r="DOI79" s="244"/>
      <c r="DOJ79" s="244"/>
      <c r="DOK79" s="244"/>
      <c r="DOL79" s="244"/>
      <c r="DOM79" s="244"/>
      <c r="DON79" s="244"/>
      <c r="DOO79" s="244"/>
      <c r="DOP79" s="244"/>
      <c r="DOQ79" s="244"/>
      <c r="DOR79" s="244"/>
      <c r="DOS79" s="244"/>
      <c r="DOT79" s="244"/>
      <c r="DOU79" s="244"/>
      <c r="DOV79" s="244"/>
      <c r="DOW79" s="244"/>
      <c r="DOX79" s="244"/>
      <c r="DOY79" s="244"/>
      <c r="DOZ79" s="244"/>
      <c r="DPA79" s="244"/>
      <c r="DPB79" s="244"/>
      <c r="DPC79" s="244"/>
      <c r="DPD79" s="244"/>
      <c r="DPE79" s="244"/>
      <c r="DPF79" s="244"/>
      <c r="DPG79" s="244"/>
      <c r="DPH79" s="244"/>
      <c r="DPI79" s="244"/>
      <c r="DPJ79" s="244"/>
      <c r="DPK79" s="244"/>
      <c r="DPL79" s="244"/>
      <c r="DPM79" s="244"/>
      <c r="DPN79" s="244"/>
      <c r="DPO79" s="244"/>
      <c r="DPP79" s="244"/>
      <c r="DPQ79" s="244"/>
      <c r="DPR79" s="244"/>
      <c r="DPS79" s="244"/>
      <c r="DPT79" s="244"/>
      <c r="DPU79" s="244"/>
      <c r="DPV79" s="244"/>
      <c r="DPW79" s="244"/>
      <c r="DPX79" s="244"/>
      <c r="DPY79" s="244"/>
      <c r="DPZ79" s="244"/>
      <c r="DQA79" s="244"/>
      <c r="DQB79" s="244"/>
      <c r="DQC79" s="244"/>
      <c r="DQD79" s="244"/>
      <c r="DQE79" s="244"/>
      <c r="DQF79" s="244"/>
      <c r="DQG79" s="244"/>
      <c r="DQH79" s="244"/>
      <c r="DQI79" s="244"/>
      <c r="DQJ79" s="244"/>
      <c r="DQK79" s="244"/>
      <c r="DQL79" s="244"/>
      <c r="DQM79" s="244"/>
      <c r="DQN79" s="244"/>
      <c r="DQO79" s="244"/>
      <c r="DQP79" s="244"/>
      <c r="DQQ79" s="244"/>
      <c r="DQR79" s="244"/>
      <c r="DQS79" s="244"/>
      <c r="DQT79" s="244"/>
      <c r="DQU79" s="244"/>
      <c r="DQV79" s="244"/>
      <c r="DQW79" s="244"/>
      <c r="DQX79" s="244"/>
      <c r="DQY79" s="244"/>
      <c r="DQZ79" s="244"/>
      <c r="DRA79" s="244"/>
      <c r="DRB79" s="244"/>
      <c r="DRC79" s="244"/>
      <c r="DRD79" s="244"/>
      <c r="DRE79" s="244"/>
      <c r="DRF79" s="244"/>
      <c r="DRG79" s="244"/>
      <c r="DRH79" s="244"/>
      <c r="DRI79" s="244"/>
      <c r="DRJ79" s="244"/>
      <c r="DRK79" s="244"/>
      <c r="DRL79" s="244"/>
      <c r="DRM79" s="244"/>
      <c r="DRN79" s="244"/>
      <c r="DRO79" s="244"/>
      <c r="DRP79" s="244"/>
      <c r="DRQ79" s="244"/>
      <c r="DRR79" s="244"/>
      <c r="DRS79" s="244"/>
      <c r="DRT79" s="244"/>
      <c r="DRU79" s="244"/>
      <c r="DRV79" s="244"/>
      <c r="DRW79" s="244"/>
      <c r="DRX79" s="244"/>
      <c r="DRY79" s="244"/>
      <c r="DRZ79" s="244"/>
      <c r="DSA79" s="244"/>
      <c r="DSB79" s="244"/>
      <c r="DSC79" s="244"/>
      <c r="DSD79" s="244"/>
      <c r="DSE79" s="244"/>
      <c r="DSF79" s="244"/>
      <c r="DSG79" s="244"/>
      <c r="DSH79" s="244"/>
      <c r="DSI79" s="244"/>
      <c r="DSJ79" s="244"/>
      <c r="DSK79" s="244"/>
      <c r="DSL79" s="244"/>
      <c r="DSM79" s="244"/>
      <c r="DSN79" s="244"/>
      <c r="DSO79" s="244"/>
      <c r="DSP79" s="244"/>
      <c r="DSQ79" s="244"/>
      <c r="DSR79" s="244"/>
      <c r="DSS79" s="244"/>
      <c r="DST79" s="244"/>
      <c r="DSU79" s="244"/>
      <c r="DSV79" s="244"/>
      <c r="DSW79" s="244"/>
      <c r="DSX79" s="244"/>
      <c r="DSY79" s="244"/>
      <c r="DSZ79" s="244"/>
      <c r="DTA79" s="244"/>
      <c r="DTB79" s="244"/>
      <c r="DTC79" s="244"/>
      <c r="DTD79" s="244"/>
      <c r="DTE79" s="244"/>
      <c r="DTF79" s="244"/>
      <c r="DTG79" s="244"/>
      <c r="DTH79" s="244"/>
      <c r="DTI79" s="244"/>
      <c r="DTJ79" s="244"/>
      <c r="DTK79" s="244"/>
      <c r="DTL79" s="244"/>
      <c r="DTM79" s="244"/>
      <c r="DTN79" s="244"/>
      <c r="DTO79" s="244"/>
      <c r="DTP79" s="244"/>
      <c r="DTQ79" s="244"/>
      <c r="DTR79" s="244"/>
      <c r="DTS79" s="244"/>
      <c r="DTT79" s="244"/>
      <c r="DTU79" s="244"/>
      <c r="DTV79" s="244"/>
      <c r="DTW79" s="244"/>
      <c r="DTX79" s="244"/>
      <c r="DTY79" s="244"/>
      <c r="DTZ79" s="244"/>
      <c r="DUA79" s="244"/>
      <c r="DUB79" s="244"/>
      <c r="DUC79" s="244"/>
      <c r="DUD79" s="244"/>
      <c r="DUE79" s="244"/>
      <c r="DUF79" s="244"/>
      <c r="DUG79" s="244"/>
      <c r="DUH79" s="244"/>
      <c r="DUI79" s="244"/>
      <c r="DUJ79" s="244"/>
      <c r="DUK79" s="244"/>
      <c r="DUL79" s="244"/>
      <c r="DUM79" s="244"/>
      <c r="DUN79" s="244"/>
      <c r="DUO79" s="244"/>
      <c r="DUP79" s="244"/>
      <c r="DUQ79" s="244"/>
      <c r="DUR79" s="244"/>
      <c r="DUS79" s="244"/>
      <c r="DUT79" s="244"/>
      <c r="DUU79" s="244"/>
      <c r="DUV79" s="244"/>
      <c r="DUW79" s="244"/>
      <c r="DUX79" s="244"/>
      <c r="DUY79" s="244"/>
      <c r="DUZ79" s="244"/>
      <c r="DVA79" s="244"/>
      <c r="DVB79" s="244"/>
      <c r="DVC79" s="244"/>
      <c r="DVD79" s="244"/>
      <c r="DVE79" s="244"/>
      <c r="DVF79" s="244"/>
      <c r="DVG79" s="244"/>
      <c r="DVH79" s="244"/>
      <c r="DVI79" s="244"/>
      <c r="DVJ79" s="244"/>
      <c r="DVK79" s="244"/>
      <c r="DVL79" s="244"/>
      <c r="DVM79" s="244"/>
      <c r="DVN79" s="244"/>
      <c r="DVO79" s="244"/>
      <c r="DVP79" s="244"/>
      <c r="DVQ79" s="244"/>
      <c r="DVR79" s="244"/>
      <c r="DVS79" s="244"/>
      <c r="DVT79" s="244"/>
      <c r="DVU79" s="244"/>
      <c r="DVV79" s="244"/>
      <c r="DVW79" s="244"/>
      <c r="DVX79" s="244"/>
      <c r="DVY79" s="244"/>
      <c r="DVZ79" s="244"/>
      <c r="DWA79" s="244"/>
      <c r="DWB79" s="244"/>
      <c r="DWC79" s="244"/>
      <c r="DWD79" s="244"/>
      <c r="DWE79" s="244"/>
      <c r="DWF79" s="244"/>
      <c r="DWG79" s="244"/>
      <c r="DWH79" s="244"/>
      <c r="DWI79" s="244"/>
      <c r="DWJ79" s="244"/>
      <c r="DWK79" s="244"/>
      <c r="DWL79" s="244"/>
      <c r="DWM79" s="244"/>
      <c r="DWN79" s="244"/>
      <c r="DWO79" s="244"/>
      <c r="DWP79" s="244"/>
      <c r="DWQ79" s="244"/>
      <c r="DWR79" s="244"/>
      <c r="DWS79" s="244"/>
      <c r="DWT79" s="244"/>
      <c r="DWU79" s="244"/>
      <c r="DWV79" s="244"/>
      <c r="DWW79" s="244"/>
      <c r="DWX79" s="244"/>
      <c r="DWY79" s="244"/>
      <c r="DWZ79" s="244"/>
      <c r="DXA79" s="244"/>
      <c r="DXB79" s="244"/>
      <c r="DXC79" s="244"/>
      <c r="DXD79" s="244"/>
      <c r="DXE79" s="244"/>
      <c r="DXF79" s="244"/>
      <c r="DXG79" s="244"/>
      <c r="DXH79" s="244"/>
      <c r="DXI79" s="244"/>
      <c r="DXJ79" s="244"/>
      <c r="DXK79" s="244"/>
      <c r="DXL79" s="244"/>
      <c r="DXM79" s="244"/>
      <c r="DXN79" s="244"/>
      <c r="DXO79" s="244"/>
      <c r="DXP79" s="244"/>
      <c r="DXQ79" s="244"/>
      <c r="DXR79" s="244"/>
      <c r="DXS79" s="244"/>
      <c r="DXT79" s="244"/>
      <c r="DXU79" s="244"/>
      <c r="DXV79" s="244"/>
      <c r="DXW79" s="244"/>
      <c r="DXX79" s="244"/>
      <c r="DXY79" s="244"/>
      <c r="DXZ79" s="244"/>
      <c r="DYA79" s="244"/>
      <c r="DYB79" s="244"/>
      <c r="DYC79" s="244"/>
      <c r="DYD79" s="244"/>
      <c r="DYE79" s="244"/>
      <c r="DYF79" s="244"/>
      <c r="DYG79" s="244"/>
      <c r="DYH79" s="244"/>
      <c r="DYI79" s="244"/>
      <c r="DYJ79" s="244"/>
      <c r="DYK79" s="244"/>
      <c r="DYL79" s="244"/>
      <c r="DYM79" s="244"/>
      <c r="DYN79" s="244"/>
      <c r="DYO79" s="244"/>
      <c r="DYP79" s="244"/>
      <c r="DYQ79" s="244"/>
      <c r="DYR79" s="244"/>
      <c r="DYS79" s="244"/>
      <c r="DYT79" s="244"/>
      <c r="DYU79" s="244"/>
      <c r="DYV79" s="244"/>
      <c r="DYW79" s="244"/>
      <c r="DYX79" s="244"/>
      <c r="DYY79" s="244"/>
      <c r="DYZ79" s="244"/>
      <c r="DZA79" s="244"/>
      <c r="DZB79" s="244"/>
      <c r="DZC79" s="244"/>
      <c r="DZD79" s="244"/>
      <c r="DZE79" s="244"/>
      <c r="DZF79" s="244"/>
      <c r="DZG79" s="244"/>
      <c r="DZH79" s="244"/>
      <c r="DZI79" s="244"/>
      <c r="DZJ79" s="244"/>
      <c r="DZK79" s="244"/>
      <c r="DZL79" s="244"/>
      <c r="DZM79" s="244"/>
      <c r="DZN79" s="244"/>
      <c r="DZO79" s="244"/>
      <c r="DZP79" s="244"/>
      <c r="DZQ79" s="244"/>
      <c r="DZR79" s="244"/>
      <c r="DZS79" s="244"/>
      <c r="DZT79" s="244"/>
      <c r="DZU79" s="244"/>
      <c r="DZV79" s="244"/>
      <c r="DZW79" s="244"/>
      <c r="DZX79" s="244"/>
      <c r="DZY79" s="244"/>
      <c r="DZZ79" s="244"/>
      <c r="EAA79" s="244"/>
      <c r="EAB79" s="244"/>
      <c r="EAC79" s="244"/>
      <c r="EAD79" s="244"/>
      <c r="EAE79" s="244"/>
      <c r="EAF79" s="244"/>
      <c r="EAG79" s="244"/>
      <c r="EAH79" s="244"/>
      <c r="EAI79" s="244"/>
      <c r="EAJ79" s="244"/>
      <c r="EAK79" s="244"/>
      <c r="EAL79" s="244"/>
      <c r="EAM79" s="244"/>
      <c r="EAN79" s="244"/>
      <c r="EAO79" s="244"/>
      <c r="EAP79" s="244"/>
      <c r="EAQ79" s="244"/>
      <c r="EAR79" s="244"/>
      <c r="EAS79" s="244"/>
      <c r="EAT79" s="244"/>
      <c r="EAU79" s="244"/>
      <c r="EAV79" s="244"/>
      <c r="EAW79" s="244"/>
      <c r="EAX79" s="244"/>
      <c r="EAY79" s="244"/>
      <c r="EAZ79" s="244"/>
      <c r="EBA79" s="244"/>
      <c r="EBB79" s="244"/>
      <c r="EBC79" s="244"/>
      <c r="EBD79" s="244"/>
      <c r="EBE79" s="244"/>
      <c r="EBF79" s="244"/>
      <c r="EBG79" s="244"/>
      <c r="EBH79" s="244"/>
      <c r="EBI79" s="244"/>
      <c r="EBJ79" s="244"/>
      <c r="EBK79" s="244"/>
      <c r="EBL79" s="244"/>
      <c r="EBM79" s="244"/>
      <c r="EBN79" s="244"/>
      <c r="EBO79" s="244"/>
      <c r="EBP79" s="244"/>
      <c r="EBQ79" s="244"/>
      <c r="EBR79" s="244"/>
      <c r="EBS79" s="244"/>
      <c r="EBT79" s="244"/>
      <c r="EBU79" s="244"/>
      <c r="EBV79" s="244"/>
      <c r="EBW79" s="244"/>
      <c r="EBX79" s="244"/>
      <c r="EBY79" s="244"/>
      <c r="EBZ79" s="244"/>
      <c r="ECA79" s="244"/>
      <c r="ECB79" s="244"/>
      <c r="ECC79" s="244"/>
      <c r="ECD79" s="244"/>
      <c r="ECE79" s="244"/>
      <c r="ECF79" s="244"/>
      <c r="ECG79" s="244"/>
      <c r="ECH79" s="244"/>
      <c r="ECI79" s="244"/>
      <c r="ECJ79" s="244"/>
      <c r="ECK79" s="244"/>
      <c r="ECL79" s="244"/>
      <c r="ECM79" s="244"/>
      <c r="ECN79" s="244"/>
      <c r="ECO79" s="244"/>
      <c r="ECP79" s="244"/>
      <c r="ECQ79" s="244"/>
      <c r="ECR79" s="244"/>
      <c r="ECS79" s="244"/>
      <c r="ECT79" s="244"/>
      <c r="ECU79" s="244"/>
      <c r="ECV79" s="244"/>
      <c r="ECW79" s="244"/>
      <c r="ECX79" s="244"/>
      <c r="ECY79" s="244"/>
      <c r="ECZ79" s="244"/>
      <c r="EDA79" s="244"/>
      <c r="EDB79" s="244"/>
      <c r="EDC79" s="244"/>
      <c r="EDD79" s="244"/>
      <c r="EDE79" s="244"/>
      <c r="EDF79" s="244"/>
      <c r="EDG79" s="244"/>
      <c r="EDH79" s="244"/>
      <c r="EDI79" s="244"/>
      <c r="EDJ79" s="244"/>
      <c r="EDK79" s="244"/>
      <c r="EDL79" s="244"/>
      <c r="EDM79" s="244"/>
      <c r="EDN79" s="244"/>
      <c r="EDO79" s="244"/>
      <c r="EDP79" s="244"/>
      <c r="EDQ79" s="244"/>
      <c r="EDR79" s="244"/>
      <c r="EDS79" s="244"/>
      <c r="EDT79" s="244"/>
      <c r="EDU79" s="244"/>
      <c r="EDV79" s="244"/>
      <c r="EDW79" s="244"/>
      <c r="EDX79" s="244"/>
      <c r="EDY79" s="244"/>
      <c r="EDZ79" s="244"/>
      <c r="EEA79" s="244"/>
      <c r="EEB79" s="244"/>
      <c r="EEC79" s="244"/>
      <c r="EED79" s="244"/>
      <c r="EEE79" s="244"/>
      <c r="EEF79" s="244"/>
      <c r="EEG79" s="244"/>
      <c r="EEH79" s="244"/>
      <c r="EEI79" s="244"/>
      <c r="EEJ79" s="244"/>
      <c r="EEK79" s="244"/>
      <c r="EEL79" s="244"/>
      <c r="EEM79" s="244"/>
      <c r="EEN79" s="244"/>
      <c r="EEO79" s="244"/>
      <c r="EEP79" s="244"/>
      <c r="EEQ79" s="244"/>
      <c r="EER79" s="244"/>
      <c r="EES79" s="244"/>
      <c r="EET79" s="244"/>
      <c r="EEU79" s="244"/>
      <c r="EEV79" s="244"/>
      <c r="EEW79" s="244"/>
      <c r="EEX79" s="244"/>
      <c r="EEY79" s="244"/>
      <c r="EEZ79" s="244"/>
      <c r="EFA79" s="244"/>
      <c r="EFB79" s="244"/>
      <c r="EFC79" s="244"/>
      <c r="EFD79" s="244"/>
      <c r="EFE79" s="244"/>
      <c r="EFF79" s="244"/>
      <c r="EFG79" s="244"/>
      <c r="EFH79" s="244"/>
      <c r="EFI79" s="244"/>
      <c r="EFJ79" s="244"/>
      <c r="EFK79" s="244"/>
      <c r="EFL79" s="244"/>
      <c r="EFM79" s="244"/>
      <c r="EFN79" s="244"/>
      <c r="EFO79" s="244"/>
      <c r="EFP79" s="244"/>
      <c r="EFQ79" s="244"/>
      <c r="EFR79" s="244"/>
      <c r="EFS79" s="244"/>
      <c r="EFT79" s="244"/>
      <c r="EFU79" s="244"/>
      <c r="EFV79" s="244"/>
      <c r="EFW79" s="244"/>
      <c r="EFX79" s="244"/>
      <c r="EFY79" s="244"/>
      <c r="EFZ79" s="244"/>
      <c r="EGA79" s="244"/>
      <c r="EGB79" s="244"/>
      <c r="EGC79" s="244"/>
      <c r="EGD79" s="244"/>
      <c r="EGE79" s="244"/>
      <c r="EGF79" s="244"/>
      <c r="EGG79" s="244"/>
      <c r="EGH79" s="244"/>
      <c r="EGI79" s="244"/>
      <c r="EGJ79" s="244"/>
      <c r="EGK79" s="244"/>
      <c r="EGL79" s="244"/>
      <c r="EGM79" s="244"/>
      <c r="EGN79" s="244"/>
      <c r="EGO79" s="244"/>
      <c r="EGP79" s="244"/>
      <c r="EGQ79" s="244"/>
      <c r="EGR79" s="244"/>
      <c r="EGS79" s="244"/>
      <c r="EGT79" s="244"/>
      <c r="EGU79" s="244"/>
      <c r="EGV79" s="244"/>
      <c r="EGW79" s="244"/>
      <c r="EGX79" s="244"/>
      <c r="EGY79" s="244"/>
      <c r="EGZ79" s="244"/>
      <c r="EHA79" s="244"/>
      <c r="EHB79" s="244"/>
      <c r="EHC79" s="244"/>
      <c r="EHD79" s="244"/>
      <c r="EHE79" s="244"/>
      <c r="EHF79" s="244"/>
      <c r="EHG79" s="244"/>
      <c r="EHH79" s="244"/>
      <c r="EHI79" s="244"/>
      <c r="EHJ79" s="244"/>
      <c r="EHK79" s="244"/>
      <c r="EHL79" s="244"/>
      <c r="EHM79" s="244"/>
      <c r="EHN79" s="244"/>
      <c r="EHO79" s="244"/>
      <c r="EHP79" s="244"/>
      <c r="EHQ79" s="244"/>
      <c r="EHR79" s="244"/>
      <c r="EHS79" s="244"/>
      <c r="EHT79" s="244"/>
      <c r="EHU79" s="244"/>
      <c r="EHV79" s="244"/>
      <c r="EHW79" s="244"/>
      <c r="EHX79" s="244"/>
      <c r="EHY79" s="244"/>
      <c r="EHZ79" s="244"/>
      <c r="EIA79" s="244"/>
      <c r="EIB79" s="244"/>
      <c r="EIC79" s="244"/>
      <c r="EID79" s="244"/>
      <c r="EIE79" s="244"/>
      <c r="EIF79" s="244"/>
      <c r="EIG79" s="244"/>
      <c r="EIH79" s="244"/>
      <c r="EII79" s="244"/>
      <c r="EIJ79" s="244"/>
      <c r="EIK79" s="244"/>
      <c r="EIL79" s="244"/>
      <c r="EIM79" s="244"/>
      <c r="EIN79" s="244"/>
      <c r="EIO79" s="244"/>
      <c r="EIP79" s="244"/>
      <c r="EIQ79" s="244"/>
      <c r="EIR79" s="244"/>
      <c r="EIS79" s="244"/>
      <c r="EIT79" s="244"/>
      <c r="EIU79" s="244"/>
      <c r="EIV79" s="244"/>
      <c r="EIW79" s="244"/>
      <c r="EIX79" s="244"/>
      <c r="EIY79" s="244"/>
      <c r="EIZ79" s="244"/>
      <c r="EJA79" s="244"/>
      <c r="EJB79" s="244"/>
      <c r="EJC79" s="244"/>
      <c r="EJD79" s="244"/>
      <c r="EJE79" s="244"/>
      <c r="EJF79" s="244"/>
      <c r="EJG79" s="244"/>
      <c r="EJH79" s="244"/>
      <c r="EJI79" s="244"/>
      <c r="EJJ79" s="244"/>
      <c r="EJK79" s="244"/>
      <c r="EJL79" s="244"/>
      <c r="EJM79" s="244"/>
      <c r="EJN79" s="244"/>
      <c r="EJO79" s="244"/>
      <c r="EJP79" s="244"/>
      <c r="EJQ79" s="244"/>
      <c r="EJR79" s="244"/>
      <c r="EJS79" s="244"/>
      <c r="EJT79" s="244"/>
      <c r="EJU79" s="244"/>
      <c r="EJV79" s="244"/>
      <c r="EJW79" s="244"/>
      <c r="EJX79" s="244"/>
      <c r="EJY79" s="244"/>
      <c r="EJZ79" s="244"/>
      <c r="EKA79" s="244"/>
      <c r="EKB79" s="244"/>
      <c r="EKC79" s="244"/>
      <c r="EKD79" s="244"/>
      <c r="EKE79" s="244"/>
      <c r="EKF79" s="244"/>
      <c r="EKG79" s="244"/>
      <c r="EKH79" s="244"/>
      <c r="EKI79" s="244"/>
      <c r="EKJ79" s="244"/>
      <c r="EKK79" s="244"/>
      <c r="EKL79" s="244"/>
      <c r="EKM79" s="244"/>
      <c r="EKN79" s="244"/>
      <c r="EKO79" s="244"/>
      <c r="EKP79" s="244"/>
      <c r="EKQ79" s="244"/>
      <c r="EKR79" s="244"/>
      <c r="EKS79" s="244"/>
      <c r="EKT79" s="244"/>
      <c r="EKU79" s="244"/>
      <c r="EKV79" s="244"/>
      <c r="EKW79" s="244"/>
      <c r="EKX79" s="244"/>
      <c r="EKY79" s="244"/>
      <c r="EKZ79" s="244"/>
      <c r="ELA79" s="244"/>
      <c r="ELB79" s="244"/>
      <c r="ELC79" s="244"/>
      <c r="ELD79" s="244"/>
      <c r="ELE79" s="244"/>
      <c r="ELF79" s="244"/>
      <c r="ELG79" s="244"/>
      <c r="ELH79" s="244"/>
      <c r="ELI79" s="244"/>
      <c r="ELJ79" s="244"/>
      <c r="ELK79" s="244"/>
      <c r="ELL79" s="244"/>
      <c r="ELM79" s="244"/>
      <c r="ELN79" s="244"/>
      <c r="ELO79" s="244"/>
      <c r="ELP79" s="244"/>
      <c r="ELQ79" s="244"/>
      <c r="ELR79" s="244"/>
      <c r="ELS79" s="244"/>
      <c r="ELT79" s="244"/>
      <c r="ELU79" s="244"/>
      <c r="ELV79" s="244"/>
      <c r="ELW79" s="244"/>
      <c r="ELX79" s="244"/>
      <c r="ELY79" s="244"/>
      <c r="ELZ79" s="244"/>
      <c r="EMA79" s="244"/>
      <c r="EMB79" s="244"/>
      <c r="EMC79" s="244"/>
      <c r="EMD79" s="244"/>
      <c r="EME79" s="244"/>
      <c r="EMF79" s="244"/>
      <c r="EMG79" s="244"/>
      <c r="EMH79" s="244"/>
      <c r="EMI79" s="244"/>
      <c r="EMJ79" s="244"/>
      <c r="EMK79" s="244"/>
      <c r="EML79" s="244"/>
      <c r="EMM79" s="244"/>
      <c r="EMN79" s="244"/>
      <c r="EMO79" s="244"/>
      <c r="EMP79" s="244"/>
      <c r="EMQ79" s="244"/>
      <c r="EMR79" s="244"/>
      <c r="EMS79" s="244"/>
      <c r="EMT79" s="244"/>
      <c r="EMU79" s="244"/>
      <c r="EMV79" s="244"/>
      <c r="EMW79" s="244"/>
      <c r="EMX79" s="244"/>
      <c r="EMY79" s="244"/>
      <c r="EMZ79" s="244"/>
      <c r="ENA79" s="244"/>
      <c r="ENB79" s="244"/>
      <c r="ENC79" s="244"/>
      <c r="END79" s="244"/>
      <c r="ENE79" s="244"/>
      <c r="ENF79" s="244"/>
      <c r="ENG79" s="244"/>
      <c r="ENH79" s="244"/>
      <c r="ENI79" s="244"/>
      <c r="ENJ79" s="244"/>
      <c r="ENK79" s="244"/>
      <c r="ENL79" s="244"/>
      <c r="ENM79" s="244"/>
      <c r="ENN79" s="244"/>
      <c r="ENO79" s="244"/>
      <c r="ENP79" s="244"/>
      <c r="ENQ79" s="244"/>
      <c r="ENR79" s="244"/>
      <c r="ENS79" s="244"/>
      <c r="ENT79" s="244"/>
      <c r="ENU79" s="244"/>
      <c r="ENV79" s="244"/>
      <c r="ENW79" s="244"/>
      <c r="ENX79" s="244"/>
      <c r="ENY79" s="244"/>
      <c r="ENZ79" s="244"/>
      <c r="EOA79" s="244"/>
      <c r="EOB79" s="244"/>
      <c r="EOC79" s="244"/>
      <c r="EOD79" s="244"/>
      <c r="EOE79" s="244"/>
      <c r="EOF79" s="244"/>
      <c r="EOG79" s="244"/>
      <c r="EOH79" s="244"/>
      <c r="EOI79" s="244"/>
      <c r="EOJ79" s="244"/>
      <c r="EOK79" s="244"/>
      <c r="EOL79" s="244"/>
      <c r="EOM79" s="244"/>
      <c r="EON79" s="244"/>
      <c r="EOO79" s="244"/>
      <c r="EOP79" s="244"/>
      <c r="EOQ79" s="244"/>
      <c r="EOR79" s="244"/>
      <c r="EOS79" s="244"/>
      <c r="EOT79" s="244"/>
      <c r="EOU79" s="244"/>
      <c r="EOV79" s="244"/>
      <c r="EOW79" s="244"/>
      <c r="EOX79" s="244"/>
      <c r="EOY79" s="244"/>
      <c r="EOZ79" s="244"/>
      <c r="EPA79" s="244"/>
      <c r="EPB79" s="244"/>
      <c r="EPC79" s="244"/>
      <c r="EPD79" s="244"/>
      <c r="EPE79" s="244"/>
      <c r="EPF79" s="244"/>
      <c r="EPG79" s="244"/>
      <c r="EPH79" s="244"/>
      <c r="EPI79" s="244"/>
      <c r="EPJ79" s="244"/>
      <c r="EPK79" s="244"/>
      <c r="EPL79" s="244"/>
      <c r="EPM79" s="244"/>
      <c r="EPN79" s="244"/>
      <c r="EPO79" s="244"/>
      <c r="EPP79" s="244"/>
      <c r="EPQ79" s="244"/>
      <c r="EPR79" s="244"/>
      <c r="EPS79" s="244"/>
      <c r="EPT79" s="244"/>
      <c r="EPU79" s="244"/>
      <c r="EPV79" s="244"/>
      <c r="EPW79" s="244"/>
      <c r="EPX79" s="244"/>
      <c r="EPY79" s="244"/>
      <c r="EPZ79" s="244"/>
      <c r="EQA79" s="244"/>
      <c r="EQB79" s="244"/>
      <c r="EQC79" s="244"/>
      <c r="EQD79" s="244"/>
      <c r="EQE79" s="244"/>
      <c r="EQF79" s="244"/>
      <c r="EQG79" s="244"/>
      <c r="EQH79" s="244"/>
      <c r="EQI79" s="244"/>
      <c r="EQJ79" s="244"/>
      <c r="EQK79" s="244"/>
      <c r="EQL79" s="244"/>
      <c r="EQM79" s="244"/>
      <c r="EQN79" s="244"/>
      <c r="EQO79" s="244"/>
      <c r="EQP79" s="244"/>
      <c r="EQQ79" s="244"/>
      <c r="EQR79" s="244"/>
      <c r="EQS79" s="244"/>
      <c r="EQT79" s="244"/>
      <c r="EQU79" s="244"/>
      <c r="EQV79" s="244"/>
      <c r="EQW79" s="244"/>
      <c r="EQX79" s="244"/>
      <c r="EQY79" s="244"/>
      <c r="EQZ79" s="244"/>
      <c r="ERA79" s="244"/>
      <c r="ERB79" s="244"/>
      <c r="ERC79" s="244"/>
      <c r="ERD79" s="244"/>
      <c r="ERE79" s="244"/>
      <c r="ERF79" s="244"/>
      <c r="ERG79" s="244"/>
      <c r="ERH79" s="244"/>
      <c r="ERI79" s="244"/>
      <c r="ERJ79" s="244"/>
      <c r="ERK79" s="244"/>
      <c r="ERL79" s="244"/>
      <c r="ERM79" s="244"/>
      <c r="ERN79" s="244"/>
      <c r="ERO79" s="244"/>
      <c r="ERP79" s="244"/>
      <c r="ERQ79" s="244"/>
      <c r="ERR79" s="244"/>
      <c r="ERS79" s="244"/>
      <c r="ERT79" s="244"/>
      <c r="ERU79" s="244"/>
      <c r="ERV79" s="244"/>
      <c r="ERW79" s="244"/>
      <c r="ERX79" s="244"/>
      <c r="ERY79" s="244"/>
      <c r="ERZ79" s="244"/>
      <c r="ESA79" s="244"/>
      <c r="ESB79" s="244"/>
      <c r="ESC79" s="244"/>
      <c r="ESD79" s="244"/>
      <c r="ESE79" s="244"/>
      <c r="ESF79" s="244"/>
      <c r="ESG79" s="244"/>
      <c r="ESH79" s="244"/>
      <c r="ESI79" s="244"/>
      <c r="ESJ79" s="244"/>
      <c r="ESK79" s="244"/>
      <c r="ESL79" s="244"/>
      <c r="ESM79" s="244"/>
      <c r="ESN79" s="244"/>
      <c r="ESO79" s="244"/>
      <c r="ESP79" s="244"/>
      <c r="ESQ79" s="244"/>
      <c r="ESR79" s="244"/>
      <c r="ESS79" s="244"/>
      <c r="EST79" s="244"/>
      <c r="ESU79" s="244"/>
      <c r="ESV79" s="244"/>
      <c r="ESW79" s="244"/>
      <c r="ESX79" s="244"/>
      <c r="ESY79" s="244"/>
      <c r="ESZ79" s="244"/>
      <c r="ETA79" s="244"/>
      <c r="ETB79" s="244"/>
      <c r="ETC79" s="244"/>
      <c r="ETD79" s="244"/>
      <c r="ETE79" s="244"/>
      <c r="ETF79" s="244"/>
      <c r="ETG79" s="244"/>
      <c r="ETH79" s="244"/>
      <c r="ETI79" s="244"/>
      <c r="ETJ79" s="244"/>
      <c r="ETK79" s="244"/>
      <c r="ETL79" s="244"/>
      <c r="ETM79" s="244"/>
      <c r="ETN79" s="244"/>
      <c r="ETO79" s="244"/>
      <c r="ETP79" s="244"/>
      <c r="ETQ79" s="244"/>
      <c r="ETR79" s="244"/>
      <c r="ETS79" s="244"/>
      <c r="ETT79" s="244"/>
      <c r="ETU79" s="244"/>
      <c r="ETV79" s="244"/>
      <c r="ETW79" s="244"/>
      <c r="ETX79" s="244"/>
      <c r="ETY79" s="244"/>
      <c r="ETZ79" s="244"/>
      <c r="EUA79" s="244"/>
      <c r="EUB79" s="244"/>
      <c r="EUC79" s="244"/>
      <c r="EUD79" s="244"/>
      <c r="EUE79" s="244"/>
      <c r="EUF79" s="244"/>
      <c r="EUG79" s="244"/>
      <c r="EUH79" s="244"/>
      <c r="EUI79" s="244"/>
      <c r="EUJ79" s="244"/>
      <c r="EUK79" s="244"/>
      <c r="EUL79" s="244"/>
      <c r="EUM79" s="244"/>
      <c r="EUN79" s="244"/>
      <c r="EUO79" s="244"/>
      <c r="EUP79" s="244"/>
      <c r="EUQ79" s="244"/>
      <c r="EUR79" s="244"/>
      <c r="EUS79" s="244"/>
      <c r="EUT79" s="244"/>
      <c r="EUU79" s="244"/>
      <c r="EUV79" s="244"/>
      <c r="EUW79" s="244"/>
      <c r="EUX79" s="244"/>
      <c r="EUY79" s="244"/>
      <c r="EUZ79" s="244"/>
      <c r="EVA79" s="244"/>
      <c r="EVB79" s="244"/>
      <c r="EVC79" s="244"/>
      <c r="EVD79" s="244"/>
      <c r="EVE79" s="244"/>
      <c r="EVF79" s="244"/>
      <c r="EVG79" s="244"/>
      <c r="EVH79" s="244"/>
      <c r="EVI79" s="244"/>
      <c r="EVJ79" s="244"/>
      <c r="EVK79" s="244"/>
      <c r="EVL79" s="244"/>
      <c r="EVM79" s="244"/>
      <c r="EVN79" s="244"/>
      <c r="EVO79" s="244"/>
      <c r="EVP79" s="244"/>
      <c r="EVQ79" s="244"/>
      <c r="EVR79" s="244"/>
      <c r="EVS79" s="244"/>
      <c r="EVT79" s="244"/>
      <c r="EVU79" s="244"/>
      <c r="EVV79" s="244"/>
      <c r="EVW79" s="244"/>
      <c r="EVX79" s="244"/>
      <c r="EVY79" s="244"/>
      <c r="EVZ79" s="244"/>
      <c r="EWA79" s="244"/>
      <c r="EWB79" s="244"/>
      <c r="EWC79" s="244"/>
      <c r="EWD79" s="244"/>
      <c r="EWE79" s="244"/>
      <c r="EWF79" s="244"/>
      <c r="EWG79" s="244"/>
      <c r="EWH79" s="244"/>
      <c r="EWI79" s="244"/>
      <c r="EWJ79" s="244"/>
      <c r="EWK79" s="244"/>
      <c r="EWL79" s="244"/>
      <c r="EWM79" s="244"/>
      <c r="EWN79" s="244"/>
      <c r="EWO79" s="244"/>
      <c r="EWP79" s="244"/>
      <c r="EWQ79" s="244"/>
      <c r="EWR79" s="244"/>
      <c r="EWS79" s="244"/>
      <c r="EWT79" s="244"/>
      <c r="EWU79" s="244"/>
      <c r="EWV79" s="244"/>
      <c r="EWW79" s="244"/>
      <c r="EWX79" s="244"/>
      <c r="EWY79" s="244"/>
      <c r="EWZ79" s="244"/>
      <c r="EXA79" s="244"/>
      <c r="EXB79" s="244"/>
      <c r="EXC79" s="244"/>
      <c r="EXD79" s="244"/>
      <c r="EXE79" s="244"/>
      <c r="EXF79" s="244"/>
      <c r="EXG79" s="244"/>
      <c r="EXH79" s="244"/>
      <c r="EXI79" s="244"/>
      <c r="EXJ79" s="244"/>
      <c r="EXK79" s="244"/>
      <c r="EXL79" s="244"/>
      <c r="EXM79" s="244"/>
      <c r="EXN79" s="244"/>
      <c r="EXO79" s="244"/>
      <c r="EXP79" s="244"/>
      <c r="EXQ79" s="244"/>
      <c r="EXR79" s="244"/>
      <c r="EXS79" s="244"/>
      <c r="EXT79" s="244"/>
      <c r="EXU79" s="244"/>
      <c r="EXV79" s="244"/>
      <c r="EXW79" s="244"/>
      <c r="EXX79" s="244"/>
      <c r="EXY79" s="244"/>
      <c r="EXZ79" s="244"/>
      <c r="EYA79" s="244"/>
      <c r="EYB79" s="244"/>
      <c r="EYC79" s="244"/>
      <c r="EYD79" s="244"/>
      <c r="EYE79" s="244"/>
      <c r="EYF79" s="244"/>
      <c r="EYG79" s="244"/>
      <c r="EYH79" s="244"/>
      <c r="EYI79" s="244"/>
      <c r="EYJ79" s="244"/>
      <c r="EYK79" s="244"/>
      <c r="EYL79" s="244"/>
      <c r="EYM79" s="244"/>
      <c r="EYN79" s="244"/>
      <c r="EYO79" s="244"/>
      <c r="EYP79" s="244"/>
      <c r="EYQ79" s="244"/>
      <c r="EYR79" s="244"/>
      <c r="EYS79" s="244"/>
      <c r="EYT79" s="244"/>
      <c r="EYU79" s="244"/>
      <c r="EYV79" s="244"/>
      <c r="EYW79" s="244"/>
      <c r="EYX79" s="244"/>
      <c r="EYY79" s="244"/>
      <c r="EYZ79" s="244"/>
      <c r="EZA79" s="244"/>
      <c r="EZB79" s="244"/>
      <c r="EZC79" s="244"/>
      <c r="EZD79" s="244"/>
      <c r="EZE79" s="244"/>
      <c r="EZF79" s="244"/>
      <c r="EZG79" s="244"/>
      <c r="EZH79" s="244"/>
      <c r="EZI79" s="244"/>
      <c r="EZJ79" s="244"/>
      <c r="EZK79" s="244"/>
      <c r="EZL79" s="244"/>
      <c r="EZM79" s="244"/>
      <c r="EZN79" s="244"/>
      <c r="EZO79" s="244"/>
      <c r="EZP79" s="244"/>
      <c r="EZQ79" s="244"/>
      <c r="EZR79" s="244"/>
      <c r="EZS79" s="244"/>
      <c r="EZT79" s="244"/>
      <c r="EZU79" s="244"/>
      <c r="EZV79" s="244"/>
      <c r="EZW79" s="244"/>
      <c r="EZX79" s="244"/>
      <c r="EZY79" s="244"/>
      <c r="EZZ79" s="244"/>
      <c r="FAA79" s="244"/>
      <c r="FAB79" s="244"/>
      <c r="FAC79" s="244"/>
      <c r="FAD79" s="244"/>
      <c r="FAE79" s="244"/>
      <c r="FAF79" s="244"/>
      <c r="FAG79" s="244"/>
      <c r="FAH79" s="244"/>
      <c r="FAI79" s="244"/>
      <c r="FAJ79" s="244"/>
      <c r="FAK79" s="244"/>
      <c r="FAL79" s="244"/>
      <c r="FAM79" s="244"/>
      <c r="FAN79" s="244"/>
      <c r="FAO79" s="244"/>
      <c r="FAP79" s="244"/>
      <c r="FAQ79" s="244"/>
      <c r="FAR79" s="244"/>
      <c r="FAS79" s="244"/>
      <c r="FAT79" s="244"/>
      <c r="FAU79" s="244"/>
      <c r="FAV79" s="244"/>
      <c r="FAW79" s="244"/>
      <c r="FAX79" s="244"/>
      <c r="FAY79" s="244"/>
      <c r="FAZ79" s="244"/>
      <c r="FBA79" s="244"/>
      <c r="FBB79" s="244"/>
      <c r="FBC79" s="244"/>
      <c r="FBD79" s="244"/>
      <c r="FBE79" s="244"/>
      <c r="FBF79" s="244"/>
      <c r="FBG79" s="244"/>
      <c r="FBH79" s="244"/>
      <c r="FBI79" s="244"/>
      <c r="FBJ79" s="244"/>
      <c r="FBK79" s="244"/>
      <c r="FBL79" s="244"/>
      <c r="FBM79" s="244"/>
      <c r="FBN79" s="244"/>
      <c r="FBO79" s="244"/>
      <c r="FBP79" s="244"/>
      <c r="FBQ79" s="244"/>
      <c r="FBR79" s="244"/>
      <c r="FBS79" s="244"/>
      <c r="FBT79" s="244"/>
      <c r="FBU79" s="244"/>
      <c r="FBV79" s="244"/>
      <c r="FBW79" s="244"/>
      <c r="FBX79" s="244"/>
      <c r="FBY79" s="244"/>
      <c r="FBZ79" s="244"/>
      <c r="FCA79" s="244"/>
      <c r="FCB79" s="244"/>
      <c r="FCC79" s="244"/>
      <c r="FCD79" s="244"/>
      <c r="FCE79" s="244"/>
      <c r="FCF79" s="244"/>
      <c r="FCG79" s="244"/>
      <c r="FCH79" s="244"/>
      <c r="FCI79" s="244"/>
      <c r="FCJ79" s="244"/>
      <c r="FCK79" s="244"/>
      <c r="FCL79" s="244"/>
      <c r="FCM79" s="244"/>
      <c r="FCN79" s="244"/>
      <c r="FCO79" s="244"/>
      <c r="FCP79" s="244"/>
      <c r="FCQ79" s="244"/>
      <c r="FCR79" s="244"/>
      <c r="FCS79" s="244"/>
      <c r="FCT79" s="244"/>
      <c r="FCU79" s="244"/>
      <c r="FCV79" s="244"/>
      <c r="FCW79" s="244"/>
      <c r="FCX79" s="244"/>
      <c r="FCY79" s="244"/>
      <c r="FCZ79" s="244"/>
      <c r="FDA79" s="244"/>
      <c r="FDB79" s="244"/>
      <c r="FDC79" s="244"/>
      <c r="FDD79" s="244"/>
      <c r="FDE79" s="244"/>
      <c r="FDF79" s="244"/>
      <c r="FDG79" s="244"/>
      <c r="FDH79" s="244"/>
      <c r="FDI79" s="244"/>
      <c r="FDJ79" s="244"/>
      <c r="FDK79" s="244"/>
      <c r="FDL79" s="244"/>
      <c r="FDM79" s="244"/>
      <c r="FDN79" s="244"/>
      <c r="FDO79" s="244"/>
      <c r="FDP79" s="244"/>
      <c r="FDQ79" s="244"/>
      <c r="FDR79" s="244"/>
      <c r="FDS79" s="244"/>
      <c r="FDT79" s="244"/>
      <c r="FDU79" s="244"/>
      <c r="FDV79" s="244"/>
      <c r="FDW79" s="244"/>
      <c r="FDX79" s="244"/>
      <c r="FDY79" s="244"/>
      <c r="FDZ79" s="244"/>
      <c r="FEA79" s="244"/>
      <c r="FEB79" s="244"/>
      <c r="FEC79" s="244"/>
      <c r="FED79" s="244"/>
      <c r="FEE79" s="244"/>
      <c r="FEF79" s="244"/>
      <c r="FEG79" s="244"/>
      <c r="FEH79" s="244"/>
      <c r="FEI79" s="244"/>
      <c r="FEJ79" s="244"/>
      <c r="FEK79" s="244"/>
      <c r="FEL79" s="244"/>
      <c r="FEM79" s="244"/>
      <c r="FEN79" s="244"/>
      <c r="FEO79" s="244"/>
      <c r="FEP79" s="244"/>
      <c r="FEQ79" s="244"/>
      <c r="FER79" s="244"/>
      <c r="FES79" s="244"/>
      <c r="FET79" s="244"/>
      <c r="FEU79" s="244"/>
      <c r="FEV79" s="244"/>
      <c r="FEW79" s="244"/>
      <c r="FEX79" s="244"/>
      <c r="FEY79" s="244"/>
      <c r="FEZ79" s="244"/>
      <c r="FFA79" s="244"/>
      <c r="FFB79" s="244"/>
      <c r="FFC79" s="244"/>
      <c r="FFD79" s="244"/>
      <c r="FFE79" s="244"/>
      <c r="FFF79" s="244"/>
      <c r="FFG79" s="244"/>
      <c r="FFH79" s="244"/>
      <c r="FFI79" s="244"/>
      <c r="FFJ79" s="244"/>
      <c r="FFK79" s="244"/>
      <c r="FFL79" s="244"/>
      <c r="FFM79" s="244"/>
      <c r="FFN79" s="244"/>
      <c r="FFO79" s="244"/>
      <c r="FFP79" s="244"/>
      <c r="FFQ79" s="244"/>
      <c r="FFR79" s="244"/>
      <c r="FFS79" s="244"/>
      <c r="FFT79" s="244"/>
      <c r="FFU79" s="244"/>
      <c r="FFV79" s="244"/>
      <c r="FFW79" s="244"/>
      <c r="FFX79" s="244"/>
      <c r="FFY79" s="244"/>
      <c r="FFZ79" s="244"/>
      <c r="FGA79" s="244"/>
      <c r="FGB79" s="244"/>
      <c r="FGC79" s="244"/>
      <c r="FGD79" s="244"/>
      <c r="FGE79" s="244"/>
      <c r="FGF79" s="244"/>
      <c r="FGG79" s="244"/>
      <c r="FGH79" s="244"/>
      <c r="FGI79" s="244"/>
      <c r="FGJ79" s="244"/>
      <c r="FGK79" s="244"/>
      <c r="FGL79" s="244"/>
      <c r="FGM79" s="244"/>
      <c r="FGN79" s="244"/>
      <c r="FGO79" s="244"/>
      <c r="FGP79" s="244"/>
      <c r="FGQ79" s="244"/>
      <c r="FGR79" s="244"/>
      <c r="FGS79" s="244"/>
      <c r="FGT79" s="244"/>
      <c r="FGU79" s="244"/>
      <c r="FGV79" s="244"/>
      <c r="FGW79" s="244"/>
      <c r="FGX79" s="244"/>
      <c r="FGY79" s="244"/>
      <c r="FGZ79" s="244"/>
      <c r="FHA79" s="244"/>
      <c r="FHB79" s="244"/>
      <c r="FHC79" s="244"/>
      <c r="FHD79" s="244"/>
      <c r="FHE79" s="244"/>
      <c r="FHF79" s="244"/>
      <c r="FHG79" s="244"/>
      <c r="FHH79" s="244"/>
      <c r="FHI79" s="244"/>
      <c r="FHJ79" s="244"/>
      <c r="FHK79" s="244"/>
      <c r="FHL79" s="244"/>
      <c r="FHM79" s="244"/>
      <c r="FHN79" s="244"/>
      <c r="FHO79" s="244"/>
      <c r="FHP79" s="244"/>
      <c r="FHQ79" s="244"/>
      <c r="FHR79" s="244"/>
      <c r="FHS79" s="244"/>
      <c r="FHT79" s="244"/>
      <c r="FHU79" s="244"/>
      <c r="FHV79" s="244"/>
      <c r="FHW79" s="244"/>
      <c r="FHX79" s="244"/>
      <c r="FHY79" s="244"/>
      <c r="FHZ79" s="244"/>
      <c r="FIA79" s="244"/>
      <c r="FIB79" s="244"/>
      <c r="FIC79" s="244"/>
      <c r="FID79" s="244"/>
      <c r="FIE79" s="244"/>
      <c r="FIF79" s="244"/>
      <c r="FIG79" s="244"/>
      <c r="FIH79" s="244"/>
      <c r="FII79" s="244"/>
      <c r="FIJ79" s="244"/>
      <c r="FIK79" s="244"/>
      <c r="FIL79" s="244"/>
      <c r="FIM79" s="244"/>
      <c r="FIN79" s="244"/>
      <c r="FIO79" s="244"/>
      <c r="FIP79" s="244"/>
      <c r="FIQ79" s="244"/>
      <c r="FIR79" s="244"/>
      <c r="FIS79" s="244"/>
      <c r="FIT79" s="244"/>
      <c r="FIU79" s="244"/>
      <c r="FIV79" s="244"/>
      <c r="FIW79" s="244"/>
      <c r="FIX79" s="244"/>
      <c r="FIY79" s="244"/>
      <c r="FIZ79" s="244"/>
      <c r="FJA79" s="244"/>
      <c r="FJB79" s="244"/>
      <c r="FJC79" s="244"/>
      <c r="FJD79" s="244"/>
      <c r="FJE79" s="244"/>
      <c r="FJF79" s="244"/>
      <c r="FJG79" s="244"/>
      <c r="FJH79" s="244"/>
      <c r="FJI79" s="244"/>
      <c r="FJJ79" s="244"/>
      <c r="FJK79" s="244"/>
      <c r="FJL79" s="244"/>
      <c r="FJM79" s="244"/>
      <c r="FJN79" s="244"/>
      <c r="FJO79" s="244"/>
      <c r="FJP79" s="244"/>
      <c r="FJQ79" s="244"/>
      <c r="FJR79" s="244"/>
      <c r="FJS79" s="244"/>
      <c r="FJT79" s="244"/>
      <c r="FJU79" s="244"/>
      <c r="FJV79" s="244"/>
      <c r="FJW79" s="244"/>
      <c r="FJX79" s="244"/>
      <c r="FJY79" s="244"/>
      <c r="FJZ79" s="244"/>
      <c r="FKA79" s="244"/>
      <c r="FKB79" s="244"/>
      <c r="FKC79" s="244"/>
      <c r="FKD79" s="244"/>
      <c r="FKE79" s="244"/>
      <c r="FKF79" s="244"/>
      <c r="FKG79" s="244"/>
      <c r="FKH79" s="244"/>
      <c r="FKI79" s="244"/>
      <c r="FKJ79" s="244"/>
      <c r="FKK79" s="244"/>
      <c r="FKL79" s="244"/>
      <c r="FKM79" s="244"/>
      <c r="FKN79" s="244"/>
      <c r="FKO79" s="244"/>
      <c r="FKP79" s="244"/>
      <c r="FKQ79" s="244"/>
      <c r="FKR79" s="244"/>
      <c r="FKS79" s="244"/>
      <c r="FKT79" s="244"/>
      <c r="FKU79" s="244"/>
      <c r="FKV79" s="244"/>
      <c r="FKW79" s="244"/>
      <c r="FKX79" s="244"/>
      <c r="FKY79" s="244"/>
      <c r="FKZ79" s="244"/>
      <c r="FLA79" s="244"/>
      <c r="FLB79" s="244"/>
      <c r="FLC79" s="244"/>
      <c r="FLD79" s="244"/>
      <c r="FLE79" s="244"/>
      <c r="FLF79" s="244"/>
      <c r="FLG79" s="244"/>
      <c r="FLH79" s="244"/>
      <c r="FLI79" s="244"/>
      <c r="FLJ79" s="244"/>
      <c r="FLK79" s="244"/>
      <c r="FLL79" s="244"/>
      <c r="FLM79" s="244"/>
      <c r="FLN79" s="244"/>
      <c r="FLO79" s="244"/>
      <c r="FLP79" s="244"/>
      <c r="FLQ79" s="244"/>
      <c r="FLR79" s="244"/>
      <c r="FLS79" s="244"/>
      <c r="FLT79" s="244"/>
      <c r="FLU79" s="244"/>
      <c r="FLV79" s="244"/>
      <c r="FLW79" s="244"/>
      <c r="FLX79" s="244"/>
      <c r="FLY79" s="244"/>
      <c r="FLZ79" s="244"/>
      <c r="FMA79" s="244"/>
      <c r="FMB79" s="244"/>
      <c r="FMC79" s="244"/>
      <c r="FMD79" s="244"/>
      <c r="FME79" s="244"/>
      <c r="FMF79" s="244"/>
      <c r="FMG79" s="244"/>
      <c r="FMH79" s="244"/>
      <c r="FMI79" s="244"/>
      <c r="FMJ79" s="244"/>
      <c r="FMK79" s="244"/>
      <c r="FML79" s="244"/>
      <c r="FMM79" s="244"/>
      <c r="FMN79" s="244"/>
      <c r="FMO79" s="244"/>
      <c r="FMP79" s="244"/>
      <c r="FMQ79" s="244"/>
      <c r="FMR79" s="244"/>
      <c r="FMS79" s="244"/>
      <c r="FMT79" s="244"/>
      <c r="FMU79" s="244"/>
      <c r="FMV79" s="244"/>
      <c r="FMW79" s="244"/>
      <c r="FMX79" s="244"/>
      <c r="FMY79" s="244"/>
      <c r="FMZ79" s="244"/>
      <c r="FNA79" s="244"/>
      <c r="FNB79" s="244"/>
      <c r="FNC79" s="244"/>
      <c r="FND79" s="244"/>
      <c r="FNE79" s="244"/>
      <c r="FNF79" s="244"/>
      <c r="FNG79" s="244"/>
      <c r="FNH79" s="244"/>
      <c r="FNI79" s="244"/>
      <c r="FNJ79" s="244"/>
      <c r="FNK79" s="244"/>
      <c r="FNL79" s="244"/>
      <c r="FNM79" s="244"/>
      <c r="FNN79" s="244"/>
      <c r="FNO79" s="244"/>
      <c r="FNP79" s="244"/>
      <c r="FNQ79" s="244"/>
      <c r="FNR79" s="244"/>
      <c r="FNS79" s="244"/>
      <c r="FNT79" s="244"/>
      <c r="FNU79" s="244"/>
      <c r="FNV79" s="244"/>
      <c r="FNW79" s="244"/>
      <c r="FNX79" s="244"/>
      <c r="FNY79" s="244"/>
      <c r="FNZ79" s="244"/>
      <c r="FOA79" s="244"/>
      <c r="FOB79" s="244"/>
      <c r="FOC79" s="244"/>
      <c r="FOD79" s="244"/>
      <c r="FOE79" s="244"/>
      <c r="FOF79" s="244"/>
      <c r="FOG79" s="244"/>
      <c r="FOH79" s="244"/>
      <c r="FOI79" s="244"/>
      <c r="FOJ79" s="244"/>
      <c r="FOK79" s="244"/>
      <c r="FOL79" s="244"/>
      <c r="FOM79" s="244"/>
      <c r="FON79" s="244"/>
      <c r="FOO79" s="244"/>
      <c r="FOP79" s="244"/>
      <c r="FOQ79" s="244"/>
      <c r="FOR79" s="244"/>
      <c r="FOS79" s="244"/>
      <c r="FOT79" s="244"/>
      <c r="FOU79" s="244"/>
      <c r="FOV79" s="244"/>
      <c r="FOW79" s="244"/>
      <c r="FOX79" s="244"/>
      <c r="FOY79" s="244"/>
      <c r="FOZ79" s="244"/>
      <c r="FPA79" s="244"/>
      <c r="FPB79" s="244"/>
      <c r="FPC79" s="244"/>
      <c r="FPD79" s="244"/>
      <c r="FPE79" s="244"/>
      <c r="FPF79" s="244"/>
      <c r="FPG79" s="244"/>
      <c r="FPH79" s="244"/>
      <c r="FPI79" s="244"/>
      <c r="FPJ79" s="244"/>
      <c r="FPK79" s="244"/>
      <c r="FPL79" s="244"/>
      <c r="FPM79" s="244"/>
      <c r="FPN79" s="244"/>
      <c r="FPO79" s="244"/>
      <c r="FPP79" s="244"/>
      <c r="FPQ79" s="244"/>
      <c r="FPR79" s="244"/>
      <c r="FPS79" s="244"/>
      <c r="FPT79" s="244"/>
      <c r="FPU79" s="244"/>
      <c r="FPV79" s="244"/>
      <c r="FPW79" s="244"/>
      <c r="FPX79" s="244"/>
      <c r="FPY79" s="244"/>
      <c r="FPZ79" s="244"/>
      <c r="FQA79" s="244"/>
      <c r="FQB79" s="244"/>
      <c r="FQC79" s="244"/>
      <c r="FQD79" s="244"/>
      <c r="FQE79" s="244"/>
      <c r="FQF79" s="244"/>
      <c r="FQG79" s="244"/>
      <c r="FQH79" s="244"/>
      <c r="FQI79" s="244"/>
      <c r="FQJ79" s="244"/>
      <c r="FQK79" s="244"/>
      <c r="FQL79" s="244"/>
      <c r="FQM79" s="244"/>
      <c r="FQN79" s="244"/>
      <c r="FQO79" s="244"/>
      <c r="FQP79" s="244"/>
      <c r="FQQ79" s="244"/>
      <c r="FQR79" s="244"/>
      <c r="FQS79" s="244"/>
      <c r="FQT79" s="244"/>
      <c r="FQU79" s="244"/>
      <c r="FQV79" s="244"/>
      <c r="FQW79" s="244"/>
      <c r="FQX79" s="244"/>
      <c r="FQY79" s="244"/>
      <c r="FQZ79" s="244"/>
      <c r="FRA79" s="244"/>
      <c r="FRB79" s="244"/>
      <c r="FRC79" s="244"/>
      <c r="FRD79" s="244"/>
      <c r="FRE79" s="244"/>
      <c r="FRF79" s="244"/>
      <c r="FRG79" s="244"/>
      <c r="FRH79" s="244"/>
      <c r="FRI79" s="244"/>
      <c r="FRJ79" s="244"/>
      <c r="FRK79" s="244"/>
      <c r="FRL79" s="244"/>
      <c r="FRM79" s="244"/>
      <c r="FRN79" s="244"/>
      <c r="FRO79" s="244"/>
      <c r="FRP79" s="244"/>
      <c r="FRQ79" s="244"/>
      <c r="FRR79" s="244"/>
      <c r="FRS79" s="244"/>
      <c r="FRT79" s="244"/>
      <c r="FRU79" s="244"/>
      <c r="FRV79" s="244"/>
      <c r="FRW79" s="244"/>
      <c r="FRX79" s="244"/>
      <c r="FRY79" s="244"/>
      <c r="FRZ79" s="244"/>
      <c r="FSA79" s="244"/>
      <c r="FSB79" s="244"/>
      <c r="FSC79" s="244"/>
      <c r="FSD79" s="244"/>
      <c r="FSE79" s="244"/>
      <c r="FSF79" s="244"/>
      <c r="FSG79" s="244"/>
      <c r="FSH79" s="244"/>
      <c r="FSI79" s="244"/>
      <c r="FSJ79" s="244"/>
      <c r="FSK79" s="244"/>
      <c r="FSL79" s="244"/>
      <c r="FSM79" s="244"/>
      <c r="FSN79" s="244"/>
      <c r="FSO79" s="244"/>
      <c r="FSP79" s="244"/>
      <c r="FSQ79" s="244"/>
      <c r="FSR79" s="244"/>
      <c r="FSS79" s="244"/>
      <c r="FST79" s="244"/>
      <c r="FSU79" s="244"/>
      <c r="FSV79" s="244"/>
      <c r="FSW79" s="244"/>
      <c r="FSX79" s="244"/>
      <c r="FSY79" s="244"/>
      <c r="FSZ79" s="244"/>
      <c r="FTA79" s="244"/>
      <c r="FTB79" s="244"/>
      <c r="FTC79" s="244"/>
      <c r="FTD79" s="244"/>
      <c r="FTE79" s="244"/>
      <c r="FTF79" s="244"/>
      <c r="FTG79" s="244"/>
      <c r="FTH79" s="244"/>
      <c r="FTI79" s="244"/>
      <c r="FTJ79" s="244"/>
      <c r="FTK79" s="244"/>
      <c r="FTL79" s="244"/>
      <c r="FTM79" s="244"/>
      <c r="FTN79" s="244"/>
      <c r="FTO79" s="244"/>
      <c r="FTP79" s="244"/>
      <c r="FTQ79" s="244"/>
      <c r="FTR79" s="244"/>
      <c r="FTS79" s="244"/>
      <c r="FTT79" s="244"/>
      <c r="FTU79" s="244"/>
      <c r="FTV79" s="244"/>
      <c r="FTW79" s="244"/>
      <c r="FTX79" s="244"/>
      <c r="FTY79" s="244"/>
      <c r="FTZ79" s="244"/>
      <c r="FUA79" s="244"/>
      <c r="FUB79" s="244"/>
      <c r="FUC79" s="244"/>
      <c r="FUD79" s="244"/>
      <c r="FUE79" s="244"/>
      <c r="FUF79" s="244"/>
      <c r="FUG79" s="244"/>
      <c r="FUH79" s="244"/>
      <c r="FUI79" s="244"/>
      <c r="FUJ79" s="244"/>
      <c r="FUK79" s="244"/>
      <c r="FUL79" s="244"/>
      <c r="FUM79" s="244"/>
      <c r="FUN79" s="244"/>
      <c r="FUO79" s="244"/>
      <c r="FUP79" s="244"/>
      <c r="FUQ79" s="244"/>
      <c r="FUR79" s="244"/>
      <c r="FUS79" s="244"/>
      <c r="FUT79" s="244"/>
      <c r="FUU79" s="244"/>
      <c r="FUV79" s="244"/>
      <c r="FUW79" s="244"/>
      <c r="FUX79" s="244"/>
      <c r="FUY79" s="244"/>
      <c r="FUZ79" s="244"/>
      <c r="FVA79" s="244"/>
      <c r="FVB79" s="244"/>
      <c r="FVC79" s="244"/>
      <c r="FVD79" s="244"/>
      <c r="FVE79" s="244"/>
      <c r="FVF79" s="244"/>
      <c r="FVG79" s="244"/>
      <c r="FVH79" s="244"/>
      <c r="FVI79" s="244"/>
      <c r="FVJ79" s="244"/>
      <c r="FVK79" s="244"/>
      <c r="FVL79" s="244"/>
      <c r="FVM79" s="244"/>
      <c r="FVN79" s="244"/>
      <c r="FVO79" s="244"/>
      <c r="FVP79" s="244"/>
      <c r="FVQ79" s="244"/>
      <c r="FVR79" s="244"/>
      <c r="FVS79" s="244"/>
      <c r="FVT79" s="244"/>
      <c r="FVU79" s="244"/>
      <c r="FVV79" s="244"/>
      <c r="FVW79" s="244"/>
      <c r="FVX79" s="244"/>
      <c r="FVY79" s="244"/>
      <c r="FVZ79" s="244"/>
      <c r="FWA79" s="244"/>
      <c r="FWB79" s="244"/>
      <c r="FWC79" s="244"/>
      <c r="FWD79" s="244"/>
      <c r="FWE79" s="244"/>
      <c r="FWF79" s="244"/>
      <c r="FWG79" s="244"/>
      <c r="FWH79" s="244"/>
      <c r="FWI79" s="244"/>
      <c r="FWJ79" s="244"/>
      <c r="FWK79" s="244"/>
      <c r="FWL79" s="244"/>
      <c r="FWM79" s="244"/>
      <c r="FWN79" s="244"/>
      <c r="FWO79" s="244"/>
      <c r="FWP79" s="244"/>
      <c r="FWQ79" s="244"/>
      <c r="FWR79" s="244"/>
      <c r="FWS79" s="244"/>
      <c r="FWT79" s="244"/>
      <c r="FWU79" s="244"/>
      <c r="FWV79" s="244"/>
      <c r="FWW79" s="244"/>
      <c r="FWX79" s="244"/>
      <c r="FWY79" s="244"/>
      <c r="FWZ79" s="244"/>
      <c r="FXA79" s="244"/>
      <c r="FXB79" s="244"/>
      <c r="FXC79" s="244"/>
      <c r="FXD79" s="244"/>
      <c r="FXE79" s="244"/>
      <c r="FXF79" s="244"/>
      <c r="FXG79" s="244"/>
      <c r="FXH79" s="244"/>
      <c r="FXI79" s="244"/>
      <c r="FXJ79" s="244"/>
      <c r="FXK79" s="244"/>
      <c r="FXL79" s="244"/>
      <c r="FXM79" s="244"/>
      <c r="FXN79" s="244"/>
      <c r="FXO79" s="244"/>
      <c r="FXP79" s="244"/>
      <c r="FXQ79" s="244"/>
      <c r="FXR79" s="244"/>
      <c r="FXS79" s="244"/>
      <c r="FXT79" s="244"/>
      <c r="FXU79" s="244"/>
      <c r="FXV79" s="244"/>
      <c r="FXW79" s="244"/>
      <c r="FXX79" s="244"/>
      <c r="FXY79" s="244"/>
      <c r="FXZ79" s="244"/>
      <c r="FYA79" s="244"/>
      <c r="FYB79" s="244"/>
      <c r="FYC79" s="244"/>
      <c r="FYD79" s="244"/>
      <c r="FYE79" s="244"/>
      <c r="FYF79" s="244"/>
      <c r="FYG79" s="244"/>
      <c r="FYH79" s="244"/>
      <c r="FYI79" s="244"/>
      <c r="FYJ79" s="244"/>
      <c r="FYK79" s="244"/>
      <c r="FYL79" s="244"/>
      <c r="FYM79" s="244"/>
      <c r="FYN79" s="244"/>
      <c r="FYO79" s="244"/>
      <c r="FYP79" s="244"/>
      <c r="FYQ79" s="244"/>
      <c r="FYR79" s="244"/>
      <c r="FYS79" s="244"/>
      <c r="FYT79" s="244"/>
      <c r="FYU79" s="244"/>
      <c r="FYV79" s="244"/>
      <c r="FYW79" s="244"/>
      <c r="FYX79" s="244"/>
      <c r="FYY79" s="244"/>
      <c r="FYZ79" s="244"/>
      <c r="FZA79" s="244"/>
      <c r="FZB79" s="244"/>
      <c r="FZC79" s="244"/>
      <c r="FZD79" s="244"/>
      <c r="FZE79" s="244"/>
      <c r="FZF79" s="244"/>
      <c r="FZG79" s="244"/>
      <c r="FZH79" s="244"/>
      <c r="FZI79" s="244"/>
      <c r="FZJ79" s="244"/>
      <c r="FZK79" s="244"/>
      <c r="FZL79" s="244"/>
      <c r="FZM79" s="244"/>
      <c r="FZN79" s="244"/>
      <c r="FZO79" s="244"/>
      <c r="FZP79" s="244"/>
      <c r="FZQ79" s="244"/>
      <c r="FZR79" s="244"/>
      <c r="FZS79" s="244"/>
      <c r="FZT79" s="244"/>
      <c r="FZU79" s="244"/>
      <c r="FZV79" s="244"/>
      <c r="FZW79" s="244"/>
      <c r="FZX79" s="244"/>
      <c r="FZY79" s="244"/>
      <c r="FZZ79" s="244"/>
      <c r="GAA79" s="244"/>
      <c r="GAB79" s="244"/>
      <c r="GAC79" s="244"/>
      <c r="GAD79" s="244"/>
      <c r="GAE79" s="244"/>
      <c r="GAF79" s="244"/>
      <c r="GAG79" s="244"/>
      <c r="GAH79" s="244"/>
      <c r="GAI79" s="244"/>
      <c r="GAJ79" s="244"/>
      <c r="GAK79" s="244"/>
      <c r="GAL79" s="244"/>
      <c r="GAM79" s="244"/>
      <c r="GAN79" s="244"/>
      <c r="GAO79" s="244"/>
      <c r="GAP79" s="244"/>
      <c r="GAQ79" s="244"/>
      <c r="GAR79" s="244"/>
      <c r="GAS79" s="244"/>
      <c r="GAT79" s="244"/>
      <c r="GAU79" s="244"/>
      <c r="GAV79" s="244"/>
      <c r="GAW79" s="244"/>
      <c r="GAX79" s="244"/>
      <c r="GAY79" s="244"/>
      <c r="GAZ79" s="244"/>
      <c r="GBA79" s="244"/>
      <c r="GBB79" s="244"/>
      <c r="GBC79" s="244"/>
      <c r="GBD79" s="244"/>
      <c r="GBE79" s="244"/>
      <c r="GBF79" s="244"/>
      <c r="GBG79" s="244"/>
      <c r="GBH79" s="244"/>
      <c r="GBI79" s="244"/>
      <c r="GBJ79" s="244"/>
      <c r="GBK79" s="244"/>
      <c r="GBL79" s="244"/>
      <c r="GBM79" s="244"/>
      <c r="GBN79" s="244"/>
      <c r="GBO79" s="244"/>
      <c r="GBP79" s="244"/>
      <c r="GBQ79" s="244"/>
      <c r="GBR79" s="244"/>
      <c r="GBS79" s="244"/>
      <c r="GBT79" s="244"/>
      <c r="GBU79" s="244"/>
      <c r="GBV79" s="244"/>
      <c r="GBW79" s="244"/>
      <c r="GBX79" s="244"/>
      <c r="GBY79" s="244"/>
      <c r="GBZ79" s="244"/>
      <c r="GCA79" s="244"/>
      <c r="GCB79" s="244"/>
      <c r="GCC79" s="244"/>
      <c r="GCD79" s="244"/>
      <c r="GCE79" s="244"/>
      <c r="GCF79" s="244"/>
      <c r="GCG79" s="244"/>
      <c r="GCH79" s="244"/>
      <c r="GCI79" s="244"/>
      <c r="GCJ79" s="244"/>
      <c r="GCK79" s="244"/>
      <c r="GCL79" s="244"/>
      <c r="GCM79" s="244"/>
      <c r="GCN79" s="244"/>
      <c r="GCO79" s="244"/>
      <c r="GCP79" s="244"/>
      <c r="GCQ79" s="244"/>
      <c r="GCR79" s="244"/>
      <c r="GCS79" s="244"/>
      <c r="GCT79" s="244"/>
      <c r="GCU79" s="244"/>
      <c r="GCV79" s="244"/>
      <c r="GCW79" s="244"/>
      <c r="GCX79" s="244"/>
      <c r="GCY79" s="244"/>
      <c r="GCZ79" s="244"/>
      <c r="GDA79" s="244"/>
      <c r="GDB79" s="244"/>
      <c r="GDC79" s="244"/>
      <c r="GDD79" s="244"/>
      <c r="GDE79" s="244"/>
      <c r="GDF79" s="244"/>
      <c r="GDG79" s="244"/>
      <c r="GDH79" s="244"/>
      <c r="GDI79" s="244"/>
      <c r="GDJ79" s="244"/>
      <c r="GDK79" s="244"/>
      <c r="GDL79" s="244"/>
      <c r="GDM79" s="244"/>
      <c r="GDN79" s="244"/>
      <c r="GDO79" s="244"/>
      <c r="GDP79" s="244"/>
      <c r="GDQ79" s="244"/>
      <c r="GDR79" s="244"/>
      <c r="GDS79" s="244"/>
      <c r="GDT79" s="244"/>
      <c r="GDU79" s="244"/>
      <c r="GDV79" s="244"/>
      <c r="GDW79" s="244"/>
      <c r="GDX79" s="244"/>
      <c r="GDY79" s="244"/>
      <c r="GDZ79" s="244"/>
      <c r="GEA79" s="244"/>
      <c r="GEB79" s="244"/>
      <c r="GEC79" s="244"/>
      <c r="GED79" s="244"/>
      <c r="GEE79" s="244"/>
      <c r="GEF79" s="244"/>
      <c r="GEG79" s="244"/>
      <c r="GEH79" s="244"/>
      <c r="GEI79" s="244"/>
      <c r="GEJ79" s="244"/>
      <c r="GEK79" s="244"/>
      <c r="GEL79" s="244"/>
      <c r="GEM79" s="244"/>
      <c r="GEN79" s="244"/>
      <c r="GEO79" s="244"/>
      <c r="GEP79" s="244"/>
      <c r="GEQ79" s="244"/>
      <c r="GER79" s="244"/>
      <c r="GES79" s="244"/>
      <c r="GET79" s="244"/>
      <c r="GEU79" s="244"/>
      <c r="GEV79" s="244"/>
      <c r="GEW79" s="244"/>
      <c r="GEX79" s="244"/>
      <c r="GEY79" s="244"/>
      <c r="GEZ79" s="244"/>
      <c r="GFA79" s="244"/>
      <c r="GFB79" s="244"/>
      <c r="GFC79" s="244"/>
      <c r="GFD79" s="244"/>
      <c r="GFE79" s="244"/>
      <c r="GFF79" s="244"/>
      <c r="GFG79" s="244"/>
      <c r="GFH79" s="244"/>
      <c r="GFI79" s="244"/>
      <c r="GFJ79" s="244"/>
      <c r="GFK79" s="244"/>
      <c r="GFL79" s="244"/>
      <c r="GFM79" s="244"/>
      <c r="GFN79" s="244"/>
      <c r="GFO79" s="244"/>
      <c r="GFP79" s="244"/>
      <c r="GFQ79" s="244"/>
      <c r="GFR79" s="244"/>
      <c r="GFS79" s="244"/>
      <c r="GFT79" s="244"/>
      <c r="GFU79" s="244"/>
      <c r="GFV79" s="244"/>
      <c r="GFW79" s="244"/>
      <c r="GFX79" s="244"/>
      <c r="GFY79" s="244"/>
      <c r="GFZ79" s="244"/>
      <c r="GGA79" s="244"/>
      <c r="GGB79" s="244"/>
      <c r="GGC79" s="244"/>
      <c r="GGD79" s="244"/>
      <c r="GGE79" s="244"/>
      <c r="GGF79" s="244"/>
      <c r="GGG79" s="244"/>
      <c r="GGH79" s="244"/>
      <c r="GGI79" s="244"/>
      <c r="GGJ79" s="244"/>
      <c r="GGK79" s="244"/>
      <c r="GGL79" s="244"/>
      <c r="GGM79" s="244"/>
      <c r="GGN79" s="244"/>
      <c r="GGO79" s="244"/>
      <c r="GGP79" s="244"/>
      <c r="GGQ79" s="244"/>
      <c r="GGR79" s="244"/>
      <c r="GGS79" s="244"/>
      <c r="GGT79" s="244"/>
      <c r="GGU79" s="244"/>
      <c r="GGV79" s="244"/>
      <c r="GGW79" s="244"/>
      <c r="GGX79" s="244"/>
      <c r="GGY79" s="244"/>
      <c r="GGZ79" s="244"/>
      <c r="GHA79" s="244"/>
      <c r="GHB79" s="244"/>
      <c r="GHC79" s="244"/>
      <c r="GHD79" s="244"/>
      <c r="GHE79" s="244"/>
      <c r="GHF79" s="244"/>
      <c r="GHG79" s="244"/>
      <c r="GHH79" s="244"/>
      <c r="GHI79" s="244"/>
      <c r="GHJ79" s="244"/>
      <c r="GHK79" s="244"/>
      <c r="GHL79" s="244"/>
      <c r="GHM79" s="244"/>
      <c r="GHN79" s="244"/>
      <c r="GHO79" s="244"/>
      <c r="GHP79" s="244"/>
      <c r="GHQ79" s="244"/>
      <c r="GHR79" s="244"/>
      <c r="GHS79" s="244"/>
      <c r="GHT79" s="244"/>
      <c r="GHU79" s="244"/>
      <c r="GHV79" s="244"/>
      <c r="GHW79" s="244"/>
      <c r="GHX79" s="244"/>
      <c r="GHY79" s="244"/>
      <c r="GHZ79" s="244"/>
      <c r="GIA79" s="244"/>
      <c r="GIB79" s="244"/>
      <c r="GIC79" s="244"/>
      <c r="GID79" s="244"/>
      <c r="GIE79" s="244"/>
      <c r="GIF79" s="244"/>
      <c r="GIG79" s="244"/>
      <c r="GIH79" s="244"/>
      <c r="GII79" s="244"/>
      <c r="GIJ79" s="244"/>
      <c r="GIK79" s="244"/>
      <c r="GIL79" s="244"/>
      <c r="GIM79" s="244"/>
      <c r="GIN79" s="244"/>
      <c r="GIO79" s="244"/>
      <c r="GIP79" s="244"/>
      <c r="GIQ79" s="244"/>
      <c r="GIR79" s="244"/>
      <c r="GIS79" s="244"/>
      <c r="GIT79" s="244"/>
      <c r="GIU79" s="244"/>
      <c r="GIV79" s="244"/>
      <c r="GIW79" s="244"/>
      <c r="GIX79" s="244"/>
      <c r="GIY79" s="244"/>
      <c r="GIZ79" s="244"/>
      <c r="GJA79" s="244"/>
      <c r="GJB79" s="244"/>
      <c r="GJC79" s="244"/>
      <c r="GJD79" s="244"/>
      <c r="GJE79" s="244"/>
      <c r="GJF79" s="244"/>
      <c r="GJG79" s="244"/>
      <c r="GJH79" s="244"/>
      <c r="GJI79" s="244"/>
      <c r="GJJ79" s="244"/>
      <c r="GJK79" s="244"/>
      <c r="GJL79" s="244"/>
      <c r="GJM79" s="244"/>
      <c r="GJN79" s="244"/>
      <c r="GJO79" s="244"/>
      <c r="GJP79" s="244"/>
      <c r="GJQ79" s="244"/>
      <c r="GJR79" s="244"/>
      <c r="GJS79" s="244"/>
      <c r="GJT79" s="244"/>
      <c r="GJU79" s="244"/>
      <c r="GJV79" s="244"/>
      <c r="GJW79" s="244"/>
      <c r="GJX79" s="244"/>
      <c r="GJY79" s="244"/>
      <c r="GJZ79" s="244"/>
      <c r="GKA79" s="244"/>
      <c r="GKB79" s="244"/>
      <c r="GKC79" s="244"/>
      <c r="GKD79" s="244"/>
      <c r="GKE79" s="244"/>
      <c r="GKF79" s="244"/>
      <c r="GKG79" s="244"/>
      <c r="GKH79" s="244"/>
      <c r="GKI79" s="244"/>
      <c r="GKJ79" s="244"/>
      <c r="GKK79" s="244"/>
      <c r="GKL79" s="244"/>
      <c r="GKM79" s="244"/>
      <c r="GKN79" s="244"/>
      <c r="GKO79" s="244"/>
      <c r="GKP79" s="244"/>
      <c r="GKQ79" s="244"/>
      <c r="GKR79" s="244"/>
      <c r="GKS79" s="244"/>
      <c r="GKT79" s="244"/>
      <c r="GKU79" s="244"/>
      <c r="GKV79" s="244"/>
      <c r="GKW79" s="244"/>
      <c r="GKX79" s="244"/>
      <c r="GKY79" s="244"/>
      <c r="GKZ79" s="244"/>
      <c r="GLA79" s="244"/>
      <c r="GLB79" s="244"/>
      <c r="GLC79" s="244"/>
      <c r="GLD79" s="244"/>
      <c r="GLE79" s="244"/>
      <c r="GLF79" s="244"/>
      <c r="GLG79" s="244"/>
      <c r="GLH79" s="244"/>
      <c r="GLI79" s="244"/>
      <c r="GLJ79" s="244"/>
      <c r="GLK79" s="244"/>
      <c r="GLL79" s="244"/>
      <c r="GLM79" s="244"/>
      <c r="GLN79" s="244"/>
      <c r="GLO79" s="244"/>
      <c r="GLP79" s="244"/>
      <c r="GLQ79" s="244"/>
      <c r="GLR79" s="244"/>
      <c r="GLS79" s="244"/>
      <c r="GLT79" s="244"/>
      <c r="GLU79" s="244"/>
      <c r="GLV79" s="244"/>
      <c r="GLW79" s="244"/>
      <c r="GLX79" s="244"/>
      <c r="GLY79" s="244"/>
      <c r="GLZ79" s="244"/>
      <c r="GMA79" s="244"/>
      <c r="GMB79" s="244"/>
      <c r="GMC79" s="244"/>
      <c r="GMD79" s="244"/>
      <c r="GME79" s="244"/>
      <c r="GMF79" s="244"/>
      <c r="GMG79" s="244"/>
      <c r="GMH79" s="244"/>
      <c r="GMI79" s="244"/>
      <c r="GMJ79" s="244"/>
      <c r="GMK79" s="244"/>
      <c r="GML79" s="244"/>
      <c r="GMM79" s="244"/>
      <c r="GMN79" s="244"/>
      <c r="GMO79" s="244"/>
      <c r="GMP79" s="244"/>
      <c r="GMQ79" s="244"/>
      <c r="GMR79" s="244"/>
      <c r="GMS79" s="244"/>
      <c r="GMT79" s="244"/>
      <c r="GMU79" s="244"/>
      <c r="GMV79" s="244"/>
      <c r="GMW79" s="244"/>
      <c r="GMX79" s="244"/>
      <c r="GMY79" s="244"/>
      <c r="GMZ79" s="244"/>
      <c r="GNA79" s="244"/>
      <c r="GNB79" s="244"/>
      <c r="GNC79" s="244"/>
      <c r="GND79" s="244"/>
      <c r="GNE79" s="244"/>
      <c r="GNF79" s="244"/>
      <c r="GNG79" s="244"/>
      <c r="GNH79" s="244"/>
      <c r="GNI79" s="244"/>
      <c r="GNJ79" s="244"/>
      <c r="GNK79" s="244"/>
      <c r="GNL79" s="244"/>
      <c r="GNM79" s="244"/>
      <c r="GNN79" s="244"/>
      <c r="GNO79" s="244"/>
      <c r="GNP79" s="244"/>
      <c r="GNQ79" s="244"/>
      <c r="GNR79" s="244"/>
      <c r="GNS79" s="244"/>
      <c r="GNT79" s="244"/>
      <c r="GNU79" s="244"/>
      <c r="GNV79" s="244"/>
      <c r="GNW79" s="244"/>
      <c r="GNX79" s="244"/>
      <c r="GNY79" s="244"/>
      <c r="GNZ79" s="244"/>
      <c r="GOA79" s="244"/>
      <c r="GOB79" s="244"/>
      <c r="GOC79" s="244"/>
      <c r="GOD79" s="244"/>
      <c r="GOE79" s="244"/>
      <c r="GOF79" s="244"/>
      <c r="GOG79" s="244"/>
      <c r="GOH79" s="244"/>
      <c r="GOI79" s="244"/>
      <c r="GOJ79" s="244"/>
      <c r="GOK79" s="244"/>
      <c r="GOL79" s="244"/>
      <c r="GOM79" s="244"/>
      <c r="GON79" s="244"/>
      <c r="GOO79" s="244"/>
      <c r="GOP79" s="244"/>
      <c r="GOQ79" s="244"/>
      <c r="GOR79" s="244"/>
      <c r="GOS79" s="244"/>
      <c r="GOT79" s="244"/>
      <c r="GOU79" s="244"/>
      <c r="GOV79" s="244"/>
      <c r="GOW79" s="244"/>
      <c r="GOX79" s="244"/>
      <c r="GOY79" s="244"/>
      <c r="GOZ79" s="244"/>
      <c r="GPA79" s="244"/>
      <c r="GPB79" s="244"/>
      <c r="GPC79" s="244"/>
      <c r="GPD79" s="244"/>
      <c r="GPE79" s="244"/>
      <c r="GPF79" s="244"/>
      <c r="GPG79" s="244"/>
      <c r="GPH79" s="244"/>
      <c r="GPI79" s="244"/>
      <c r="GPJ79" s="244"/>
      <c r="GPK79" s="244"/>
      <c r="GPL79" s="244"/>
      <c r="GPM79" s="244"/>
      <c r="GPN79" s="244"/>
      <c r="GPO79" s="244"/>
      <c r="GPP79" s="244"/>
      <c r="GPQ79" s="244"/>
      <c r="GPR79" s="244"/>
      <c r="GPS79" s="244"/>
      <c r="GPT79" s="244"/>
      <c r="GPU79" s="244"/>
      <c r="GPV79" s="244"/>
      <c r="GPW79" s="244"/>
      <c r="GPX79" s="244"/>
      <c r="GPY79" s="244"/>
      <c r="GPZ79" s="244"/>
      <c r="GQA79" s="244"/>
      <c r="GQB79" s="244"/>
      <c r="GQC79" s="244"/>
      <c r="GQD79" s="244"/>
      <c r="GQE79" s="244"/>
      <c r="GQF79" s="244"/>
      <c r="GQG79" s="244"/>
      <c r="GQH79" s="244"/>
      <c r="GQI79" s="244"/>
      <c r="GQJ79" s="244"/>
      <c r="GQK79" s="244"/>
      <c r="GQL79" s="244"/>
      <c r="GQM79" s="244"/>
      <c r="GQN79" s="244"/>
      <c r="GQO79" s="244"/>
      <c r="GQP79" s="244"/>
      <c r="GQQ79" s="244"/>
      <c r="GQR79" s="244"/>
      <c r="GQS79" s="244"/>
      <c r="GQT79" s="244"/>
      <c r="GQU79" s="244"/>
      <c r="GQV79" s="244"/>
      <c r="GQW79" s="244"/>
      <c r="GQX79" s="244"/>
      <c r="GQY79" s="244"/>
      <c r="GQZ79" s="244"/>
      <c r="GRA79" s="244"/>
      <c r="GRB79" s="244"/>
      <c r="GRC79" s="244"/>
      <c r="GRD79" s="244"/>
      <c r="GRE79" s="244"/>
      <c r="GRF79" s="244"/>
      <c r="GRG79" s="244"/>
      <c r="GRH79" s="244"/>
      <c r="GRI79" s="244"/>
      <c r="GRJ79" s="244"/>
      <c r="GRK79" s="244"/>
      <c r="GRL79" s="244"/>
      <c r="GRM79" s="244"/>
      <c r="GRN79" s="244"/>
      <c r="GRO79" s="244"/>
      <c r="GRP79" s="244"/>
      <c r="GRQ79" s="244"/>
      <c r="GRR79" s="244"/>
      <c r="GRS79" s="244"/>
      <c r="GRT79" s="244"/>
      <c r="GRU79" s="244"/>
      <c r="GRV79" s="244"/>
      <c r="GRW79" s="244"/>
      <c r="GRX79" s="244"/>
      <c r="GRY79" s="244"/>
      <c r="GRZ79" s="244"/>
      <c r="GSA79" s="244"/>
      <c r="GSB79" s="244"/>
      <c r="GSC79" s="244"/>
      <c r="GSD79" s="244"/>
      <c r="GSE79" s="244"/>
      <c r="GSF79" s="244"/>
      <c r="GSG79" s="244"/>
      <c r="GSH79" s="244"/>
      <c r="GSI79" s="244"/>
      <c r="GSJ79" s="244"/>
      <c r="GSK79" s="244"/>
      <c r="GSL79" s="244"/>
      <c r="GSM79" s="244"/>
      <c r="GSN79" s="244"/>
      <c r="GSO79" s="244"/>
      <c r="GSP79" s="244"/>
      <c r="GSQ79" s="244"/>
      <c r="GSR79" s="244"/>
      <c r="GSS79" s="244"/>
      <c r="GST79" s="244"/>
      <c r="GSU79" s="244"/>
      <c r="GSV79" s="244"/>
      <c r="GSW79" s="244"/>
      <c r="GSX79" s="244"/>
      <c r="GSY79" s="244"/>
      <c r="GSZ79" s="244"/>
      <c r="GTA79" s="244"/>
      <c r="GTB79" s="244"/>
      <c r="GTC79" s="244"/>
      <c r="GTD79" s="244"/>
      <c r="GTE79" s="244"/>
      <c r="GTF79" s="244"/>
      <c r="GTG79" s="244"/>
      <c r="GTH79" s="244"/>
      <c r="GTI79" s="244"/>
      <c r="GTJ79" s="244"/>
      <c r="GTK79" s="244"/>
      <c r="GTL79" s="244"/>
      <c r="GTM79" s="244"/>
      <c r="GTN79" s="244"/>
      <c r="GTO79" s="244"/>
      <c r="GTP79" s="244"/>
      <c r="GTQ79" s="244"/>
      <c r="GTR79" s="244"/>
      <c r="GTS79" s="244"/>
      <c r="GTT79" s="244"/>
      <c r="GTU79" s="244"/>
      <c r="GTV79" s="244"/>
      <c r="GTW79" s="244"/>
      <c r="GTX79" s="244"/>
      <c r="GTY79" s="244"/>
      <c r="GTZ79" s="244"/>
      <c r="GUA79" s="244"/>
      <c r="GUB79" s="244"/>
      <c r="GUC79" s="244"/>
      <c r="GUD79" s="244"/>
      <c r="GUE79" s="244"/>
      <c r="GUF79" s="244"/>
      <c r="GUG79" s="244"/>
      <c r="GUH79" s="244"/>
      <c r="GUI79" s="244"/>
      <c r="GUJ79" s="244"/>
      <c r="GUK79" s="244"/>
      <c r="GUL79" s="244"/>
      <c r="GUM79" s="244"/>
      <c r="GUN79" s="244"/>
      <c r="GUO79" s="244"/>
      <c r="GUP79" s="244"/>
      <c r="GUQ79" s="244"/>
      <c r="GUR79" s="244"/>
      <c r="GUS79" s="244"/>
      <c r="GUT79" s="244"/>
      <c r="GUU79" s="244"/>
      <c r="GUV79" s="244"/>
      <c r="GUW79" s="244"/>
      <c r="GUX79" s="244"/>
      <c r="GUY79" s="244"/>
      <c r="GUZ79" s="244"/>
      <c r="GVA79" s="244"/>
      <c r="GVB79" s="244"/>
      <c r="GVC79" s="244"/>
      <c r="GVD79" s="244"/>
      <c r="GVE79" s="244"/>
      <c r="GVF79" s="244"/>
      <c r="GVG79" s="244"/>
      <c r="GVH79" s="244"/>
      <c r="GVI79" s="244"/>
      <c r="GVJ79" s="244"/>
      <c r="GVK79" s="244"/>
      <c r="GVL79" s="244"/>
      <c r="GVM79" s="244"/>
      <c r="GVN79" s="244"/>
      <c r="GVO79" s="244"/>
      <c r="GVP79" s="244"/>
      <c r="GVQ79" s="244"/>
      <c r="GVR79" s="244"/>
      <c r="GVS79" s="244"/>
      <c r="GVT79" s="244"/>
      <c r="GVU79" s="244"/>
      <c r="GVV79" s="244"/>
      <c r="GVW79" s="244"/>
      <c r="GVX79" s="244"/>
      <c r="GVY79" s="244"/>
      <c r="GVZ79" s="244"/>
      <c r="GWA79" s="244"/>
      <c r="GWB79" s="244"/>
      <c r="GWC79" s="244"/>
      <c r="GWD79" s="244"/>
      <c r="GWE79" s="244"/>
      <c r="GWF79" s="244"/>
      <c r="GWG79" s="244"/>
      <c r="GWH79" s="244"/>
      <c r="GWI79" s="244"/>
      <c r="GWJ79" s="244"/>
      <c r="GWK79" s="244"/>
      <c r="GWL79" s="244"/>
      <c r="GWM79" s="244"/>
      <c r="GWN79" s="244"/>
      <c r="GWO79" s="244"/>
      <c r="GWP79" s="244"/>
      <c r="GWQ79" s="244"/>
      <c r="GWR79" s="244"/>
      <c r="GWS79" s="244"/>
      <c r="GWT79" s="244"/>
      <c r="GWU79" s="244"/>
      <c r="GWV79" s="244"/>
      <c r="GWW79" s="244"/>
      <c r="GWX79" s="244"/>
      <c r="GWY79" s="244"/>
      <c r="GWZ79" s="244"/>
      <c r="GXA79" s="244"/>
      <c r="GXB79" s="244"/>
      <c r="GXC79" s="244"/>
      <c r="GXD79" s="244"/>
      <c r="GXE79" s="244"/>
      <c r="GXF79" s="244"/>
      <c r="GXG79" s="244"/>
      <c r="GXH79" s="244"/>
      <c r="GXI79" s="244"/>
      <c r="GXJ79" s="244"/>
      <c r="GXK79" s="244"/>
      <c r="GXL79" s="244"/>
      <c r="GXM79" s="244"/>
      <c r="GXN79" s="244"/>
      <c r="GXO79" s="244"/>
      <c r="GXP79" s="244"/>
      <c r="GXQ79" s="244"/>
      <c r="GXR79" s="244"/>
      <c r="GXS79" s="244"/>
      <c r="GXT79" s="244"/>
      <c r="GXU79" s="244"/>
      <c r="GXV79" s="244"/>
      <c r="GXW79" s="244"/>
      <c r="GXX79" s="244"/>
      <c r="GXY79" s="244"/>
      <c r="GXZ79" s="244"/>
      <c r="GYA79" s="244"/>
      <c r="GYB79" s="244"/>
      <c r="GYC79" s="244"/>
      <c r="GYD79" s="244"/>
      <c r="GYE79" s="244"/>
      <c r="GYF79" s="244"/>
      <c r="GYG79" s="244"/>
      <c r="GYH79" s="244"/>
      <c r="GYI79" s="244"/>
      <c r="GYJ79" s="244"/>
      <c r="GYK79" s="244"/>
      <c r="GYL79" s="244"/>
      <c r="GYM79" s="244"/>
      <c r="GYN79" s="244"/>
      <c r="GYO79" s="244"/>
      <c r="GYP79" s="244"/>
      <c r="GYQ79" s="244"/>
      <c r="GYR79" s="244"/>
      <c r="GYS79" s="244"/>
      <c r="GYT79" s="244"/>
      <c r="GYU79" s="244"/>
      <c r="GYV79" s="244"/>
      <c r="GYW79" s="244"/>
      <c r="GYX79" s="244"/>
      <c r="GYY79" s="244"/>
      <c r="GYZ79" s="244"/>
      <c r="GZA79" s="244"/>
      <c r="GZB79" s="244"/>
      <c r="GZC79" s="244"/>
      <c r="GZD79" s="244"/>
      <c r="GZE79" s="244"/>
      <c r="GZF79" s="244"/>
      <c r="GZG79" s="244"/>
      <c r="GZH79" s="244"/>
      <c r="GZI79" s="244"/>
      <c r="GZJ79" s="244"/>
      <c r="GZK79" s="244"/>
      <c r="GZL79" s="244"/>
      <c r="GZM79" s="244"/>
      <c r="GZN79" s="244"/>
      <c r="GZO79" s="244"/>
      <c r="GZP79" s="244"/>
      <c r="GZQ79" s="244"/>
      <c r="GZR79" s="244"/>
      <c r="GZS79" s="244"/>
      <c r="GZT79" s="244"/>
      <c r="GZU79" s="244"/>
      <c r="GZV79" s="244"/>
      <c r="GZW79" s="244"/>
      <c r="GZX79" s="244"/>
      <c r="GZY79" s="244"/>
      <c r="GZZ79" s="244"/>
      <c r="HAA79" s="244"/>
      <c r="HAB79" s="244"/>
      <c r="HAC79" s="244"/>
      <c r="HAD79" s="244"/>
      <c r="HAE79" s="244"/>
      <c r="HAF79" s="244"/>
      <c r="HAG79" s="244"/>
      <c r="HAH79" s="244"/>
      <c r="HAI79" s="244"/>
      <c r="HAJ79" s="244"/>
      <c r="HAK79" s="244"/>
      <c r="HAL79" s="244"/>
      <c r="HAM79" s="244"/>
      <c r="HAN79" s="244"/>
      <c r="HAO79" s="244"/>
      <c r="HAP79" s="244"/>
      <c r="HAQ79" s="244"/>
      <c r="HAR79" s="244"/>
      <c r="HAS79" s="244"/>
      <c r="HAT79" s="244"/>
      <c r="HAU79" s="244"/>
      <c r="HAV79" s="244"/>
      <c r="HAW79" s="244"/>
      <c r="HAX79" s="244"/>
      <c r="HAY79" s="244"/>
      <c r="HAZ79" s="244"/>
      <c r="HBA79" s="244"/>
      <c r="HBB79" s="244"/>
      <c r="HBC79" s="244"/>
      <c r="HBD79" s="244"/>
      <c r="HBE79" s="244"/>
      <c r="HBF79" s="244"/>
      <c r="HBG79" s="244"/>
      <c r="HBH79" s="244"/>
      <c r="HBI79" s="244"/>
      <c r="HBJ79" s="244"/>
      <c r="HBK79" s="244"/>
      <c r="HBL79" s="244"/>
      <c r="HBM79" s="244"/>
      <c r="HBN79" s="244"/>
      <c r="HBO79" s="244"/>
      <c r="HBP79" s="244"/>
      <c r="HBQ79" s="244"/>
      <c r="HBR79" s="244"/>
      <c r="HBS79" s="244"/>
      <c r="HBT79" s="244"/>
      <c r="HBU79" s="244"/>
      <c r="HBV79" s="244"/>
      <c r="HBW79" s="244"/>
      <c r="HBX79" s="244"/>
      <c r="HBY79" s="244"/>
      <c r="HBZ79" s="244"/>
      <c r="HCA79" s="244"/>
      <c r="HCB79" s="244"/>
      <c r="HCC79" s="244"/>
      <c r="HCD79" s="244"/>
      <c r="HCE79" s="244"/>
      <c r="HCF79" s="244"/>
      <c r="HCG79" s="244"/>
      <c r="HCH79" s="244"/>
      <c r="HCI79" s="244"/>
      <c r="HCJ79" s="244"/>
      <c r="HCK79" s="244"/>
      <c r="HCL79" s="244"/>
      <c r="HCM79" s="244"/>
      <c r="HCN79" s="244"/>
      <c r="HCO79" s="244"/>
      <c r="HCP79" s="244"/>
      <c r="HCQ79" s="244"/>
      <c r="HCR79" s="244"/>
      <c r="HCS79" s="244"/>
      <c r="HCT79" s="244"/>
      <c r="HCU79" s="244"/>
      <c r="HCV79" s="244"/>
      <c r="HCW79" s="244"/>
      <c r="HCX79" s="244"/>
      <c r="HCY79" s="244"/>
      <c r="HCZ79" s="244"/>
      <c r="HDA79" s="244"/>
      <c r="HDB79" s="244"/>
      <c r="HDC79" s="244"/>
      <c r="HDD79" s="244"/>
      <c r="HDE79" s="244"/>
      <c r="HDF79" s="244"/>
      <c r="HDG79" s="244"/>
      <c r="HDH79" s="244"/>
      <c r="HDI79" s="244"/>
      <c r="HDJ79" s="244"/>
      <c r="HDK79" s="244"/>
      <c r="HDL79" s="244"/>
      <c r="HDM79" s="244"/>
      <c r="HDN79" s="244"/>
      <c r="HDO79" s="244"/>
      <c r="HDP79" s="244"/>
      <c r="HDQ79" s="244"/>
      <c r="HDR79" s="244"/>
      <c r="HDS79" s="244"/>
      <c r="HDT79" s="244"/>
      <c r="HDU79" s="244"/>
      <c r="HDV79" s="244"/>
      <c r="HDW79" s="244"/>
      <c r="HDX79" s="244"/>
      <c r="HDY79" s="244"/>
      <c r="HDZ79" s="244"/>
      <c r="HEA79" s="244"/>
      <c r="HEB79" s="244"/>
      <c r="HEC79" s="244"/>
      <c r="HED79" s="244"/>
      <c r="HEE79" s="244"/>
      <c r="HEF79" s="244"/>
      <c r="HEG79" s="244"/>
      <c r="HEH79" s="244"/>
      <c r="HEI79" s="244"/>
      <c r="HEJ79" s="244"/>
      <c r="HEK79" s="244"/>
      <c r="HEL79" s="244"/>
      <c r="HEM79" s="244"/>
      <c r="HEN79" s="244"/>
      <c r="HEO79" s="244"/>
      <c r="HEP79" s="244"/>
      <c r="HEQ79" s="244"/>
      <c r="HER79" s="244"/>
      <c r="HES79" s="244"/>
      <c r="HET79" s="244"/>
      <c r="HEU79" s="244"/>
      <c r="HEV79" s="244"/>
      <c r="HEW79" s="244"/>
      <c r="HEX79" s="244"/>
      <c r="HEY79" s="244"/>
      <c r="HEZ79" s="244"/>
      <c r="HFA79" s="244"/>
      <c r="HFB79" s="244"/>
      <c r="HFC79" s="244"/>
      <c r="HFD79" s="244"/>
      <c r="HFE79" s="244"/>
      <c r="HFF79" s="244"/>
      <c r="HFG79" s="244"/>
      <c r="HFH79" s="244"/>
      <c r="HFI79" s="244"/>
      <c r="HFJ79" s="244"/>
      <c r="HFK79" s="244"/>
      <c r="HFL79" s="244"/>
      <c r="HFM79" s="244"/>
      <c r="HFN79" s="244"/>
      <c r="HFO79" s="244"/>
      <c r="HFP79" s="244"/>
      <c r="HFQ79" s="244"/>
      <c r="HFR79" s="244"/>
      <c r="HFS79" s="244"/>
      <c r="HFT79" s="244"/>
      <c r="HFU79" s="244"/>
      <c r="HFV79" s="244"/>
      <c r="HFW79" s="244"/>
      <c r="HFX79" s="244"/>
      <c r="HFY79" s="244"/>
      <c r="HFZ79" s="244"/>
      <c r="HGA79" s="244"/>
      <c r="HGB79" s="244"/>
      <c r="HGC79" s="244"/>
      <c r="HGD79" s="244"/>
      <c r="HGE79" s="244"/>
      <c r="HGF79" s="244"/>
      <c r="HGG79" s="244"/>
      <c r="HGH79" s="244"/>
      <c r="HGI79" s="244"/>
      <c r="HGJ79" s="244"/>
      <c r="HGK79" s="244"/>
      <c r="HGL79" s="244"/>
      <c r="HGM79" s="244"/>
      <c r="HGN79" s="244"/>
      <c r="HGO79" s="244"/>
      <c r="HGP79" s="244"/>
      <c r="HGQ79" s="244"/>
      <c r="HGR79" s="244"/>
      <c r="HGS79" s="244"/>
      <c r="HGT79" s="244"/>
      <c r="HGU79" s="244"/>
      <c r="HGV79" s="244"/>
      <c r="HGW79" s="244"/>
      <c r="HGX79" s="244"/>
      <c r="HGY79" s="244"/>
      <c r="HGZ79" s="244"/>
      <c r="HHA79" s="244"/>
      <c r="HHB79" s="244"/>
      <c r="HHC79" s="244"/>
      <c r="HHD79" s="244"/>
      <c r="HHE79" s="244"/>
      <c r="HHF79" s="244"/>
      <c r="HHG79" s="244"/>
      <c r="HHH79" s="244"/>
      <c r="HHI79" s="244"/>
      <c r="HHJ79" s="244"/>
      <c r="HHK79" s="244"/>
      <c r="HHL79" s="244"/>
      <c r="HHM79" s="244"/>
      <c r="HHN79" s="244"/>
      <c r="HHO79" s="244"/>
      <c r="HHP79" s="244"/>
      <c r="HHQ79" s="244"/>
      <c r="HHR79" s="244"/>
      <c r="HHS79" s="244"/>
      <c r="HHT79" s="244"/>
      <c r="HHU79" s="244"/>
      <c r="HHV79" s="244"/>
      <c r="HHW79" s="244"/>
      <c r="HHX79" s="244"/>
      <c r="HHY79" s="244"/>
      <c r="HHZ79" s="244"/>
      <c r="HIA79" s="244"/>
      <c r="HIB79" s="244"/>
      <c r="HIC79" s="244"/>
      <c r="HID79" s="244"/>
      <c r="HIE79" s="244"/>
      <c r="HIF79" s="244"/>
      <c r="HIG79" s="244"/>
      <c r="HIH79" s="244"/>
      <c r="HII79" s="244"/>
      <c r="HIJ79" s="244"/>
      <c r="HIK79" s="244"/>
      <c r="HIL79" s="244"/>
      <c r="HIM79" s="244"/>
      <c r="HIN79" s="244"/>
      <c r="HIO79" s="244"/>
      <c r="HIP79" s="244"/>
      <c r="HIQ79" s="244"/>
      <c r="HIR79" s="244"/>
      <c r="HIS79" s="244"/>
      <c r="HIT79" s="244"/>
      <c r="HIU79" s="244"/>
      <c r="HIV79" s="244"/>
      <c r="HIW79" s="244"/>
      <c r="HIX79" s="244"/>
      <c r="HIY79" s="244"/>
      <c r="HIZ79" s="244"/>
      <c r="HJA79" s="244"/>
      <c r="HJB79" s="244"/>
      <c r="HJC79" s="244"/>
      <c r="HJD79" s="244"/>
      <c r="HJE79" s="244"/>
      <c r="HJF79" s="244"/>
      <c r="HJG79" s="244"/>
      <c r="HJH79" s="244"/>
      <c r="HJI79" s="244"/>
      <c r="HJJ79" s="244"/>
      <c r="HJK79" s="244"/>
      <c r="HJL79" s="244"/>
      <c r="HJM79" s="244"/>
      <c r="HJN79" s="244"/>
      <c r="HJO79" s="244"/>
      <c r="HJP79" s="244"/>
      <c r="HJQ79" s="244"/>
      <c r="HJR79" s="244"/>
      <c r="HJS79" s="244"/>
      <c r="HJT79" s="244"/>
      <c r="HJU79" s="244"/>
      <c r="HJV79" s="244"/>
      <c r="HJW79" s="244"/>
      <c r="HJX79" s="244"/>
      <c r="HJY79" s="244"/>
      <c r="HJZ79" s="244"/>
      <c r="HKA79" s="244"/>
      <c r="HKB79" s="244"/>
      <c r="HKC79" s="244"/>
      <c r="HKD79" s="244"/>
      <c r="HKE79" s="244"/>
      <c r="HKF79" s="244"/>
      <c r="HKG79" s="244"/>
      <c r="HKH79" s="244"/>
      <c r="HKI79" s="244"/>
      <c r="HKJ79" s="244"/>
      <c r="HKK79" s="244"/>
      <c r="HKL79" s="244"/>
      <c r="HKM79" s="244"/>
      <c r="HKN79" s="244"/>
      <c r="HKO79" s="244"/>
      <c r="HKP79" s="244"/>
      <c r="HKQ79" s="244"/>
      <c r="HKR79" s="244"/>
      <c r="HKS79" s="244"/>
      <c r="HKT79" s="244"/>
      <c r="HKU79" s="244"/>
      <c r="HKV79" s="244"/>
      <c r="HKW79" s="244"/>
      <c r="HKX79" s="244"/>
      <c r="HKY79" s="244"/>
      <c r="HKZ79" s="244"/>
      <c r="HLA79" s="244"/>
      <c r="HLB79" s="244"/>
      <c r="HLC79" s="244"/>
      <c r="HLD79" s="244"/>
      <c r="HLE79" s="244"/>
      <c r="HLF79" s="244"/>
      <c r="HLG79" s="244"/>
      <c r="HLH79" s="244"/>
      <c r="HLI79" s="244"/>
      <c r="HLJ79" s="244"/>
      <c r="HLK79" s="244"/>
      <c r="HLL79" s="244"/>
      <c r="HLM79" s="244"/>
      <c r="HLN79" s="244"/>
      <c r="HLO79" s="244"/>
      <c r="HLP79" s="244"/>
      <c r="HLQ79" s="244"/>
      <c r="HLR79" s="244"/>
      <c r="HLS79" s="244"/>
      <c r="HLT79" s="244"/>
      <c r="HLU79" s="244"/>
      <c r="HLV79" s="244"/>
      <c r="HLW79" s="244"/>
      <c r="HLX79" s="244"/>
      <c r="HLY79" s="244"/>
      <c r="HLZ79" s="244"/>
      <c r="HMA79" s="244"/>
      <c r="HMB79" s="244"/>
      <c r="HMC79" s="244"/>
      <c r="HMD79" s="244"/>
      <c r="HME79" s="244"/>
      <c r="HMF79" s="244"/>
      <c r="HMG79" s="244"/>
      <c r="HMH79" s="244"/>
      <c r="HMI79" s="244"/>
      <c r="HMJ79" s="244"/>
      <c r="HMK79" s="244"/>
      <c r="HML79" s="244"/>
      <c r="HMM79" s="244"/>
      <c r="HMN79" s="244"/>
      <c r="HMO79" s="244"/>
      <c r="HMP79" s="244"/>
      <c r="HMQ79" s="244"/>
      <c r="HMR79" s="244"/>
      <c r="HMS79" s="244"/>
      <c r="HMT79" s="244"/>
      <c r="HMU79" s="244"/>
      <c r="HMV79" s="244"/>
      <c r="HMW79" s="244"/>
      <c r="HMX79" s="244"/>
      <c r="HMY79" s="244"/>
      <c r="HMZ79" s="244"/>
      <c r="HNA79" s="244"/>
      <c r="HNB79" s="244"/>
      <c r="HNC79" s="244"/>
      <c r="HND79" s="244"/>
      <c r="HNE79" s="244"/>
      <c r="HNF79" s="244"/>
      <c r="HNG79" s="244"/>
      <c r="HNH79" s="244"/>
      <c r="HNI79" s="244"/>
      <c r="HNJ79" s="244"/>
      <c r="HNK79" s="244"/>
      <c r="HNL79" s="244"/>
      <c r="HNM79" s="244"/>
      <c r="HNN79" s="244"/>
      <c r="HNO79" s="244"/>
      <c r="HNP79" s="244"/>
      <c r="HNQ79" s="244"/>
      <c r="HNR79" s="244"/>
      <c r="HNS79" s="244"/>
      <c r="HNT79" s="244"/>
      <c r="HNU79" s="244"/>
      <c r="HNV79" s="244"/>
      <c r="HNW79" s="244"/>
      <c r="HNX79" s="244"/>
      <c r="HNY79" s="244"/>
      <c r="HNZ79" s="244"/>
      <c r="HOA79" s="244"/>
      <c r="HOB79" s="244"/>
      <c r="HOC79" s="244"/>
      <c r="HOD79" s="244"/>
      <c r="HOE79" s="244"/>
      <c r="HOF79" s="244"/>
      <c r="HOG79" s="244"/>
      <c r="HOH79" s="244"/>
      <c r="HOI79" s="244"/>
      <c r="HOJ79" s="244"/>
      <c r="HOK79" s="244"/>
      <c r="HOL79" s="244"/>
      <c r="HOM79" s="244"/>
      <c r="HON79" s="244"/>
      <c r="HOO79" s="244"/>
      <c r="HOP79" s="244"/>
      <c r="HOQ79" s="244"/>
      <c r="HOR79" s="244"/>
      <c r="HOS79" s="244"/>
      <c r="HOT79" s="244"/>
      <c r="HOU79" s="244"/>
      <c r="HOV79" s="244"/>
      <c r="HOW79" s="244"/>
      <c r="HOX79" s="244"/>
      <c r="HOY79" s="244"/>
      <c r="HOZ79" s="244"/>
      <c r="HPA79" s="244"/>
      <c r="HPB79" s="244"/>
      <c r="HPC79" s="244"/>
      <c r="HPD79" s="244"/>
      <c r="HPE79" s="244"/>
      <c r="HPF79" s="244"/>
      <c r="HPG79" s="244"/>
      <c r="HPH79" s="244"/>
      <c r="HPI79" s="244"/>
      <c r="HPJ79" s="244"/>
      <c r="HPK79" s="244"/>
      <c r="HPL79" s="244"/>
      <c r="HPM79" s="244"/>
      <c r="HPN79" s="244"/>
      <c r="HPO79" s="244"/>
      <c r="HPP79" s="244"/>
      <c r="HPQ79" s="244"/>
      <c r="HPR79" s="244"/>
      <c r="HPS79" s="244"/>
      <c r="HPT79" s="244"/>
      <c r="HPU79" s="244"/>
      <c r="HPV79" s="244"/>
      <c r="HPW79" s="244"/>
      <c r="HPX79" s="244"/>
      <c r="HPY79" s="244"/>
      <c r="HPZ79" s="244"/>
      <c r="HQA79" s="244"/>
      <c r="HQB79" s="244"/>
      <c r="HQC79" s="244"/>
      <c r="HQD79" s="244"/>
      <c r="HQE79" s="244"/>
      <c r="HQF79" s="244"/>
      <c r="HQG79" s="244"/>
      <c r="HQH79" s="244"/>
      <c r="HQI79" s="244"/>
      <c r="HQJ79" s="244"/>
      <c r="HQK79" s="244"/>
      <c r="HQL79" s="244"/>
      <c r="HQM79" s="244"/>
      <c r="HQN79" s="244"/>
      <c r="HQO79" s="244"/>
      <c r="HQP79" s="244"/>
      <c r="HQQ79" s="244"/>
      <c r="HQR79" s="244"/>
      <c r="HQS79" s="244"/>
      <c r="HQT79" s="244"/>
      <c r="HQU79" s="244"/>
      <c r="HQV79" s="244"/>
      <c r="HQW79" s="244"/>
      <c r="HQX79" s="244"/>
      <c r="HQY79" s="244"/>
      <c r="HQZ79" s="244"/>
      <c r="HRA79" s="244"/>
      <c r="HRB79" s="244"/>
      <c r="HRC79" s="244"/>
      <c r="HRD79" s="244"/>
      <c r="HRE79" s="244"/>
      <c r="HRF79" s="244"/>
      <c r="HRG79" s="244"/>
      <c r="HRH79" s="244"/>
      <c r="HRI79" s="244"/>
      <c r="HRJ79" s="244"/>
      <c r="HRK79" s="244"/>
      <c r="HRL79" s="244"/>
      <c r="HRM79" s="244"/>
      <c r="HRN79" s="244"/>
      <c r="HRO79" s="244"/>
      <c r="HRP79" s="244"/>
      <c r="HRQ79" s="244"/>
      <c r="HRR79" s="244"/>
      <c r="HRS79" s="244"/>
      <c r="HRT79" s="244"/>
      <c r="HRU79" s="244"/>
      <c r="HRV79" s="244"/>
      <c r="HRW79" s="244"/>
      <c r="HRX79" s="244"/>
      <c r="HRY79" s="244"/>
      <c r="HRZ79" s="244"/>
      <c r="HSA79" s="244"/>
      <c r="HSB79" s="244"/>
      <c r="HSC79" s="244"/>
      <c r="HSD79" s="244"/>
      <c r="HSE79" s="244"/>
      <c r="HSF79" s="244"/>
      <c r="HSG79" s="244"/>
      <c r="HSH79" s="244"/>
      <c r="HSI79" s="244"/>
      <c r="HSJ79" s="244"/>
      <c r="HSK79" s="244"/>
      <c r="HSL79" s="244"/>
      <c r="HSM79" s="244"/>
      <c r="HSN79" s="244"/>
      <c r="HSO79" s="244"/>
      <c r="HSP79" s="244"/>
      <c r="HSQ79" s="244"/>
      <c r="HSR79" s="244"/>
      <c r="HSS79" s="244"/>
      <c r="HST79" s="244"/>
      <c r="HSU79" s="244"/>
      <c r="HSV79" s="244"/>
      <c r="HSW79" s="244"/>
      <c r="HSX79" s="244"/>
      <c r="HSY79" s="244"/>
      <c r="HSZ79" s="244"/>
      <c r="HTA79" s="244"/>
      <c r="HTB79" s="244"/>
      <c r="HTC79" s="244"/>
      <c r="HTD79" s="244"/>
      <c r="HTE79" s="244"/>
      <c r="HTF79" s="244"/>
      <c r="HTG79" s="244"/>
      <c r="HTH79" s="244"/>
      <c r="HTI79" s="244"/>
      <c r="HTJ79" s="244"/>
      <c r="HTK79" s="244"/>
      <c r="HTL79" s="244"/>
      <c r="HTM79" s="244"/>
      <c r="HTN79" s="244"/>
      <c r="HTO79" s="244"/>
      <c r="HTP79" s="244"/>
      <c r="HTQ79" s="244"/>
      <c r="HTR79" s="244"/>
      <c r="HTS79" s="244"/>
      <c r="HTT79" s="244"/>
      <c r="HTU79" s="244"/>
      <c r="HTV79" s="244"/>
      <c r="HTW79" s="244"/>
      <c r="HTX79" s="244"/>
      <c r="HTY79" s="244"/>
      <c r="HTZ79" s="244"/>
      <c r="HUA79" s="244"/>
      <c r="HUB79" s="244"/>
      <c r="HUC79" s="244"/>
      <c r="HUD79" s="244"/>
      <c r="HUE79" s="244"/>
      <c r="HUF79" s="244"/>
      <c r="HUG79" s="244"/>
      <c r="HUH79" s="244"/>
      <c r="HUI79" s="244"/>
      <c r="HUJ79" s="244"/>
      <c r="HUK79" s="244"/>
      <c r="HUL79" s="244"/>
      <c r="HUM79" s="244"/>
      <c r="HUN79" s="244"/>
      <c r="HUO79" s="244"/>
      <c r="HUP79" s="244"/>
      <c r="HUQ79" s="244"/>
      <c r="HUR79" s="244"/>
      <c r="HUS79" s="244"/>
      <c r="HUT79" s="244"/>
      <c r="HUU79" s="244"/>
      <c r="HUV79" s="244"/>
      <c r="HUW79" s="244"/>
      <c r="HUX79" s="244"/>
      <c r="HUY79" s="244"/>
      <c r="HUZ79" s="244"/>
      <c r="HVA79" s="244"/>
      <c r="HVB79" s="244"/>
      <c r="HVC79" s="244"/>
      <c r="HVD79" s="244"/>
      <c r="HVE79" s="244"/>
      <c r="HVF79" s="244"/>
      <c r="HVG79" s="244"/>
      <c r="HVH79" s="244"/>
      <c r="HVI79" s="244"/>
      <c r="HVJ79" s="244"/>
      <c r="HVK79" s="244"/>
      <c r="HVL79" s="244"/>
      <c r="HVM79" s="244"/>
      <c r="HVN79" s="244"/>
      <c r="HVO79" s="244"/>
      <c r="HVP79" s="244"/>
      <c r="HVQ79" s="244"/>
      <c r="HVR79" s="244"/>
      <c r="HVS79" s="244"/>
      <c r="HVT79" s="244"/>
      <c r="HVU79" s="244"/>
      <c r="HVV79" s="244"/>
      <c r="HVW79" s="244"/>
      <c r="HVX79" s="244"/>
      <c r="HVY79" s="244"/>
      <c r="HVZ79" s="244"/>
      <c r="HWA79" s="244"/>
      <c r="HWB79" s="244"/>
      <c r="HWC79" s="244"/>
      <c r="HWD79" s="244"/>
      <c r="HWE79" s="244"/>
      <c r="HWF79" s="244"/>
      <c r="HWG79" s="244"/>
      <c r="HWH79" s="244"/>
      <c r="HWI79" s="244"/>
      <c r="HWJ79" s="244"/>
      <c r="HWK79" s="244"/>
      <c r="HWL79" s="244"/>
      <c r="HWM79" s="244"/>
      <c r="HWN79" s="244"/>
      <c r="HWO79" s="244"/>
      <c r="HWP79" s="244"/>
      <c r="HWQ79" s="244"/>
      <c r="HWR79" s="244"/>
      <c r="HWS79" s="244"/>
      <c r="HWT79" s="244"/>
      <c r="HWU79" s="244"/>
      <c r="HWV79" s="244"/>
      <c r="HWW79" s="244"/>
      <c r="HWX79" s="244"/>
      <c r="HWY79" s="244"/>
      <c r="HWZ79" s="244"/>
      <c r="HXA79" s="244"/>
      <c r="HXB79" s="244"/>
      <c r="HXC79" s="244"/>
      <c r="HXD79" s="244"/>
      <c r="HXE79" s="244"/>
      <c r="HXF79" s="244"/>
      <c r="HXG79" s="244"/>
      <c r="HXH79" s="244"/>
      <c r="HXI79" s="244"/>
      <c r="HXJ79" s="244"/>
      <c r="HXK79" s="244"/>
      <c r="HXL79" s="244"/>
      <c r="HXM79" s="244"/>
      <c r="HXN79" s="244"/>
      <c r="HXO79" s="244"/>
      <c r="HXP79" s="244"/>
      <c r="HXQ79" s="244"/>
      <c r="HXR79" s="244"/>
      <c r="HXS79" s="244"/>
      <c r="HXT79" s="244"/>
      <c r="HXU79" s="244"/>
      <c r="HXV79" s="244"/>
      <c r="HXW79" s="244"/>
      <c r="HXX79" s="244"/>
      <c r="HXY79" s="244"/>
      <c r="HXZ79" s="244"/>
      <c r="HYA79" s="244"/>
      <c r="HYB79" s="244"/>
      <c r="HYC79" s="244"/>
      <c r="HYD79" s="244"/>
      <c r="HYE79" s="244"/>
      <c r="HYF79" s="244"/>
      <c r="HYG79" s="244"/>
      <c r="HYH79" s="244"/>
      <c r="HYI79" s="244"/>
      <c r="HYJ79" s="244"/>
      <c r="HYK79" s="244"/>
      <c r="HYL79" s="244"/>
      <c r="HYM79" s="244"/>
      <c r="HYN79" s="244"/>
      <c r="HYO79" s="244"/>
      <c r="HYP79" s="244"/>
      <c r="HYQ79" s="244"/>
      <c r="HYR79" s="244"/>
      <c r="HYS79" s="244"/>
      <c r="HYT79" s="244"/>
      <c r="HYU79" s="244"/>
      <c r="HYV79" s="244"/>
      <c r="HYW79" s="244"/>
      <c r="HYX79" s="244"/>
      <c r="HYY79" s="244"/>
      <c r="HYZ79" s="244"/>
      <c r="HZA79" s="244"/>
      <c r="HZB79" s="244"/>
      <c r="HZC79" s="244"/>
      <c r="HZD79" s="244"/>
      <c r="HZE79" s="244"/>
      <c r="HZF79" s="244"/>
      <c r="HZG79" s="244"/>
      <c r="HZH79" s="244"/>
      <c r="HZI79" s="244"/>
      <c r="HZJ79" s="244"/>
      <c r="HZK79" s="244"/>
      <c r="HZL79" s="244"/>
      <c r="HZM79" s="244"/>
      <c r="HZN79" s="244"/>
      <c r="HZO79" s="244"/>
      <c r="HZP79" s="244"/>
      <c r="HZQ79" s="244"/>
      <c r="HZR79" s="244"/>
      <c r="HZS79" s="244"/>
      <c r="HZT79" s="244"/>
      <c r="HZU79" s="244"/>
      <c r="HZV79" s="244"/>
      <c r="HZW79" s="244"/>
      <c r="HZX79" s="244"/>
      <c r="HZY79" s="244"/>
      <c r="HZZ79" s="244"/>
      <c r="IAA79" s="244"/>
      <c r="IAB79" s="244"/>
      <c r="IAC79" s="244"/>
      <c r="IAD79" s="244"/>
      <c r="IAE79" s="244"/>
      <c r="IAF79" s="244"/>
      <c r="IAG79" s="244"/>
      <c r="IAH79" s="244"/>
      <c r="IAI79" s="244"/>
      <c r="IAJ79" s="244"/>
      <c r="IAK79" s="244"/>
      <c r="IAL79" s="244"/>
      <c r="IAM79" s="244"/>
      <c r="IAN79" s="244"/>
      <c r="IAO79" s="244"/>
      <c r="IAP79" s="244"/>
      <c r="IAQ79" s="244"/>
      <c r="IAR79" s="244"/>
      <c r="IAS79" s="244"/>
      <c r="IAT79" s="244"/>
      <c r="IAU79" s="244"/>
      <c r="IAV79" s="244"/>
      <c r="IAW79" s="244"/>
      <c r="IAX79" s="244"/>
      <c r="IAY79" s="244"/>
      <c r="IAZ79" s="244"/>
      <c r="IBA79" s="244"/>
      <c r="IBB79" s="244"/>
      <c r="IBC79" s="244"/>
      <c r="IBD79" s="244"/>
      <c r="IBE79" s="244"/>
      <c r="IBF79" s="244"/>
      <c r="IBG79" s="244"/>
      <c r="IBH79" s="244"/>
      <c r="IBI79" s="244"/>
      <c r="IBJ79" s="244"/>
      <c r="IBK79" s="244"/>
      <c r="IBL79" s="244"/>
      <c r="IBM79" s="244"/>
      <c r="IBN79" s="244"/>
      <c r="IBO79" s="244"/>
      <c r="IBP79" s="244"/>
      <c r="IBQ79" s="244"/>
      <c r="IBR79" s="244"/>
      <c r="IBS79" s="244"/>
      <c r="IBT79" s="244"/>
      <c r="IBU79" s="244"/>
      <c r="IBV79" s="244"/>
      <c r="IBW79" s="244"/>
      <c r="IBX79" s="244"/>
      <c r="IBY79" s="244"/>
      <c r="IBZ79" s="244"/>
      <c r="ICA79" s="244"/>
      <c r="ICB79" s="244"/>
      <c r="ICC79" s="244"/>
      <c r="ICD79" s="244"/>
      <c r="ICE79" s="244"/>
      <c r="ICF79" s="244"/>
      <c r="ICG79" s="244"/>
      <c r="ICH79" s="244"/>
      <c r="ICI79" s="244"/>
      <c r="ICJ79" s="244"/>
      <c r="ICK79" s="244"/>
      <c r="ICL79" s="244"/>
      <c r="ICM79" s="244"/>
      <c r="ICN79" s="244"/>
      <c r="ICO79" s="244"/>
      <c r="ICP79" s="244"/>
      <c r="ICQ79" s="244"/>
      <c r="ICR79" s="244"/>
      <c r="ICS79" s="244"/>
      <c r="ICT79" s="244"/>
      <c r="ICU79" s="244"/>
      <c r="ICV79" s="244"/>
      <c r="ICW79" s="244"/>
      <c r="ICX79" s="244"/>
      <c r="ICY79" s="244"/>
      <c r="ICZ79" s="244"/>
      <c r="IDA79" s="244"/>
      <c r="IDB79" s="244"/>
      <c r="IDC79" s="244"/>
      <c r="IDD79" s="244"/>
      <c r="IDE79" s="244"/>
      <c r="IDF79" s="244"/>
      <c r="IDG79" s="244"/>
      <c r="IDH79" s="244"/>
      <c r="IDI79" s="244"/>
      <c r="IDJ79" s="244"/>
      <c r="IDK79" s="244"/>
      <c r="IDL79" s="244"/>
      <c r="IDM79" s="244"/>
      <c r="IDN79" s="244"/>
      <c r="IDO79" s="244"/>
      <c r="IDP79" s="244"/>
      <c r="IDQ79" s="244"/>
      <c r="IDR79" s="244"/>
      <c r="IDS79" s="244"/>
      <c r="IDT79" s="244"/>
      <c r="IDU79" s="244"/>
      <c r="IDV79" s="244"/>
      <c r="IDW79" s="244"/>
      <c r="IDX79" s="244"/>
      <c r="IDY79" s="244"/>
      <c r="IDZ79" s="244"/>
      <c r="IEA79" s="244"/>
      <c r="IEB79" s="244"/>
      <c r="IEC79" s="244"/>
      <c r="IED79" s="244"/>
      <c r="IEE79" s="244"/>
      <c r="IEF79" s="244"/>
      <c r="IEG79" s="244"/>
      <c r="IEH79" s="244"/>
      <c r="IEI79" s="244"/>
      <c r="IEJ79" s="244"/>
      <c r="IEK79" s="244"/>
      <c r="IEL79" s="244"/>
      <c r="IEM79" s="244"/>
      <c r="IEN79" s="244"/>
      <c r="IEO79" s="244"/>
      <c r="IEP79" s="244"/>
      <c r="IEQ79" s="244"/>
      <c r="IER79" s="244"/>
      <c r="IES79" s="244"/>
      <c r="IET79" s="244"/>
      <c r="IEU79" s="244"/>
      <c r="IEV79" s="244"/>
      <c r="IEW79" s="244"/>
      <c r="IEX79" s="244"/>
      <c r="IEY79" s="244"/>
      <c r="IEZ79" s="244"/>
      <c r="IFA79" s="244"/>
      <c r="IFB79" s="244"/>
      <c r="IFC79" s="244"/>
      <c r="IFD79" s="244"/>
      <c r="IFE79" s="244"/>
      <c r="IFF79" s="244"/>
      <c r="IFG79" s="244"/>
      <c r="IFH79" s="244"/>
      <c r="IFI79" s="244"/>
      <c r="IFJ79" s="244"/>
      <c r="IFK79" s="244"/>
      <c r="IFL79" s="244"/>
      <c r="IFM79" s="244"/>
      <c r="IFN79" s="244"/>
      <c r="IFO79" s="244"/>
      <c r="IFP79" s="244"/>
      <c r="IFQ79" s="244"/>
      <c r="IFR79" s="244"/>
      <c r="IFS79" s="244"/>
      <c r="IFT79" s="244"/>
      <c r="IFU79" s="244"/>
      <c r="IFV79" s="244"/>
      <c r="IFW79" s="244"/>
      <c r="IFX79" s="244"/>
      <c r="IFY79" s="244"/>
      <c r="IFZ79" s="244"/>
      <c r="IGA79" s="244"/>
      <c r="IGB79" s="244"/>
      <c r="IGC79" s="244"/>
      <c r="IGD79" s="244"/>
      <c r="IGE79" s="244"/>
      <c r="IGF79" s="244"/>
      <c r="IGG79" s="244"/>
      <c r="IGH79" s="244"/>
      <c r="IGI79" s="244"/>
      <c r="IGJ79" s="244"/>
      <c r="IGK79" s="244"/>
      <c r="IGL79" s="244"/>
      <c r="IGM79" s="244"/>
      <c r="IGN79" s="244"/>
      <c r="IGO79" s="244"/>
      <c r="IGP79" s="244"/>
      <c r="IGQ79" s="244"/>
      <c r="IGR79" s="244"/>
      <c r="IGS79" s="244"/>
      <c r="IGT79" s="244"/>
      <c r="IGU79" s="244"/>
      <c r="IGV79" s="244"/>
      <c r="IGW79" s="244"/>
      <c r="IGX79" s="244"/>
      <c r="IGY79" s="244"/>
      <c r="IGZ79" s="244"/>
      <c r="IHA79" s="244"/>
      <c r="IHB79" s="244"/>
      <c r="IHC79" s="244"/>
      <c r="IHD79" s="244"/>
      <c r="IHE79" s="244"/>
      <c r="IHF79" s="244"/>
      <c r="IHG79" s="244"/>
      <c r="IHH79" s="244"/>
      <c r="IHI79" s="244"/>
      <c r="IHJ79" s="244"/>
      <c r="IHK79" s="244"/>
      <c r="IHL79" s="244"/>
      <c r="IHM79" s="244"/>
      <c r="IHN79" s="244"/>
      <c r="IHO79" s="244"/>
      <c r="IHP79" s="244"/>
      <c r="IHQ79" s="244"/>
      <c r="IHR79" s="244"/>
      <c r="IHS79" s="244"/>
      <c r="IHT79" s="244"/>
      <c r="IHU79" s="244"/>
      <c r="IHV79" s="244"/>
      <c r="IHW79" s="244"/>
      <c r="IHX79" s="244"/>
      <c r="IHY79" s="244"/>
      <c r="IHZ79" s="244"/>
      <c r="IIA79" s="244"/>
      <c r="IIB79" s="244"/>
      <c r="IIC79" s="244"/>
      <c r="IID79" s="244"/>
      <c r="IIE79" s="244"/>
      <c r="IIF79" s="244"/>
      <c r="IIG79" s="244"/>
      <c r="IIH79" s="244"/>
      <c r="III79" s="244"/>
      <c r="IIJ79" s="244"/>
      <c r="IIK79" s="244"/>
      <c r="IIL79" s="244"/>
      <c r="IIM79" s="244"/>
      <c r="IIN79" s="244"/>
      <c r="IIO79" s="244"/>
      <c r="IIP79" s="244"/>
      <c r="IIQ79" s="244"/>
      <c r="IIR79" s="244"/>
      <c r="IIS79" s="244"/>
      <c r="IIT79" s="244"/>
      <c r="IIU79" s="244"/>
      <c r="IIV79" s="244"/>
      <c r="IIW79" s="244"/>
      <c r="IIX79" s="244"/>
      <c r="IIY79" s="244"/>
      <c r="IIZ79" s="244"/>
      <c r="IJA79" s="244"/>
      <c r="IJB79" s="244"/>
      <c r="IJC79" s="244"/>
      <c r="IJD79" s="244"/>
      <c r="IJE79" s="244"/>
      <c r="IJF79" s="244"/>
      <c r="IJG79" s="244"/>
      <c r="IJH79" s="244"/>
      <c r="IJI79" s="244"/>
      <c r="IJJ79" s="244"/>
      <c r="IJK79" s="244"/>
      <c r="IJL79" s="244"/>
      <c r="IJM79" s="244"/>
      <c r="IJN79" s="244"/>
      <c r="IJO79" s="244"/>
      <c r="IJP79" s="244"/>
      <c r="IJQ79" s="244"/>
      <c r="IJR79" s="244"/>
      <c r="IJS79" s="244"/>
      <c r="IJT79" s="244"/>
      <c r="IJU79" s="244"/>
      <c r="IJV79" s="244"/>
      <c r="IJW79" s="244"/>
      <c r="IJX79" s="244"/>
      <c r="IJY79" s="244"/>
      <c r="IJZ79" s="244"/>
      <c r="IKA79" s="244"/>
      <c r="IKB79" s="244"/>
      <c r="IKC79" s="244"/>
      <c r="IKD79" s="244"/>
      <c r="IKE79" s="244"/>
      <c r="IKF79" s="244"/>
      <c r="IKG79" s="244"/>
      <c r="IKH79" s="244"/>
      <c r="IKI79" s="244"/>
      <c r="IKJ79" s="244"/>
      <c r="IKK79" s="244"/>
      <c r="IKL79" s="244"/>
      <c r="IKM79" s="244"/>
      <c r="IKN79" s="244"/>
      <c r="IKO79" s="244"/>
      <c r="IKP79" s="244"/>
      <c r="IKQ79" s="244"/>
      <c r="IKR79" s="244"/>
      <c r="IKS79" s="244"/>
      <c r="IKT79" s="244"/>
      <c r="IKU79" s="244"/>
      <c r="IKV79" s="244"/>
      <c r="IKW79" s="244"/>
      <c r="IKX79" s="244"/>
      <c r="IKY79" s="244"/>
      <c r="IKZ79" s="244"/>
      <c r="ILA79" s="244"/>
      <c r="ILB79" s="244"/>
      <c r="ILC79" s="244"/>
      <c r="ILD79" s="244"/>
      <c r="ILE79" s="244"/>
      <c r="ILF79" s="244"/>
      <c r="ILG79" s="244"/>
      <c r="ILH79" s="244"/>
      <c r="ILI79" s="244"/>
      <c r="ILJ79" s="244"/>
      <c r="ILK79" s="244"/>
      <c r="ILL79" s="244"/>
      <c r="ILM79" s="244"/>
      <c r="ILN79" s="244"/>
      <c r="ILO79" s="244"/>
      <c r="ILP79" s="244"/>
      <c r="ILQ79" s="244"/>
      <c r="ILR79" s="244"/>
      <c r="ILS79" s="244"/>
      <c r="ILT79" s="244"/>
      <c r="ILU79" s="244"/>
      <c r="ILV79" s="244"/>
      <c r="ILW79" s="244"/>
      <c r="ILX79" s="244"/>
      <c r="ILY79" s="244"/>
      <c r="ILZ79" s="244"/>
      <c r="IMA79" s="244"/>
      <c r="IMB79" s="244"/>
      <c r="IMC79" s="244"/>
      <c r="IMD79" s="244"/>
      <c r="IME79" s="244"/>
      <c r="IMF79" s="244"/>
      <c r="IMG79" s="244"/>
      <c r="IMH79" s="244"/>
      <c r="IMI79" s="244"/>
      <c r="IMJ79" s="244"/>
      <c r="IMK79" s="244"/>
      <c r="IML79" s="244"/>
      <c r="IMM79" s="244"/>
      <c r="IMN79" s="244"/>
      <c r="IMO79" s="244"/>
      <c r="IMP79" s="244"/>
      <c r="IMQ79" s="244"/>
      <c r="IMR79" s="244"/>
      <c r="IMS79" s="244"/>
      <c r="IMT79" s="244"/>
      <c r="IMU79" s="244"/>
      <c r="IMV79" s="244"/>
      <c r="IMW79" s="244"/>
      <c r="IMX79" s="244"/>
      <c r="IMY79" s="244"/>
      <c r="IMZ79" s="244"/>
      <c r="INA79" s="244"/>
      <c r="INB79" s="244"/>
      <c r="INC79" s="244"/>
      <c r="IND79" s="244"/>
      <c r="INE79" s="244"/>
      <c r="INF79" s="244"/>
      <c r="ING79" s="244"/>
      <c r="INH79" s="244"/>
      <c r="INI79" s="244"/>
      <c r="INJ79" s="244"/>
      <c r="INK79" s="244"/>
      <c r="INL79" s="244"/>
      <c r="INM79" s="244"/>
      <c r="INN79" s="244"/>
      <c r="INO79" s="244"/>
      <c r="INP79" s="244"/>
      <c r="INQ79" s="244"/>
      <c r="INR79" s="244"/>
      <c r="INS79" s="244"/>
      <c r="INT79" s="244"/>
      <c r="INU79" s="244"/>
      <c r="INV79" s="244"/>
      <c r="INW79" s="244"/>
      <c r="INX79" s="244"/>
      <c r="INY79" s="244"/>
      <c r="INZ79" s="244"/>
      <c r="IOA79" s="244"/>
      <c r="IOB79" s="244"/>
      <c r="IOC79" s="244"/>
      <c r="IOD79" s="244"/>
      <c r="IOE79" s="244"/>
      <c r="IOF79" s="244"/>
      <c r="IOG79" s="244"/>
      <c r="IOH79" s="244"/>
      <c r="IOI79" s="244"/>
      <c r="IOJ79" s="244"/>
      <c r="IOK79" s="244"/>
      <c r="IOL79" s="244"/>
      <c r="IOM79" s="244"/>
      <c r="ION79" s="244"/>
      <c r="IOO79" s="244"/>
      <c r="IOP79" s="244"/>
      <c r="IOQ79" s="244"/>
      <c r="IOR79" s="244"/>
      <c r="IOS79" s="244"/>
      <c r="IOT79" s="244"/>
      <c r="IOU79" s="244"/>
      <c r="IOV79" s="244"/>
      <c r="IOW79" s="244"/>
      <c r="IOX79" s="244"/>
      <c r="IOY79" s="244"/>
      <c r="IOZ79" s="244"/>
      <c r="IPA79" s="244"/>
      <c r="IPB79" s="244"/>
      <c r="IPC79" s="244"/>
      <c r="IPD79" s="244"/>
      <c r="IPE79" s="244"/>
      <c r="IPF79" s="244"/>
      <c r="IPG79" s="244"/>
      <c r="IPH79" s="244"/>
      <c r="IPI79" s="244"/>
      <c r="IPJ79" s="244"/>
      <c r="IPK79" s="244"/>
      <c r="IPL79" s="244"/>
      <c r="IPM79" s="244"/>
      <c r="IPN79" s="244"/>
      <c r="IPO79" s="244"/>
      <c r="IPP79" s="244"/>
      <c r="IPQ79" s="244"/>
      <c r="IPR79" s="244"/>
      <c r="IPS79" s="244"/>
      <c r="IPT79" s="244"/>
      <c r="IPU79" s="244"/>
      <c r="IPV79" s="244"/>
      <c r="IPW79" s="244"/>
      <c r="IPX79" s="244"/>
      <c r="IPY79" s="244"/>
      <c r="IPZ79" s="244"/>
      <c r="IQA79" s="244"/>
      <c r="IQB79" s="244"/>
      <c r="IQC79" s="244"/>
      <c r="IQD79" s="244"/>
      <c r="IQE79" s="244"/>
      <c r="IQF79" s="244"/>
      <c r="IQG79" s="244"/>
      <c r="IQH79" s="244"/>
      <c r="IQI79" s="244"/>
      <c r="IQJ79" s="244"/>
      <c r="IQK79" s="244"/>
      <c r="IQL79" s="244"/>
      <c r="IQM79" s="244"/>
      <c r="IQN79" s="244"/>
      <c r="IQO79" s="244"/>
      <c r="IQP79" s="244"/>
      <c r="IQQ79" s="244"/>
      <c r="IQR79" s="244"/>
      <c r="IQS79" s="244"/>
      <c r="IQT79" s="244"/>
      <c r="IQU79" s="244"/>
      <c r="IQV79" s="244"/>
      <c r="IQW79" s="244"/>
      <c r="IQX79" s="244"/>
      <c r="IQY79" s="244"/>
      <c r="IQZ79" s="244"/>
      <c r="IRA79" s="244"/>
      <c r="IRB79" s="244"/>
      <c r="IRC79" s="244"/>
      <c r="IRD79" s="244"/>
      <c r="IRE79" s="244"/>
      <c r="IRF79" s="244"/>
      <c r="IRG79" s="244"/>
      <c r="IRH79" s="244"/>
      <c r="IRI79" s="244"/>
      <c r="IRJ79" s="244"/>
      <c r="IRK79" s="244"/>
      <c r="IRL79" s="244"/>
      <c r="IRM79" s="244"/>
      <c r="IRN79" s="244"/>
      <c r="IRO79" s="244"/>
      <c r="IRP79" s="244"/>
      <c r="IRQ79" s="244"/>
      <c r="IRR79" s="244"/>
      <c r="IRS79" s="244"/>
      <c r="IRT79" s="244"/>
      <c r="IRU79" s="244"/>
      <c r="IRV79" s="244"/>
      <c r="IRW79" s="244"/>
      <c r="IRX79" s="244"/>
      <c r="IRY79" s="244"/>
      <c r="IRZ79" s="244"/>
      <c r="ISA79" s="244"/>
      <c r="ISB79" s="244"/>
      <c r="ISC79" s="244"/>
      <c r="ISD79" s="244"/>
      <c r="ISE79" s="244"/>
      <c r="ISF79" s="244"/>
      <c r="ISG79" s="244"/>
      <c r="ISH79" s="244"/>
      <c r="ISI79" s="244"/>
      <c r="ISJ79" s="244"/>
      <c r="ISK79" s="244"/>
      <c r="ISL79" s="244"/>
      <c r="ISM79" s="244"/>
      <c r="ISN79" s="244"/>
      <c r="ISO79" s="244"/>
      <c r="ISP79" s="244"/>
      <c r="ISQ79" s="244"/>
      <c r="ISR79" s="244"/>
      <c r="ISS79" s="244"/>
      <c r="IST79" s="244"/>
      <c r="ISU79" s="244"/>
      <c r="ISV79" s="244"/>
      <c r="ISW79" s="244"/>
      <c r="ISX79" s="244"/>
      <c r="ISY79" s="244"/>
      <c r="ISZ79" s="244"/>
      <c r="ITA79" s="244"/>
      <c r="ITB79" s="244"/>
      <c r="ITC79" s="244"/>
      <c r="ITD79" s="244"/>
      <c r="ITE79" s="244"/>
      <c r="ITF79" s="244"/>
      <c r="ITG79" s="244"/>
      <c r="ITH79" s="244"/>
      <c r="ITI79" s="244"/>
      <c r="ITJ79" s="244"/>
      <c r="ITK79" s="244"/>
      <c r="ITL79" s="244"/>
      <c r="ITM79" s="244"/>
      <c r="ITN79" s="244"/>
      <c r="ITO79" s="244"/>
      <c r="ITP79" s="244"/>
      <c r="ITQ79" s="244"/>
      <c r="ITR79" s="244"/>
      <c r="ITS79" s="244"/>
      <c r="ITT79" s="244"/>
      <c r="ITU79" s="244"/>
      <c r="ITV79" s="244"/>
      <c r="ITW79" s="244"/>
      <c r="ITX79" s="244"/>
      <c r="ITY79" s="244"/>
      <c r="ITZ79" s="244"/>
      <c r="IUA79" s="244"/>
      <c r="IUB79" s="244"/>
      <c r="IUC79" s="244"/>
      <c r="IUD79" s="244"/>
      <c r="IUE79" s="244"/>
      <c r="IUF79" s="244"/>
      <c r="IUG79" s="244"/>
      <c r="IUH79" s="244"/>
      <c r="IUI79" s="244"/>
      <c r="IUJ79" s="244"/>
      <c r="IUK79" s="244"/>
      <c r="IUL79" s="244"/>
      <c r="IUM79" s="244"/>
      <c r="IUN79" s="244"/>
      <c r="IUO79" s="244"/>
      <c r="IUP79" s="244"/>
      <c r="IUQ79" s="244"/>
      <c r="IUR79" s="244"/>
      <c r="IUS79" s="244"/>
      <c r="IUT79" s="244"/>
      <c r="IUU79" s="244"/>
      <c r="IUV79" s="244"/>
      <c r="IUW79" s="244"/>
      <c r="IUX79" s="244"/>
      <c r="IUY79" s="244"/>
      <c r="IUZ79" s="244"/>
      <c r="IVA79" s="244"/>
      <c r="IVB79" s="244"/>
      <c r="IVC79" s="244"/>
      <c r="IVD79" s="244"/>
      <c r="IVE79" s="244"/>
      <c r="IVF79" s="244"/>
      <c r="IVG79" s="244"/>
      <c r="IVH79" s="244"/>
      <c r="IVI79" s="244"/>
      <c r="IVJ79" s="244"/>
      <c r="IVK79" s="244"/>
      <c r="IVL79" s="244"/>
      <c r="IVM79" s="244"/>
      <c r="IVN79" s="244"/>
      <c r="IVO79" s="244"/>
      <c r="IVP79" s="244"/>
      <c r="IVQ79" s="244"/>
      <c r="IVR79" s="244"/>
      <c r="IVS79" s="244"/>
      <c r="IVT79" s="244"/>
      <c r="IVU79" s="244"/>
      <c r="IVV79" s="244"/>
      <c r="IVW79" s="244"/>
      <c r="IVX79" s="244"/>
      <c r="IVY79" s="244"/>
      <c r="IVZ79" s="244"/>
      <c r="IWA79" s="244"/>
      <c r="IWB79" s="244"/>
      <c r="IWC79" s="244"/>
      <c r="IWD79" s="244"/>
      <c r="IWE79" s="244"/>
      <c r="IWF79" s="244"/>
      <c r="IWG79" s="244"/>
      <c r="IWH79" s="244"/>
      <c r="IWI79" s="244"/>
      <c r="IWJ79" s="244"/>
      <c r="IWK79" s="244"/>
      <c r="IWL79" s="244"/>
      <c r="IWM79" s="244"/>
      <c r="IWN79" s="244"/>
      <c r="IWO79" s="244"/>
      <c r="IWP79" s="244"/>
      <c r="IWQ79" s="244"/>
      <c r="IWR79" s="244"/>
      <c r="IWS79" s="244"/>
      <c r="IWT79" s="244"/>
      <c r="IWU79" s="244"/>
      <c r="IWV79" s="244"/>
      <c r="IWW79" s="244"/>
      <c r="IWX79" s="244"/>
      <c r="IWY79" s="244"/>
      <c r="IWZ79" s="244"/>
      <c r="IXA79" s="244"/>
      <c r="IXB79" s="244"/>
      <c r="IXC79" s="244"/>
      <c r="IXD79" s="244"/>
      <c r="IXE79" s="244"/>
      <c r="IXF79" s="244"/>
      <c r="IXG79" s="244"/>
      <c r="IXH79" s="244"/>
      <c r="IXI79" s="244"/>
      <c r="IXJ79" s="244"/>
      <c r="IXK79" s="244"/>
      <c r="IXL79" s="244"/>
      <c r="IXM79" s="244"/>
      <c r="IXN79" s="244"/>
      <c r="IXO79" s="244"/>
      <c r="IXP79" s="244"/>
      <c r="IXQ79" s="244"/>
      <c r="IXR79" s="244"/>
      <c r="IXS79" s="244"/>
      <c r="IXT79" s="244"/>
      <c r="IXU79" s="244"/>
      <c r="IXV79" s="244"/>
      <c r="IXW79" s="244"/>
      <c r="IXX79" s="244"/>
      <c r="IXY79" s="244"/>
      <c r="IXZ79" s="244"/>
      <c r="IYA79" s="244"/>
      <c r="IYB79" s="244"/>
      <c r="IYC79" s="244"/>
      <c r="IYD79" s="244"/>
      <c r="IYE79" s="244"/>
      <c r="IYF79" s="244"/>
      <c r="IYG79" s="244"/>
      <c r="IYH79" s="244"/>
      <c r="IYI79" s="244"/>
      <c r="IYJ79" s="244"/>
      <c r="IYK79" s="244"/>
      <c r="IYL79" s="244"/>
      <c r="IYM79" s="244"/>
      <c r="IYN79" s="244"/>
      <c r="IYO79" s="244"/>
      <c r="IYP79" s="244"/>
      <c r="IYQ79" s="244"/>
      <c r="IYR79" s="244"/>
      <c r="IYS79" s="244"/>
      <c r="IYT79" s="244"/>
      <c r="IYU79" s="244"/>
      <c r="IYV79" s="244"/>
      <c r="IYW79" s="244"/>
      <c r="IYX79" s="244"/>
      <c r="IYY79" s="244"/>
      <c r="IYZ79" s="244"/>
      <c r="IZA79" s="244"/>
      <c r="IZB79" s="244"/>
      <c r="IZC79" s="244"/>
      <c r="IZD79" s="244"/>
      <c r="IZE79" s="244"/>
      <c r="IZF79" s="244"/>
      <c r="IZG79" s="244"/>
      <c r="IZH79" s="244"/>
      <c r="IZI79" s="244"/>
      <c r="IZJ79" s="244"/>
      <c r="IZK79" s="244"/>
      <c r="IZL79" s="244"/>
      <c r="IZM79" s="244"/>
      <c r="IZN79" s="244"/>
      <c r="IZO79" s="244"/>
      <c r="IZP79" s="244"/>
      <c r="IZQ79" s="244"/>
      <c r="IZR79" s="244"/>
      <c r="IZS79" s="244"/>
      <c r="IZT79" s="244"/>
      <c r="IZU79" s="244"/>
      <c r="IZV79" s="244"/>
      <c r="IZW79" s="244"/>
      <c r="IZX79" s="244"/>
      <c r="IZY79" s="244"/>
      <c r="IZZ79" s="244"/>
      <c r="JAA79" s="244"/>
      <c r="JAB79" s="244"/>
      <c r="JAC79" s="244"/>
      <c r="JAD79" s="244"/>
      <c r="JAE79" s="244"/>
      <c r="JAF79" s="244"/>
      <c r="JAG79" s="244"/>
      <c r="JAH79" s="244"/>
      <c r="JAI79" s="244"/>
      <c r="JAJ79" s="244"/>
      <c r="JAK79" s="244"/>
      <c r="JAL79" s="244"/>
      <c r="JAM79" s="244"/>
      <c r="JAN79" s="244"/>
      <c r="JAO79" s="244"/>
      <c r="JAP79" s="244"/>
      <c r="JAQ79" s="244"/>
      <c r="JAR79" s="244"/>
      <c r="JAS79" s="244"/>
      <c r="JAT79" s="244"/>
      <c r="JAU79" s="244"/>
      <c r="JAV79" s="244"/>
      <c r="JAW79" s="244"/>
      <c r="JAX79" s="244"/>
      <c r="JAY79" s="244"/>
      <c r="JAZ79" s="244"/>
      <c r="JBA79" s="244"/>
      <c r="JBB79" s="244"/>
      <c r="JBC79" s="244"/>
      <c r="JBD79" s="244"/>
      <c r="JBE79" s="244"/>
      <c r="JBF79" s="244"/>
      <c r="JBG79" s="244"/>
      <c r="JBH79" s="244"/>
      <c r="JBI79" s="244"/>
      <c r="JBJ79" s="244"/>
      <c r="JBK79" s="244"/>
      <c r="JBL79" s="244"/>
      <c r="JBM79" s="244"/>
      <c r="JBN79" s="244"/>
      <c r="JBO79" s="244"/>
      <c r="JBP79" s="244"/>
      <c r="JBQ79" s="244"/>
      <c r="JBR79" s="244"/>
      <c r="JBS79" s="244"/>
      <c r="JBT79" s="244"/>
      <c r="JBU79" s="244"/>
      <c r="JBV79" s="244"/>
      <c r="JBW79" s="244"/>
      <c r="JBX79" s="244"/>
      <c r="JBY79" s="244"/>
      <c r="JBZ79" s="244"/>
      <c r="JCA79" s="244"/>
      <c r="JCB79" s="244"/>
      <c r="JCC79" s="244"/>
      <c r="JCD79" s="244"/>
      <c r="JCE79" s="244"/>
      <c r="JCF79" s="244"/>
      <c r="JCG79" s="244"/>
      <c r="JCH79" s="244"/>
      <c r="JCI79" s="244"/>
      <c r="JCJ79" s="244"/>
      <c r="JCK79" s="244"/>
      <c r="JCL79" s="244"/>
      <c r="JCM79" s="244"/>
      <c r="JCN79" s="244"/>
      <c r="JCO79" s="244"/>
      <c r="JCP79" s="244"/>
      <c r="JCQ79" s="244"/>
      <c r="JCR79" s="244"/>
      <c r="JCS79" s="244"/>
      <c r="JCT79" s="244"/>
      <c r="JCU79" s="244"/>
      <c r="JCV79" s="244"/>
      <c r="JCW79" s="244"/>
      <c r="JCX79" s="244"/>
      <c r="JCY79" s="244"/>
      <c r="JCZ79" s="244"/>
      <c r="JDA79" s="244"/>
      <c r="JDB79" s="244"/>
      <c r="JDC79" s="244"/>
      <c r="JDD79" s="244"/>
      <c r="JDE79" s="244"/>
      <c r="JDF79" s="244"/>
      <c r="JDG79" s="244"/>
      <c r="JDH79" s="244"/>
      <c r="JDI79" s="244"/>
      <c r="JDJ79" s="244"/>
      <c r="JDK79" s="244"/>
      <c r="JDL79" s="244"/>
      <c r="JDM79" s="244"/>
      <c r="JDN79" s="244"/>
      <c r="JDO79" s="244"/>
      <c r="JDP79" s="244"/>
      <c r="JDQ79" s="244"/>
      <c r="JDR79" s="244"/>
      <c r="JDS79" s="244"/>
      <c r="JDT79" s="244"/>
      <c r="JDU79" s="244"/>
      <c r="JDV79" s="244"/>
      <c r="JDW79" s="244"/>
      <c r="JDX79" s="244"/>
      <c r="JDY79" s="244"/>
      <c r="JDZ79" s="244"/>
      <c r="JEA79" s="244"/>
      <c r="JEB79" s="244"/>
      <c r="JEC79" s="244"/>
      <c r="JED79" s="244"/>
      <c r="JEE79" s="244"/>
      <c r="JEF79" s="244"/>
      <c r="JEG79" s="244"/>
      <c r="JEH79" s="244"/>
      <c r="JEI79" s="244"/>
      <c r="JEJ79" s="244"/>
      <c r="JEK79" s="244"/>
      <c r="JEL79" s="244"/>
      <c r="JEM79" s="244"/>
      <c r="JEN79" s="244"/>
      <c r="JEO79" s="244"/>
      <c r="JEP79" s="244"/>
      <c r="JEQ79" s="244"/>
      <c r="JER79" s="244"/>
      <c r="JES79" s="244"/>
      <c r="JET79" s="244"/>
      <c r="JEU79" s="244"/>
      <c r="JEV79" s="244"/>
      <c r="JEW79" s="244"/>
      <c r="JEX79" s="244"/>
      <c r="JEY79" s="244"/>
      <c r="JEZ79" s="244"/>
      <c r="JFA79" s="244"/>
      <c r="JFB79" s="244"/>
      <c r="JFC79" s="244"/>
      <c r="JFD79" s="244"/>
      <c r="JFE79" s="244"/>
      <c r="JFF79" s="244"/>
      <c r="JFG79" s="244"/>
      <c r="JFH79" s="244"/>
      <c r="JFI79" s="244"/>
      <c r="JFJ79" s="244"/>
      <c r="JFK79" s="244"/>
      <c r="JFL79" s="244"/>
      <c r="JFM79" s="244"/>
      <c r="JFN79" s="244"/>
      <c r="JFO79" s="244"/>
      <c r="JFP79" s="244"/>
      <c r="JFQ79" s="244"/>
      <c r="JFR79" s="244"/>
      <c r="JFS79" s="244"/>
      <c r="JFT79" s="244"/>
      <c r="JFU79" s="244"/>
      <c r="JFV79" s="244"/>
      <c r="JFW79" s="244"/>
      <c r="JFX79" s="244"/>
      <c r="JFY79" s="244"/>
      <c r="JFZ79" s="244"/>
      <c r="JGA79" s="244"/>
      <c r="JGB79" s="244"/>
      <c r="JGC79" s="244"/>
      <c r="JGD79" s="244"/>
      <c r="JGE79" s="244"/>
      <c r="JGF79" s="244"/>
      <c r="JGG79" s="244"/>
      <c r="JGH79" s="244"/>
      <c r="JGI79" s="244"/>
      <c r="JGJ79" s="244"/>
      <c r="JGK79" s="244"/>
      <c r="JGL79" s="244"/>
      <c r="JGM79" s="244"/>
      <c r="JGN79" s="244"/>
      <c r="JGO79" s="244"/>
      <c r="JGP79" s="244"/>
      <c r="JGQ79" s="244"/>
      <c r="JGR79" s="244"/>
      <c r="JGS79" s="244"/>
      <c r="JGT79" s="244"/>
      <c r="JGU79" s="244"/>
      <c r="JGV79" s="244"/>
      <c r="JGW79" s="244"/>
      <c r="JGX79" s="244"/>
      <c r="JGY79" s="244"/>
      <c r="JGZ79" s="244"/>
      <c r="JHA79" s="244"/>
      <c r="JHB79" s="244"/>
      <c r="JHC79" s="244"/>
      <c r="JHD79" s="244"/>
      <c r="JHE79" s="244"/>
      <c r="JHF79" s="244"/>
      <c r="JHG79" s="244"/>
      <c r="JHH79" s="244"/>
      <c r="JHI79" s="244"/>
      <c r="JHJ79" s="244"/>
      <c r="JHK79" s="244"/>
      <c r="JHL79" s="244"/>
      <c r="JHM79" s="244"/>
      <c r="JHN79" s="244"/>
      <c r="JHO79" s="244"/>
      <c r="JHP79" s="244"/>
      <c r="JHQ79" s="244"/>
      <c r="JHR79" s="244"/>
      <c r="JHS79" s="244"/>
      <c r="JHT79" s="244"/>
      <c r="JHU79" s="244"/>
      <c r="JHV79" s="244"/>
      <c r="JHW79" s="244"/>
      <c r="JHX79" s="244"/>
      <c r="JHY79" s="244"/>
      <c r="JHZ79" s="244"/>
      <c r="JIA79" s="244"/>
      <c r="JIB79" s="244"/>
      <c r="JIC79" s="244"/>
      <c r="JID79" s="244"/>
      <c r="JIE79" s="244"/>
      <c r="JIF79" s="244"/>
      <c r="JIG79" s="244"/>
      <c r="JIH79" s="244"/>
      <c r="JII79" s="244"/>
      <c r="JIJ79" s="244"/>
      <c r="JIK79" s="244"/>
      <c r="JIL79" s="244"/>
      <c r="JIM79" s="244"/>
      <c r="JIN79" s="244"/>
      <c r="JIO79" s="244"/>
      <c r="JIP79" s="244"/>
      <c r="JIQ79" s="244"/>
      <c r="JIR79" s="244"/>
      <c r="JIS79" s="244"/>
      <c r="JIT79" s="244"/>
      <c r="JIU79" s="244"/>
      <c r="JIV79" s="244"/>
      <c r="JIW79" s="244"/>
      <c r="JIX79" s="244"/>
      <c r="JIY79" s="244"/>
      <c r="JIZ79" s="244"/>
      <c r="JJA79" s="244"/>
      <c r="JJB79" s="244"/>
      <c r="JJC79" s="244"/>
      <c r="JJD79" s="244"/>
      <c r="JJE79" s="244"/>
      <c r="JJF79" s="244"/>
      <c r="JJG79" s="244"/>
      <c r="JJH79" s="244"/>
      <c r="JJI79" s="244"/>
      <c r="JJJ79" s="244"/>
      <c r="JJK79" s="244"/>
      <c r="JJL79" s="244"/>
      <c r="JJM79" s="244"/>
      <c r="JJN79" s="244"/>
      <c r="JJO79" s="244"/>
      <c r="JJP79" s="244"/>
      <c r="JJQ79" s="244"/>
      <c r="JJR79" s="244"/>
      <c r="JJS79" s="244"/>
      <c r="JJT79" s="244"/>
      <c r="JJU79" s="244"/>
      <c r="JJV79" s="244"/>
      <c r="JJW79" s="244"/>
      <c r="JJX79" s="244"/>
      <c r="JJY79" s="244"/>
      <c r="JJZ79" s="244"/>
      <c r="JKA79" s="244"/>
      <c r="JKB79" s="244"/>
      <c r="JKC79" s="244"/>
      <c r="JKD79" s="244"/>
      <c r="JKE79" s="244"/>
      <c r="JKF79" s="244"/>
      <c r="JKG79" s="244"/>
      <c r="JKH79" s="244"/>
      <c r="JKI79" s="244"/>
      <c r="JKJ79" s="244"/>
      <c r="JKK79" s="244"/>
      <c r="JKL79" s="244"/>
      <c r="JKM79" s="244"/>
      <c r="JKN79" s="244"/>
      <c r="JKO79" s="244"/>
      <c r="JKP79" s="244"/>
      <c r="JKQ79" s="244"/>
      <c r="JKR79" s="244"/>
      <c r="JKS79" s="244"/>
      <c r="JKT79" s="244"/>
      <c r="JKU79" s="244"/>
      <c r="JKV79" s="244"/>
      <c r="JKW79" s="244"/>
      <c r="JKX79" s="244"/>
      <c r="JKY79" s="244"/>
      <c r="JKZ79" s="244"/>
      <c r="JLA79" s="244"/>
      <c r="JLB79" s="244"/>
      <c r="JLC79" s="244"/>
      <c r="JLD79" s="244"/>
      <c r="JLE79" s="244"/>
      <c r="JLF79" s="244"/>
      <c r="JLG79" s="244"/>
      <c r="JLH79" s="244"/>
      <c r="JLI79" s="244"/>
      <c r="JLJ79" s="244"/>
      <c r="JLK79" s="244"/>
      <c r="JLL79" s="244"/>
      <c r="JLM79" s="244"/>
      <c r="JLN79" s="244"/>
      <c r="JLO79" s="244"/>
      <c r="JLP79" s="244"/>
      <c r="JLQ79" s="244"/>
      <c r="JLR79" s="244"/>
      <c r="JLS79" s="244"/>
      <c r="JLT79" s="244"/>
      <c r="JLU79" s="244"/>
      <c r="JLV79" s="244"/>
      <c r="JLW79" s="244"/>
      <c r="JLX79" s="244"/>
      <c r="JLY79" s="244"/>
      <c r="JLZ79" s="244"/>
      <c r="JMA79" s="244"/>
      <c r="JMB79" s="244"/>
      <c r="JMC79" s="244"/>
      <c r="JMD79" s="244"/>
      <c r="JME79" s="244"/>
      <c r="JMF79" s="244"/>
      <c r="JMG79" s="244"/>
      <c r="JMH79" s="244"/>
      <c r="JMI79" s="244"/>
      <c r="JMJ79" s="244"/>
      <c r="JMK79" s="244"/>
      <c r="JML79" s="244"/>
      <c r="JMM79" s="244"/>
      <c r="JMN79" s="244"/>
      <c r="JMO79" s="244"/>
      <c r="JMP79" s="244"/>
      <c r="JMQ79" s="244"/>
      <c r="JMR79" s="244"/>
      <c r="JMS79" s="244"/>
      <c r="JMT79" s="244"/>
      <c r="JMU79" s="244"/>
      <c r="JMV79" s="244"/>
      <c r="JMW79" s="244"/>
      <c r="JMX79" s="244"/>
      <c r="JMY79" s="244"/>
      <c r="JMZ79" s="244"/>
      <c r="JNA79" s="244"/>
      <c r="JNB79" s="244"/>
      <c r="JNC79" s="244"/>
      <c r="JND79" s="244"/>
      <c r="JNE79" s="244"/>
      <c r="JNF79" s="244"/>
      <c r="JNG79" s="244"/>
      <c r="JNH79" s="244"/>
      <c r="JNI79" s="244"/>
      <c r="JNJ79" s="244"/>
      <c r="JNK79" s="244"/>
      <c r="JNL79" s="244"/>
      <c r="JNM79" s="244"/>
      <c r="JNN79" s="244"/>
      <c r="JNO79" s="244"/>
      <c r="JNP79" s="244"/>
      <c r="JNQ79" s="244"/>
      <c r="JNR79" s="244"/>
      <c r="JNS79" s="244"/>
      <c r="JNT79" s="244"/>
      <c r="JNU79" s="244"/>
      <c r="JNV79" s="244"/>
      <c r="JNW79" s="244"/>
      <c r="JNX79" s="244"/>
      <c r="JNY79" s="244"/>
      <c r="JNZ79" s="244"/>
      <c r="JOA79" s="244"/>
      <c r="JOB79" s="244"/>
      <c r="JOC79" s="244"/>
      <c r="JOD79" s="244"/>
      <c r="JOE79" s="244"/>
      <c r="JOF79" s="244"/>
      <c r="JOG79" s="244"/>
      <c r="JOH79" s="244"/>
      <c r="JOI79" s="244"/>
      <c r="JOJ79" s="244"/>
      <c r="JOK79" s="244"/>
      <c r="JOL79" s="244"/>
      <c r="JOM79" s="244"/>
      <c r="JON79" s="244"/>
      <c r="JOO79" s="244"/>
      <c r="JOP79" s="244"/>
      <c r="JOQ79" s="244"/>
      <c r="JOR79" s="244"/>
      <c r="JOS79" s="244"/>
      <c r="JOT79" s="244"/>
      <c r="JOU79" s="244"/>
      <c r="JOV79" s="244"/>
      <c r="JOW79" s="244"/>
      <c r="JOX79" s="244"/>
      <c r="JOY79" s="244"/>
      <c r="JOZ79" s="244"/>
      <c r="JPA79" s="244"/>
      <c r="JPB79" s="244"/>
      <c r="JPC79" s="244"/>
      <c r="JPD79" s="244"/>
      <c r="JPE79" s="244"/>
      <c r="JPF79" s="244"/>
      <c r="JPG79" s="244"/>
      <c r="JPH79" s="244"/>
      <c r="JPI79" s="244"/>
      <c r="JPJ79" s="244"/>
      <c r="JPK79" s="244"/>
      <c r="JPL79" s="244"/>
      <c r="JPM79" s="244"/>
      <c r="JPN79" s="244"/>
      <c r="JPO79" s="244"/>
      <c r="JPP79" s="244"/>
      <c r="JPQ79" s="244"/>
      <c r="JPR79" s="244"/>
      <c r="JPS79" s="244"/>
      <c r="JPT79" s="244"/>
      <c r="JPU79" s="244"/>
      <c r="JPV79" s="244"/>
      <c r="JPW79" s="244"/>
      <c r="JPX79" s="244"/>
      <c r="JPY79" s="244"/>
      <c r="JPZ79" s="244"/>
      <c r="JQA79" s="244"/>
      <c r="JQB79" s="244"/>
      <c r="JQC79" s="244"/>
      <c r="JQD79" s="244"/>
      <c r="JQE79" s="244"/>
      <c r="JQF79" s="244"/>
      <c r="JQG79" s="244"/>
      <c r="JQH79" s="244"/>
      <c r="JQI79" s="244"/>
      <c r="JQJ79" s="244"/>
      <c r="JQK79" s="244"/>
      <c r="JQL79" s="244"/>
      <c r="JQM79" s="244"/>
      <c r="JQN79" s="244"/>
      <c r="JQO79" s="244"/>
      <c r="JQP79" s="244"/>
      <c r="JQQ79" s="244"/>
      <c r="JQR79" s="244"/>
      <c r="JQS79" s="244"/>
      <c r="JQT79" s="244"/>
      <c r="JQU79" s="244"/>
      <c r="JQV79" s="244"/>
      <c r="JQW79" s="244"/>
      <c r="JQX79" s="244"/>
      <c r="JQY79" s="244"/>
      <c r="JQZ79" s="244"/>
      <c r="JRA79" s="244"/>
      <c r="JRB79" s="244"/>
      <c r="JRC79" s="244"/>
      <c r="JRD79" s="244"/>
      <c r="JRE79" s="244"/>
      <c r="JRF79" s="244"/>
      <c r="JRG79" s="244"/>
      <c r="JRH79" s="244"/>
      <c r="JRI79" s="244"/>
      <c r="JRJ79" s="244"/>
      <c r="JRK79" s="244"/>
      <c r="JRL79" s="244"/>
      <c r="JRM79" s="244"/>
      <c r="JRN79" s="244"/>
      <c r="JRO79" s="244"/>
      <c r="JRP79" s="244"/>
      <c r="JRQ79" s="244"/>
      <c r="JRR79" s="244"/>
      <c r="JRS79" s="244"/>
      <c r="JRT79" s="244"/>
      <c r="JRU79" s="244"/>
      <c r="JRV79" s="244"/>
      <c r="JRW79" s="244"/>
      <c r="JRX79" s="244"/>
      <c r="JRY79" s="244"/>
      <c r="JRZ79" s="244"/>
      <c r="JSA79" s="244"/>
      <c r="JSB79" s="244"/>
      <c r="JSC79" s="244"/>
      <c r="JSD79" s="244"/>
      <c r="JSE79" s="244"/>
      <c r="JSF79" s="244"/>
      <c r="JSG79" s="244"/>
      <c r="JSH79" s="244"/>
      <c r="JSI79" s="244"/>
      <c r="JSJ79" s="244"/>
      <c r="JSK79" s="244"/>
      <c r="JSL79" s="244"/>
      <c r="JSM79" s="244"/>
      <c r="JSN79" s="244"/>
      <c r="JSO79" s="244"/>
      <c r="JSP79" s="244"/>
      <c r="JSQ79" s="244"/>
      <c r="JSR79" s="244"/>
      <c r="JSS79" s="244"/>
      <c r="JST79" s="244"/>
      <c r="JSU79" s="244"/>
      <c r="JSV79" s="244"/>
      <c r="JSW79" s="244"/>
      <c r="JSX79" s="244"/>
      <c r="JSY79" s="244"/>
      <c r="JSZ79" s="244"/>
      <c r="JTA79" s="244"/>
      <c r="JTB79" s="244"/>
      <c r="JTC79" s="244"/>
      <c r="JTD79" s="244"/>
      <c r="JTE79" s="244"/>
      <c r="JTF79" s="244"/>
      <c r="JTG79" s="244"/>
      <c r="JTH79" s="244"/>
      <c r="JTI79" s="244"/>
      <c r="JTJ79" s="244"/>
      <c r="JTK79" s="244"/>
      <c r="JTL79" s="244"/>
      <c r="JTM79" s="244"/>
      <c r="JTN79" s="244"/>
      <c r="JTO79" s="244"/>
      <c r="JTP79" s="244"/>
      <c r="JTQ79" s="244"/>
      <c r="JTR79" s="244"/>
      <c r="JTS79" s="244"/>
      <c r="JTT79" s="244"/>
      <c r="JTU79" s="244"/>
      <c r="JTV79" s="244"/>
      <c r="JTW79" s="244"/>
      <c r="JTX79" s="244"/>
      <c r="JTY79" s="244"/>
      <c r="JTZ79" s="244"/>
      <c r="JUA79" s="244"/>
      <c r="JUB79" s="244"/>
      <c r="JUC79" s="244"/>
      <c r="JUD79" s="244"/>
      <c r="JUE79" s="244"/>
      <c r="JUF79" s="244"/>
      <c r="JUG79" s="244"/>
      <c r="JUH79" s="244"/>
      <c r="JUI79" s="244"/>
      <c r="JUJ79" s="244"/>
      <c r="JUK79" s="244"/>
      <c r="JUL79" s="244"/>
      <c r="JUM79" s="244"/>
      <c r="JUN79" s="244"/>
      <c r="JUO79" s="244"/>
      <c r="JUP79" s="244"/>
      <c r="JUQ79" s="244"/>
      <c r="JUR79" s="244"/>
      <c r="JUS79" s="244"/>
      <c r="JUT79" s="244"/>
      <c r="JUU79" s="244"/>
      <c r="JUV79" s="244"/>
      <c r="JUW79" s="244"/>
      <c r="JUX79" s="244"/>
      <c r="JUY79" s="244"/>
      <c r="JUZ79" s="244"/>
      <c r="JVA79" s="244"/>
      <c r="JVB79" s="244"/>
      <c r="JVC79" s="244"/>
      <c r="JVD79" s="244"/>
      <c r="JVE79" s="244"/>
      <c r="JVF79" s="244"/>
      <c r="JVG79" s="244"/>
      <c r="JVH79" s="244"/>
      <c r="JVI79" s="244"/>
      <c r="JVJ79" s="244"/>
      <c r="JVK79" s="244"/>
      <c r="JVL79" s="244"/>
      <c r="JVM79" s="244"/>
      <c r="JVN79" s="244"/>
      <c r="JVO79" s="244"/>
      <c r="JVP79" s="244"/>
      <c r="JVQ79" s="244"/>
      <c r="JVR79" s="244"/>
      <c r="JVS79" s="244"/>
      <c r="JVT79" s="244"/>
      <c r="JVU79" s="244"/>
      <c r="JVV79" s="244"/>
      <c r="JVW79" s="244"/>
      <c r="JVX79" s="244"/>
      <c r="JVY79" s="244"/>
      <c r="JVZ79" s="244"/>
      <c r="JWA79" s="244"/>
      <c r="JWB79" s="244"/>
      <c r="JWC79" s="244"/>
      <c r="JWD79" s="244"/>
      <c r="JWE79" s="244"/>
      <c r="JWF79" s="244"/>
      <c r="JWG79" s="244"/>
      <c r="JWH79" s="244"/>
      <c r="JWI79" s="244"/>
      <c r="JWJ79" s="244"/>
      <c r="JWK79" s="244"/>
      <c r="JWL79" s="244"/>
      <c r="JWM79" s="244"/>
      <c r="JWN79" s="244"/>
      <c r="JWO79" s="244"/>
      <c r="JWP79" s="244"/>
      <c r="JWQ79" s="244"/>
      <c r="JWR79" s="244"/>
      <c r="JWS79" s="244"/>
      <c r="JWT79" s="244"/>
      <c r="JWU79" s="244"/>
      <c r="JWV79" s="244"/>
      <c r="JWW79" s="244"/>
      <c r="JWX79" s="244"/>
      <c r="JWY79" s="244"/>
      <c r="JWZ79" s="244"/>
      <c r="JXA79" s="244"/>
      <c r="JXB79" s="244"/>
      <c r="JXC79" s="244"/>
      <c r="JXD79" s="244"/>
      <c r="JXE79" s="244"/>
      <c r="JXF79" s="244"/>
      <c r="JXG79" s="244"/>
      <c r="JXH79" s="244"/>
      <c r="JXI79" s="244"/>
      <c r="JXJ79" s="244"/>
      <c r="JXK79" s="244"/>
      <c r="JXL79" s="244"/>
      <c r="JXM79" s="244"/>
      <c r="JXN79" s="244"/>
      <c r="JXO79" s="244"/>
      <c r="JXP79" s="244"/>
      <c r="JXQ79" s="244"/>
      <c r="JXR79" s="244"/>
      <c r="JXS79" s="244"/>
      <c r="JXT79" s="244"/>
      <c r="JXU79" s="244"/>
      <c r="JXV79" s="244"/>
      <c r="JXW79" s="244"/>
      <c r="JXX79" s="244"/>
      <c r="JXY79" s="244"/>
      <c r="JXZ79" s="244"/>
      <c r="JYA79" s="244"/>
      <c r="JYB79" s="244"/>
      <c r="JYC79" s="244"/>
      <c r="JYD79" s="244"/>
      <c r="JYE79" s="244"/>
      <c r="JYF79" s="244"/>
      <c r="JYG79" s="244"/>
      <c r="JYH79" s="244"/>
      <c r="JYI79" s="244"/>
      <c r="JYJ79" s="244"/>
      <c r="JYK79" s="244"/>
      <c r="JYL79" s="244"/>
      <c r="JYM79" s="244"/>
      <c r="JYN79" s="244"/>
      <c r="JYO79" s="244"/>
      <c r="JYP79" s="244"/>
      <c r="JYQ79" s="244"/>
      <c r="JYR79" s="244"/>
      <c r="JYS79" s="244"/>
      <c r="JYT79" s="244"/>
      <c r="JYU79" s="244"/>
      <c r="JYV79" s="244"/>
      <c r="JYW79" s="244"/>
      <c r="JYX79" s="244"/>
      <c r="JYY79" s="244"/>
      <c r="JYZ79" s="244"/>
      <c r="JZA79" s="244"/>
      <c r="JZB79" s="244"/>
      <c r="JZC79" s="244"/>
      <c r="JZD79" s="244"/>
      <c r="JZE79" s="244"/>
      <c r="JZF79" s="244"/>
      <c r="JZG79" s="244"/>
      <c r="JZH79" s="244"/>
      <c r="JZI79" s="244"/>
      <c r="JZJ79" s="244"/>
      <c r="JZK79" s="244"/>
      <c r="JZL79" s="244"/>
      <c r="JZM79" s="244"/>
      <c r="JZN79" s="244"/>
      <c r="JZO79" s="244"/>
      <c r="JZP79" s="244"/>
      <c r="JZQ79" s="244"/>
      <c r="JZR79" s="244"/>
      <c r="JZS79" s="244"/>
      <c r="JZT79" s="244"/>
      <c r="JZU79" s="244"/>
      <c r="JZV79" s="244"/>
      <c r="JZW79" s="244"/>
      <c r="JZX79" s="244"/>
      <c r="JZY79" s="244"/>
      <c r="JZZ79" s="244"/>
      <c r="KAA79" s="244"/>
      <c r="KAB79" s="244"/>
      <c r="KAC79" s="244"/>
      <c r="KAD79" s="244"/>
      <c r="KAE79" s="244"/>
      <c r="KAF79" s="244"/>
      <c r="KAG79" s="244"/>
      <c r="KAH79" s="244"/>
      <c r="KAI79" s="244"/>
      <c r="KAJ79" s="244"/>
      <c r="KAK79" s="244"/>
      <c r="KAL79" s="244"/>
      <c r="KAM79" s="244"/>
      <c r="KAN79" s="244"/>
      <c r="KAO79" s="244"/>
      <c r="KAP79" s="244"/>
      <c r="KAQ79" s="244"/>
      <c r="KAR79" s="244"/>
      <c r="KAS79" s="244"/>
      <c r="KAT79" s="244"/>
      <c r="KAU79" s="244"/>
      <c r="KAV79" s="244"/>
      <c r="KAW79" s="244"/>
      <c r="KAX79" s="244"/>
      <c r="KAY79" s="244"/>
      <c r="KAZ79" s="244"/>
      <c r="KBA79" s="244"/>
      <c r="KBB79" s="244"/>
      <c r="KBC79" s="244"/>
      <c r="KBD79" s="244"/>
      <c r="KBE79" s="244"/>
      <c r="KBF79" s="244"/>
      <c r="KBG79" s="244"/>
      <c r="KBH79" s="244"/>
      <c r="KBI79" s="244"/>
      <c r="KBJ79" s="244"/>
      <c r="KBK79" s="244"/>
      <c r="KBL79" s="244"/>
      <c r="KBM79" s="244"/>
      <c r="KBN79" s="244"/>
      <c r="KBO79" s="244"/>
      <c r="KBP79" s="244"/>
      <c r="KBQ79" s="244"/>
      <c r="KBR79" s="244"/>
      <c r="KBS79" s="244"/>
      <c r="KBT79" s="244"/>
      <c r="KBU79" s="244"/>
      <c r="KBV79" s="244"/>
      <c r="KBW79" s="244"/>
      <c r="KBX79" s="244"/>
      <c r="KBY79" s="244"/>
      <c r="KBZ79" s="244"/>
      <c r="KCA79" s="244"/>
      <c r="KCB79" s="244"/>
      <c r="KCC79" s="244"/>
      <c r="KCD79" s="244"/>
      <c r="KCE79" s="244"/>
      <c r="KCF79" s="244"/>
      <c r="KCG79" s="244"/>
      <c r="KCH79" s="244"/>
      <c r="KCI79" s="244"/>
      <c r="KCJ79" s="244"/>
      <c r="KCK79" s="244"/>
      <c r="KCL79" s="244"/>
      <c r="KCM79" s="244"/>
      <c r="KCN79" s="244"/>
      <c r="KCO79" s="244"/>
      <c r="KCP79" s="244"/>
      <c r="KCQ79" s="244"/>
      <c r="KCR79" s="244"/>
      <c r="KCS79" s="244"/>
      <c r="KCT79" s="244"/>
      <c r="KCU79" s="244"/>
      <c r="KCV79" s="244"/>
      <c r="KCW79" s="244"/>
      <c r="KCX79" s="244"/>
      <c r="KCY79" s="244"/>
      <c r="KCZ79" s="244"/>
      <c r="KDA79" s="244"/>
      <c r="KDB79" s="244"/>
      <c r="KDC79" s="244"/>
      <c r="KDD79" s="244"/>
      <c r="KDE79" s="244"/>
      <c r="KDF79" s="244"/>
      <c r="KDG79" s="244"/>
      <c r="KDH79" s="244"/>
      <c r="KDI79" s="244"/>
      <c r="KDJ79" s="244"/>
      <c r="KDK79" s="244"/>
      <c r="KDL79" s="244"/>
      <c r="KDM79" s="244"/>
      <c r="KDN79" s="244"/>
      <c r="KDO79" s="244"/>
      <c r="KDP79" s="244"/>
      <c r="KDQ79" s="244"/>
      <c r="KDR79" s="244"/>
      <c r="KDS79" s="244"/>
      <c r="KDT79" s="244"/>
      <c r="KDU79" s="244"/>
      <c r="KDV79" s="244"/>
      <c r="KDW79" s="244"/>
      <c r="KDX79" s="244"/>
      <c r="KDY79" s="244"/>
      <c r="KDZ79" s="244"/>
      <c r="KEA79" s="244"/>
      <c r="KEB79" s="244"/>
      <c r="KEC79" s="244"/>
      <c r="KED79" s="244"/>
      <c r="KEE79" s="244"/>
      <c r="KEF79" s="244"/>
      <c r="KEG79" s="244"/>
      <c r="KEH79" s="244"/>
      <c r="KEI79" s="244"/>
      <c r="KEJ79" s="244"/>
      <c r="KEK79" s="244"/>
      <c r="KEL79" s="244"/>
      <c r="KEM79" s="244"/>
      <c r="KEN79" s="244"/>
      <c r="KEO79" s="244"/>
      <c r="KEP79" s="244"/>
      <c r="KEQ79" s="244"/>
      <c r="KER79" s="244"/>
      <c r="KES79" s="244"/>
      <c r="KET79" s="244"/>
      <c r="KEU79" s="244"/>
      <c r="KEV79" s="244"/>
      <c r="KEW79" s="244"/>
      <c r="KEX79" s="244"/>
      <c r="KEY79" s="244"/>
      <c r="KEZ79" s="244"/>
      <c r="KFA79" s="244"/>
      <c r="KFB79" s="244"/>
      <c r="KFC79" s="244"/>
      <c r="KFD79" s="244"/>
      <c r="KFE79" s="244"/>
      <c r="KFF79" s="244"/>
      <c r="KFG79" s="244"/>
      <c r="KFH79" s="244"/>
      <c r="KFI79" s="244"/>
      <c r="KFJ79" s="244"/>
      <c r="KFK79" s="244"/>
      <c r="KFL79" s="244"/>
      <c r="KFM79" s="244"/>
      <c r="KFN79" s="244"/>
      <c r="KFO79" s="244"/>
      <c r="KFP79" s="244"/>
      <c r="KFQ79" s="244"/>
      <c r="KFR79" s="244"/>
      <c r="KFS79" s="244"/>
      <c r="KFT79" s="244"/>
      <c r="KFU79" s="244"/>
      <c r="KFV79" s="244"/>
      <c r="KFW79" s="244"/>
      <c r="KFX79" s="244"/>
      <c r="KFY79" s="244"/>
      <c r="KFZ79" s="244"/>
      <c r="KGA79" s="244"/>
      <c r="KGB79" s="244"/>
      <c r="KGC79" s="244"/>
      <c r="KGD79" s="244"/>
      <c r="KGE79" s="244"/>
      <c r="KGF79" s="244"/>
      <c r="KGG79" s="244"/>
      <c r="KGH79" s="244"/>
      <c r="KGI79" s="244"/>
      <c r="KGJ79" s="244"/>
      <c r="KGK79" s="244"/>
      <c r="KGL79" s="244"/>
      <c r="KGM79" s="244"/>
      <c r="KGN79" s="244"/>
      <c r="KGO79" s="244"/>
      <c r="KGP79" s="244"/>
      <c r="KGQ79" s="244"/>
      <c r="KGR79" s="244"/>
      <c r="KGS79" s="244"/>
      <c r="KGT79" s="244"/>
      <c r="KGU79" s="244"/>
      <c r="KGV79" s="244"/>
      <c r="KGW79" s="244"/>
      <c r="KGX79" s="244"/>
      <c r="KGY79" s="244"/>
      <c r="KGZ79" s="244"/>
      <c r="KHA79" s="244"/>
      <c r="KHB79" s="244"/>
      <c r="KHC79" s="244"/>
      <c r="KHD79" s="244"/>
      <c r="KHE79" s="244"/>
      <c r="KHF79" s="244"/>
      <c r="KHG79" s="244"/>
      <c r="KHH79" s="244"/>
      <c r="KHI79" s="244"/>
      <c r="KHJ79" s="244"/>
      <c r="KHK79" s="244"/>
      <c r="KHL79" s="244"/>
      <c r="KHM79" s="244"/>
      <c r="KHN79" s="244"/>
      <c r="KHO79" s="244"/>
      <c r="KHP79" s="244"/>
      <c r="KHQ79" s="244"/>
      <c r="KHR79" s="244"/>
      <c r="KHS79" s="244"/>
      <c r="KHT79" s="244"/>
      <c r="KHU79" s="244"/>
      <c r="KHV79" s="244"/>
      <c r="KHW79" s="244"/>
      <c r="KHX79" s="244"/>
      <c r="KHY79" s="244"/>
      <c r="KHZ79" s="244"/>
      <c r="KIA79" s="244"/>
      <c r="KIB79" s="244"/>
      <c r="KIC79" s="244"/>
      <c r="KID79" s="244"/>
      <c r="KIE79" s="244"/>
      <c r="KIF79" s="244"/>
      <c r="KIG79" s="244"/>
      <c r="KIH79" s="244"/>
      <c r="KII79" s="244"/>
      <c r="KIJ79" s="244"/>
      <c r="KIK79" s="244"/>
      <c r="KIL79" s="244"/>
      <c r="KIM79" s="244"/>
      <c r="KIN79" s="244"/>
      <c r="KIO79" s="244"/>
      <c r="KIP79" s="244"/>
      <c r="KIQ79" s="244"/>
      <c r="KIR79" s="244"/>
      <c r="KIS79" s="244"/>
      <c r="KIT79" s="244"/>
      <c r="KIU79" s="244"/>
      <c r="KIV79" s="244"/>
      <c r="KIW79" s="244"/>
      <c r="KIX79" s="244"/>
      <c r="KIY79" s="244"/>
      <c r="KIZ79" s="244"/>
      <c r="KJA79" s="244"/>
      <c r="KJB79" s="244"/>
      <c r="KJC79" s="244"/>
      <c r="KJD79" s="244"/>
      <c r="KJE79" s="244"/>
      <c r="KJF79" s="244"/>
      <c r="KJG79" s="244"/>
      <c r="KJH79" s="244"/>
      <c r="KJI79" s="244"/>
      <c r="KJJ79" s="244"/>
      <c r="KJK79" s="244"/>
      <c r="KJL79" s="244"/>
      <c r="KJM79" s="244"/>
      <c r="KJN79" s="244"/>
      <c r="KJO79" s="244"/>
      <c r="KJP79" s="244"/>
      <c r="KJQ79" s="244"/>
      <c r="KJR79" s="244"/>
      <c r="KJS79" s="244"/>
      <c r="KJT79" s="244"/>
      <c r="KJU79" s="244"/>
      <c r="KJV79" s="244"/>
      <c r="KJW79" s="244"/>
      <c r="KJX79" s="244"/>
      <c r="KJY79" s="244"/>
      <c r="KJZ79" s="244"/>
      <c r="KKA79" s="244"/>
      <c r="KKB79" s="244"/>
      <c r="KKC79" s="244"/>
      <c r="KKD79" s="244"/>
      <c r="KKE79" s="244"/>
      <c r="KKF79" s="244"/>
      <c r="KKG79" s="244"/>
      <c r="KKH79" s="244"/>
      <c r="KKI79" s="244"/>
      <c r="KKJ79" s="244"/>
      <c r="KKK79" s="244"/>
      <c r="KKL79" s="244"/>
      <c r="KKM79" s="244"/>
      <c r="KKN79" s="244"/>
      <c r="KKO79" s="244"/>
      <c r="KKP79" s="244"/>
      <c r="KKQ79" s="244"/>
      <c r="KKR79" s="244"/>
      <c r="KKS79" s="244"/>
      <c r="KKT79" s="244"/>
      <c r="KKU79" s="244"/>
      <c r="KKV79" s="244"/>
      <c r="KKW79" s="244"/>
      <c r="KKX79" s="244"/>
      <c r="KKY79" s="244"/>
      <c r="KKZ79" s="244"/>
      <c r="KLA79" s="244"/>
      <c r="KLB79" s="244"/>
      <c r="KLC79" s="244"/>
      <c r="KLD79" s="244"/>
      <c r="KLE79" s="244"/>
      <c r="KLF79" s="244"/>
      <c r="KLG79" s="244"/>
      <c r="KLH79" s="244"/>
      <c r="KLI79" s="244"/>
      <c r="KLJ79" s="244"/>
      <c r="KLK79" s="244"/>
      <c r="KLL79" s="244"/>
      <c r="KLM79" s="244"/>
      <c r="KLN79" s="244"/>
      <c r="KLO79" s="244"/>
      <c r="KLP79" s="244"/>
      <c r="KLQ79" s="244"/>
      <c r="KLR79" s="244"/>
      <c r="KLS79" s="244"/>
      <c r="KLT79" s="244"/>
      <c r="KLU79" s="244"/>
      <c r="KLV79" s="244"/>
      <c r="KLW79" s="244"/>
      <c r="KLX79" s="244"/>
      <c r="KLY79" s="244"/>
      <c r="KLZ79" s="244"/>
      <c r="KMA79" s="244"/>
      <c r="KMB79" s="244"/>
      <c r="KMC79" s="244"/>
      <c r="KMD79" s="244"/>
      <c r="KME79" s="244"/>
      <c r="KMF79" s="244"/>
      <c r="KMG79" s="244"/>
      <c r="KMH79" s="244"/>
      <c r="KMI79" s="244"/>
      <c r="KMJ79" s="244"/>
      <c r="KMK79" s="244"/>
      <c r="KML79" s="244"/>
      <c r="KMM79" s="244"/>
      <c r="KMN79" s="244"/>
      <c r="KMO79" s="244"/>
      <c r="KMP79" s="244"/>
      <c r="KMQ79" s="244"/>
      <c r="KMR79" s="244"/>
      <c r="KMS79" s="244"/>
      <c r="KMT79" s="244"/>
      <c r="KMU79" s="244"/>
      <c r="KMV79" s="244"/>
      <c r="KMW79" s="244"/>
      <c r="KMX79" s="244"/>
      <c r="KMY79" s="244"/>
      <c r="KMZ79" s="244"/>
      <c r="KNA79" s="244"/>
      <c r="KNB79" s="244"/>
      <c r="KNC79" s="244"/>
      <c r="KND79" s="244"/>
      <c r="KNE79" s="244"/>
      <c r="KNF79" s="244"/>
      <c r="KNG79" s="244"/>
      <c r="KNH79" s="244"/>
      <c r="KNI79" s="244"/>
      <c r="KNJ79" s="244"/>
      <c r="KNK79" s="244"/>
      <c r="KNL79" s="244"/>
      <c r="KNM79" s="244"/>
      <c r="KNN79" s="244"/>
      <c r="KNO79" s="244"/>
      <c r="KNP79" s="244"/>
      <c r="KNQ79" s="244"/>
      <c r="KNR79" s="244"/>
      <c r="KNS79" s="244"/>
      <c r="KNT79" s="244"/>
      <c r="KNU79" s="244"/>
      <c r="KNV79" s="244"/>
      <c r="KNW79" s="244"/>
      <c r="KNX79" s="244"/>
      <c r="KNY79" s="244"/>
      <c r="KNZ79" s="244"/>
      <c r="KOA79" s="244"/>
      <c r="KOB79" s="244"/>
      <c r="KOC79" s="244"/>
      <c r="KOD79" s="244"/>
      <c r="KOE79" s="244"/>
      <c r="KOF79" s="244"/>
      <c r="KOG79" s="244"/>
      <c r="KOH79" s="244"/>
      <c r="KOI79" s="244"/>
      <c r="KOJ79" s="244"/>
      <c r="KOK79" s="244"/>
      <c r="KOL79" s="244"/>
      <c r="KOM79" s="244"/>
      <c r="KON79" s="244"/>
      <c r="KOO79" s="244"/>
      <c r="KOP79" s="244"/>
      <c r="KOQ79" s="244"/>
      <c r="KOR79" s="244"/>
      <c r="KOS79" s="244"/>
      <c r="KOT79" s="244"/>
      <c r="KOU79" s="244"/>
      <c r="KOV79" s="244"/>
      <c r="KOW79" s="244"/>
      <c r="KOX79" s="244"/>
      <c r="KOY79" s="244"/>
      <c r="KOZ79" s="244"/>
      <c r="KPA79" s="244"/>
      <c r="KPB79" s="244"/>
      <c r="KPC79" s="244"/>
      <c r="KPD79" s="244"/>
      <c r="KPE79" s="244"/>
      <c r="KPF79" s="244"/>
      <c r="KPG79" s="244"/>
      <c r="KPH79" s="244"/>
      <c r="KPI79" s="244"/>
      <c r="KPJ79" s="244"/>
      <c r="KPK79" s="244"/>
      <c r="KPL79" s="244"/>
      <c r="KPM79" s="244"/>
      <c r="KPN79" s="244"/>
      <c r="KPO79" s="244"/>
      <c r="KPP79" s="244"/>
      <c r="KPQ79" s="244"/>
      <c r="KPR79" s="244"/>
      <c r="KPS79" s="244"/>
      <c r="KPT79" s="244"/>
      <c r="KPU79" s="244"/>
      <c r="KPV79" s="244"/>
      <c r="KPW79" s="244"/>
      <c r="KPX79" s="244"/>
      <c r="KPY79" s="244"/>
      <c r="KPZ79" s="244"/>
      <c r="KQA79" s="244"/>
      <c r="KQB79" s="244"/>
      <c r="KQC79" s="244"/>
      <c r="KQD79" s="244"/>
      <c r="KQE79" s="244"/>
      <c r="KQF79" s="244"/>
      <c r="KQG79" s="244"/>
      <c r="KQH79" s="244"/>
      <c r="KQI79" s="244"/>
      <c r="KQJ79" s="244"/>
      <c r="KQK79" s="244"/>
      <c r="KQL79" s="244"/>
      <c r="KQM79" s="244"/>
      <c r="KQN79" s="244"/>
      <c r="KQO79" s="244"/>
      <c r="KQP79" s="244"/>
      <c r="KQQ79" s="244"/>
      <c r="KQR79" s="244"/>
      <c r="KQS79" s="244"/>
      <c r="KQT79" s="244"/>
      <c r="KQU79" s="244"/>
      <c r="KQV79" s="244"/>
      <c r="KQW79" s="244"/>
      <c r="KQX79" s="244"/>
      <c r="KQY79" s="244"/>
      <c r="KQZ79" s="244"/>
      <c r="KRA79" s="244"/>
      <c r="KRB79" s="244"/>
      <c r="KRC79" s="244"/>
      <c r="KRD79" s="244"/>
      <c r="KRE79" s="244"/>
      <c r="KRF79" s="244"/>
      <c r="KRG79" s="244"/>
      <c r="KRH79" s="244"/>
      <c r="KRI79" s="244"/>
      <c r="KRJ79" s="244"/>
      <c r="KRK79" s="244"/>
      <c r="KRL79" s="244"/>
      <c r="KRM79" s="244"/>
      <c r="KRN79" s="244"/>
      <c r="KRO79" s="244"/>
      <c r="KRP79" s="244"/>
      <c r="KRQ79" s="244"/>
      <c r="KRR79" s="244"/>
      <c r="KRS79" s="244"/>
      <c r="KRT79" s="244"/>
      <c r="KRU79" s="244"/>
      <c r="KRV79" s="244"/>
      <c r="KRW79" s="244"/>
      <c r="KRX79" s="244"/>
      <c r="KRY79" s="244"/>
      <c r="KRZ79" s="244"/>
      <c r="KSA79" s="244"/>
      <c r="KSB79" s="244"/>
      <c r="KSC79" s="244"/>
      <c r="KSD79" s="244"/>
      <c r="KSE79" s="244"/>
      <c r="KSF79" s="244"/>
      <c r="KSG79" s="244"/>
      <c r="KSH79" s="244"/>
      <c r="KSI79" s="244"/>
      <c r="KSJ79" s="244"/>
      <c r="KSK79" s="244"/>
      <c r="KSL79" s="244"/>
      <c r="KSM79" s="244"/>
      <c r="KSN79" s="244"/>
      <c r="KSO79" s="244"/>
      <c r="KSP79" s="244"/>
      <c r="KSQ79" s="244"/>
      <c r="KSR79" s="244"/>
      <c r="KSS79" s="244"/>
      <c r="KST79" s="244"/>
      <c r="KSU79" s="244"/>
      <c r="KSV79" s="244"/>
      <c r="KSW79" s="244"/>
      <c r="KSX79" s="244"/>
      <c r="KSY79" s="244"/>
      <c r="KSZ79" s="244"/>
      <c r="KTA79" s="244"/>
      <c r="KTB79" s="244"/>
      <c r="KTC79" s="244"/>
      <c r="KTD79" s="244"/>
      <c r="KTE79" s="244"/>
      <c r="KTF79" s="244"/>
      <c r="KTG79" s="244"/>
      <c r="KTH79" s="244"/>
      <c r="KTI79" s="244"/>
      <c r="KTJ79" s="244"/>
      <c r="KTK79" s="244"/>
      <c r="KTL79" s="244"/>
      <c r="KTM79" s="244"/>
      <c r="KTN79" s="244"/>
      <c r="KTO79" s="244"/>
      <c r="KTP79" s="244"/>
      <c r="KTQ79" s="244"/>
      <c r="KTR79" s="244"/>
      <c r="KTS79" s="244"/>
      <c r="KTT79" s="244"/>
      <c r="KTU79" s="244"/>
      <c r="KTV79" s="244"/>
      <c r="KTW79" s="244"/>
      <c r="KTX79" s="244"/>
      <c r="KTY79" s="244"/>
      <c r="KTZ79" s="244"/>
      <c r="KUA79" s="244"/>
      <c r="KUB79" s="244"/>
      <c r="KUC79" s="244"/>
      <c r="KUD79" s="244"/>
      <c r="KUE79" s="244"/>
      <c r="KUF79" s="244"/>
      <c r="KUG79" s="244"/>
      <c r="KUH79" s="244"/>
      <c r="KUI79" s="244"/>
      <c r="KUJ79" s="244"/>
      <c r="KUK79" s="244"/>
      <c r="KUL79" s="244"/>
      <c r="KUM79" s="244"/>
      <c r="KUN79" s="244"/>
      <c r="KUO79" s="244"/>
      <c r="KUP79" s="244"/>
      <c r="KUQ79" s="244"/>
      <c r="KUR79" s="244"/>
      <c r="KUS79" s="244"/>
      <c r="KUT79" s="244"/>
      <c r="KUU79" s="244"/>
      <c r="KUV79" s="244"/>
      <c r="KUW79" s="244"/>
      <c r="KUX79" s="244"/>
      <c r="KUY79" s="244"/>
      <c r="KUZ79" s="244"/>
      <c r="KVA79" s="244"/>
      <c r="KVB79" s="244"/>
      <c r="KVC79" s="244"/>
      <c r="KVD79" s="244"/>
      <c r="KVE79" s="244"/>
      <c r="KVF79" s="244"/>
      <c r="KVG79" s="244"/>
      <c r="KVH79" s="244"/>
      <c r="KVI79" s="244"/>
      <c r="KVJ79" s="244"/>
      <c r="KVK79" s="244"/>
      <c r="KVL79" s="244"/>
      <c r="KVM79" s="244"/>
      <c r="KVN79" s="244"/>
      <c r="KVO79" s="244"/>
      <c r="KVP79" s="244"/>
      <c r="KVQ79" s="244"/>
      <c r="KVR79" s="244"/>
      <c r="KVS79" s="244"/>
      <c r="KVT79" s="244"/>
      <c r="KVU79" s="244"/>
      <c r="KVV79" s="244"/>
      <c r="KVW79" s="244"/>
      <c r="KVX79" s="244"/>
      <c r="KVY79" s="244"/>
      <c r="KVZ79" s="244"/>
      <c r="KWA79" s="244"/>
      <c r="KWB79" s="244"/>
      <c r="KWC79" s="244"/>
      <c r="KWD79" s="244"/>
      <c r="KWE79" s="244"/>
      <c r="KWF79" s="244"/>
      <c r="KWG79" s="244"/>
      <c r="KWH79" s="244"/>
      <c r="KWI79" s="244"/>
      <c r="KWJ79" s="244"/>
      <c r="KWK79" s="244"/>
      <c r="KWL79" s="244"/>
      <c r="KWM79" s="244"/>
      <c r="KWN79" s="244"/>
      <c r="KWO79" s="244"/>
      <c r="KWP79" s="244"/>
      <c r="KWQ79" s="244"/>
      <c r="KWR79" s="244"/>
      <c r="KWS79" s="244"/>
      <c r="KWT79" s="244"/>
      <c r="KWU79" s="244"/>
      <c r="KWV79" s="244"/>
      <c r="KWW79" s="244"/>
      <c r="KWX79" s="244"/>
      <c r="KWY79" s="244"/>
      <c r="KWZ79" s="244"/>
      <c r="KXA79" s="244"/>
      <c r="KXB79" s="244"/>
      <c r="KXC79" s="244"/>
      <c r="KXD79" s="244"/>
      <c r="KXE79" s="244"/>
      <c r="KXF79" s="244"/>
      <c r="KXG79" s="244"/>
      <c r="KXH79" s="244"/>
      <c r="KXI79" s="244"/>
      <c r="KXJ79" s="244"/>
      <c r="KXK79" s="244"/>
      <c r="KXL79" s="244"/>
      <c r="KXM79" s="244"/>
      <c r="KXN79" s="244"/>
      <c r="KXO79" s="244"/>
      <c r="KXP79" s="244"/>
      <c r="KXQ79" s="244"/>
      <c r="KXR79" s="244"/>
      <c r="KXS79" s="244"/>
      <c r="KXT79" s="244"/>
      <c r="KXU79" s="244"/>
      <c r="KXV79" s="244"/>
      <c r="KXW79" s="244"/>
      <c r="KXX79" s="244"/>
      <c r="KXY79" s="244"/>
      <c r="KXZ79" s="244"/>
      <c r="KYA79" s="244"/>
      <c r="KYB79" s="244"/>
      <c r="KYC79" s="244"/>
      <c r="KYD79" s="244"/>
      <c r="KYE79" s="244"/>
      <c r="KYF79" s="244"/>
      <c r="KYG79" s="244"/>
      <c r="KYH79" s="244"/>
      <c r="KYI79" s="244"/>
      <c r="KYJ79" s="244"/>
      <c r="KYK79" s="244"/>
      <c r="KYL79" s="244"/>
      <c r="KYM79" s="244"/>
      <c r="KYN79" s="244"/>
      <c r="KYO79" s="244"/>
      <c r="KYP79" s="244"/>
      <c r="KYQ79" s="244"/>
      <c r="KYR79" s="244"/>
      <c r="KYS79" s="244"/>
      <c r="KYT79" s="244"/>
      <c r="KYU79" s="244"/>
      <c r="KYV79" s="244"/>
      <c r="KYW79" s="244"/>
      <c r="KYX79" s="244"/>
      <c r="KYY79" s="244"/>
      <c r="KYZ79" s="244"/>
      <c r="KZA79" s="244"/>
      <c r="KZB79" s="244"/>
      <c r="KZC79" s="244"/>
      <c r="KZD79" s="244"/>
      <c r="KZE79" s="244"/>
      <c r="KZF79" s="244"/>
      <c r="KZG79" s="244"/>
      <c r="KZH79" s="244"/>
      <c r="KZI79" s="244"/>
      <c r="KZJ79" s="244"/>
      <c r="KZK79" s="244"/>
      <c r="KZL79" s="244"/>
      <c r="KZM79" s="244"/>
      <c r="KZN79" s="244"/>
      <c r="KZO79" s="244"/>
      <c r="KZP79" s="244"/>
      <c r="KZQ79" s="244"/>
      <c r="KZR79" s="244"/>
      <c r="KZS79" s="244"/>
      <c r="KZT79" s="244"/>
      <c r="KZU79" s="244"/>
      <c r="KZV79" s="244"/>
      <c r="KZW79" s="244"/>
      <c r="KZX79" s="244"/>
      <c r="KZY79" s="244"/>
      <c r="KZZ79" s="244"/>
      <c r="LAA79" s="244"/>
      <c r="LAB79" s="244"/>
      <c r="LAC79" s="244"/>
      <c r="LAD79" s="244"/>
      <c r="LAE79" s="244"/>
      <c r="LAF79" s="244"/>
      <c r="LAG79" s="244"/>
      <c r="LAH79" s="244"/>
      <c r="LAI79" s="244"/>
      <c r="LAJ79" s="244"/>
      <c r="LAK79" s="244"/>
      <c r="LAL79" s="244"/>
      <c r="LAM79" s="244"/>
      <c r="LAN79" s="244"/>
      <c r="LAO79" s="244"/>
      <c r="LAP79" s="244"/>
      <c r="LAQ79" s="244"/>
      <c r="LAR79" s="244"/>
      <c r="LAS79" s="244"/>
      <c r="LAT79" s="244"/>
      <c r="LAU79" s="244"/>
      <c r="LAV79" s="244"/>
      <c r="LAW79" s="244"/>
      <c r="LAX79" s="244"/>
      <c r="LAY79" s="244"/>
      <c r="LAZ79" s="244"/>
      <c r="LBA79" s="244"/>
      <c r="LBB79" s="244"/>
      <c r="LBC79" s="244"/>
      <c r="LBD79" s="244"/>
      <c r="LBE79" s="244"/>
      <c r="LBF79" s="244"/>
      <c r="LBG79" s="244"/>
      <c r="LBH79" s="244"/>
      <c r="LBI79" s="244"/>
      <c r="LBJ79" s="244"/>
      <c r="LBK79" s="244"/>
      <c r="LBL79" s="244"/>
      <c r="LBM79" s="244"/>
      <c r="LBN79" s="244"/>
      <c r="LBO79" s="244"/>
      <c r="LBP79" s="244"/>
      <c r="LBQ79" s="244"/>
      <c r="LBR79" s="244"/>
      <c r="LBS79" s="244"/>
      <c r="LBT79" s="244"/>
      <c r="LBU79" s="244"/>
      <c r="LBV79" s="244"/>
      <c r="LBW79" s="244"/>
      <c r="LBX79" s="244"/>
      <c r="LBY79" s="244"/>
      <c r="LBZ79" s="244"/>
      <c r="LCA79" s="244"/>
      <c r="LCB79" s="244"/>
      <c r="LCC79" s="244"/>
      <c r="LCD79" s="244"/>
      <c r="LCE79" s="244"/>
      <c r="LCF79" s="244"/>
      <c r="LCG79" s="244"/>
      <c r="LCH79" s="244"/>
      <c r="LCI79" s="244"/>
      <c r="LCJ79" s="244"/>
      <c r="LCK79" s="244"/>
      <c r="LCL79" s="244"/>
      <c r="LCM79" s="244"/>
      <c r="LCN79" s="244"/>
      <c r="LCO79" s="244"/>
      <c r="LCP79" s="244"/>
      <c r="LCQ79" s="244"/>
      <c r="LCR79" s="244"/>
      <c r="LCS79" s="244"/>
      <c r="LCT79" s="244"/>
      <c r="LCU79" s="244"/>
      <c r="LCV79" s="244"/>
      <c r="LCW79" s="244"/>
      <c r="LCX79" s="244"/>
      <c r="LCY79" s="244"/>
      <c r="LCZ79" s="244"/>
      <c r="LDA79" s="244"/>
      <c r="LDB79" s="244"/>
      <c r="LDC79" s="244"/>
      <c r="LDD79" s="244"/>
      <c r="LDE79" s="244"/>
      <c r="LDF79" s="244"/>
      <c r="LDG79" s="244"/>
      <c r="LDH79" s="244"/>
      <c r="LDI79" s="244"/>
      <c r="LDJ79" s="244"/>
      <c r="LDK79" s="244"/>
      <c r="LDL79" s="244"/>
      <c r="LDM79" s="244"/>
      <c r="LDN79" s="244"/>
      <c r="LDO79" s="244"/>
      <c r="LDP79" s="244"/>
      <c r="LDQ79" s="244"/>
      <c r="LDR79" s="244"/>
      <c r="LDS79" s="244"/>
      <c r="LDT79" s="244"/>
      <c r="LDU79" s="244"/>
      <c r="LDV79" s="244"/>
      <c r="LDW79" s="244"/>
      <c r="LDX79" s="244"/>
      <c r="LDY79" s="244"/>
      <c r="LDZ79" s="244"/>
      <c r="LEA79" s="244"/>
      <c r="LEB79" s="244"/>
      <c r="LEC79" s="244"/>
      <c r="LED79" s="244"/>
      <c r="LEE79" s="244"/>
      <c r="LEF79" s="244"/>
      <c r="LEG79" s="244"/>
      <c r="LEH79" s="244"/>
      <c r="LEI79" s="244"/>
      <c r="LEJ79" s="244"/>
      <c r="LEK79" s="244"/>
      <c r="LEL79" s="244"/>
      <c r="LEM79" s="244"/>
      <c r="LEN79" s="244"/>
      <c r="LEO79" s="244"/>
      <c r="LEP79" s="244"/>
      <c r="LEQ79" s="244"/>
      <c r="LER79" s="244"/>
      <c r="LES79" s="244"/>
      <c r="LET79" s="244"/>
      <c r="LEU79" s="244"/>
      <c r="LEV79" s="244"/>
      <c r="LEW79" s="244"/>
      <c r="LEX79" s="244"/>
      <c r="LEY79" s="244"/>
      <c r="LEZ79" s="244"/>
      <c r="LFA79" s="244"/>
      <c r="LFB79" s="244"/>
      <c r="LFC79" s="244"/>
      <c r="LFD79" s="244"/>
      <c r="LFE79" s="244"/>
      <c r="LFF79" s="244"/>
      <c r="LFG79" s="244"/>
      <c r="LFH79" s="244"/>
      <c r="LFI79" s="244"/>
      <c r="LFJ79" s="244"/>
      <c r="LFK79" s="244"/>
      <c r="LFL79" s="244"/>
      <c r="LFM79" s="244"/>
      <c r="LFN79" s="244"/>
      <c r="LFO79" s="244"/>
      <c r="LFP79" s="244"/>
      <c r="LFQ79" s="244"/>
      <c r="LFR79" s="244"/>
      <c r="LFS79" s="244"/>
      <c r="LFT79" s="244"/>
      <c r="LFU79" s="244"/>
      <c r="LFV79" s="244"/>
      <c r="LFW79" s="244"/>
      <c r="LFX79" s="244"/>
      <c r="LFY79" s="244"/>
      <c r="LFZ79" s="244"/>
      <c r="LGA79" s="244"/>
      <c r="LGB79" s="244"/>
      <c r="LGC79" s="244"/>
      <c r="LGD79" s="244"/>
      <c r="LGE79" s="244"/>
      <c r="LGF79" s="244"/>
      <c r="LGG79" s="244"/>
      <c r="LGH79" s="244"/>
      <c r="LGI79" s="244"/>
      <c r="LGJ79" s="244"/>
      <c r="LGK79" s="244"/>
      <c r="LGL79" s="244"/>
      <c r="LGM79" s="244"/>
      <c r="LGN79" s="244"/>
      <c r="LGO79" s="244"/>
      <c r="LGP79" s="244"/>
      <c r="LGQ79" s="244"/>
      <c r="LGR79" s="244"/>
      <c r="LGS79" s="244"/>
      <c r="LGT79" s="244"/>
      <c r="LGU79" s="244"/>
      <c r="LGV79" s="244"/>
      <c r="LGW79" s="244"/>
      <c r="LGX79" s="244"/>
      <c r="LGY79" s="244"/>
      <c r="LGZ79" s="244"/>
      <c r="LHA79" s="244"/>
      <c r="LHB79" s="244"/>
      <c r="LHC79" s="244"/>
      <c r="LHD79" s="244"/>
      <c r="LHE79" s="244"/>
      <c r="LHF79" s="244"/>
      <c r="LHG79" s="244"/>
      <c r="LHH79" s="244"/>
      <c r="LHI79" s="244"/>
      <c r="LHJ79" s="244"/>
      <c r="LHK79" s="244"/>
      <c r="LHL79" s="244"/>
      <c r="LHM79" s="244"/>
      <c r="LHN79" s="244"/>
      <c r="LHO79" s="244"/>
      <c r="LHP79" s="244"/>
      <c r="LHQ79" s="244"/>
      <c r="LHR79" s="244"/>
      <c r="LHS79" s="244"/>
      <c r="LHT79" s="244"/>
      <c r="LHU79" s="244"/>
      <c r="LHV79" s="244"/>
      <c r="LHW79" s="244"/>
      <c r="LHX79" s="244"/>
      <c r="LHY79" s="244"/>
      <c r="LHZ79" s="244"/>
      <c r="LIA79" s="244"/>
      <c r="LIB79" s="244"/>
      <c r="LIC79" s="244"/>
      <c r="LID79" s="244"/>
      <c r="LIE79" s="244"/>
      <c r="LIF79" s="244"/>
      <c r="LIG79" s="244"/>
      <c r="LIH79" s="244"/>
      <c r="LII79" s="244"/>
      <c r="LIJ79" s="244"/>
      <c r="LIK79" s="244"/>
      <c r="LIL79" s="244"/>
      <c r="LIM79" s="244"/>
      <c r="LIN79" s="244"/>
      <c r="LIO79" s="244"/>
      <c r="LIP79" s="244"/>
      <c r="LIQ79" s="244"/>
      <c r="LIR79" s="244"/>
      <c r="LIS79" s="244"/>
      <c r="LIT79" s="244"/>
      <c r="LIU79" s="244"/>
      <c r="LIV79" s="244"/>
      <c r="LIW79" s="244"/>
      <c r="LIX79" s="244"/>
      <c r="LIY79" s="244"/>
      <c r="LIZ79" s="244"/>
      <c r="LJA79" s="244"/>
      <c r="LJB79" s="244"/>
      <c r="LJC79" s="244"/>
      <c r="LJD79" s="244"/>
      <c r="LJE79" s="244"/>
      <c r="LJF79" s="244"/>
      <c r="LJG79" s="244"/>
      <c r="LJH79" s="244"/>
      <c r="LJI79" s="244"/>
      <c r="LJJ79" s="244"/>
      <c r="LJK79" s="244"/>
      <c r="LJL79" s="244"/>
      <c r="LJM79" s="244"/>
      <c r="LJN79" s="244"/>
      <c r="LJO79" s="244"/>
      <c r="LJP79" s="244"/>
      <c r="LJQ79" s="244"/>
      <c r="LJR79" s="244"/>
      <c r="LJS79" s="244"/>
      <c r="LJT79" s="244"/>
      <c r="LJU79" s="244"/>
      <c r="LJV79" s="244"/>
      <c r="LJW79" s="244"/>
      <c r="LJX79" s="244"/>
      <c r="LJY79" s="244"/>
      <c r="LJZ79" s="244"/>
      <c r="LKA79" s="244"/>
      <c r="LKB79" s="244"/>
      <c r="LKC79" s="244"/>
      <c r="LKD79" s="244"/>
      <c r="LKE79" s="244"/>
      <c r="LKF79" s="244"/>
      <c r="LKG79" s="244"/>
      <c r="LKH79" s="244"/>
      <c r="LKI79" s="244"/>
      <c r="LKJ79" s="244"/>
      <c r="LKK79" s="244"/>
      <c r="LKL79" s="244"/>
      <c r="LKM79" s="244"/>
      <c r="LKN79" s="244"/>
      <c r="LKO79" s="244"/>
      <c r="LKP79" s="244"/>
      <c r="LKQ79" s="244"/>
      <c r="LKR79" s="244"/>
      <c r="LKS79" s="244"/>
      <c r="LKT79" s="244"/>
      <c r="LKU79" s="244"/>
      <c r="LKV79" s="244"/>
      <c r="LKW79" s="244"/>
      <c r="LKX79" s="244"/>
      <c r="LKY79" s="244"/>
      <c r="LKZ79" s="244"/>
      <c r="LLA79" s="244"/>
      <c r="LLB79" s="244"/>
      <c r="LLC79" s="244"/>
      <c r="LLD79" s="244"/>
      <c r="LLE79" s="244"/>
      <c r="LLF79" s="244"/>
      <c r="LLG79" s="244"/>
      <c r="LLH79" s="244"/>
      <c r="LLI79" s="244"/>
      <c r="LLJ79" s="244"/>
      <c r="LLK79" s="244"/>
      <c r="LLL79" s="244"/>
      <c r="LLM79" s="244"/>
      <c r="LLN79" s="244"/>
      <c r="LLO79" s="244"/>
      <c r="LLP79" s="244"/>
      <c r="LLQ79" s="244"/>
      <c r="LLR79" s="244"/>
      <c r="LLS79" s="244"/>
      <c r="LLT79" s="244"/>
      <c r="LLU79" s="244"/>
      <c r="LLV79" s="244"/>
      <c r="LLW79" s="244"/>
      <c r="LLX79" s="244"/>
      <c r="LLY79" s="244"/>
      <c r="LLZ79" s="244"/>
      <c r="LMA79" s="244"/>
      <c r="LMB79" s="244"/>
      <c r="LMC79" s="244"/>
      <c r="LMD79" s="244"/>
      <c r="LME79" s="244"/>
      <c r="LMF79" s="244"/>
      <c r="LMG79" s="244"/>
      <c r="LMH79" s="244"/>
      <c r="LMI79" s="244"/>
      <c r="LMJ79" s="244"/>
      <c r="LMK79" s="244"/>
      <c r="LML79" s="244"/>
      <c r="LMM79" s="244"/>
      <c r="LMN79" s="244"/>
      <c r="LMO79" s="244"/>
      <c r="LMP79" s="244"/>
      <c r="LMQ79" s="244"/>
      <c r="LMR79" s="244"/>
      <c r="LMS79" s="244"/>
      <c r="LMT79" s="244"/>
      <c r="LMU79" s="244"/>
      <c r="LMV79" s="244"/>
      <c r="LMW79" s="244"/>
      <c r="LMX79" s="244"/>
      <c r="LMY79" s="244"/>
      <c r="LMZ79" s="244"/>
      <c r="LNA79" s="244"/>
      <c r="LNB79" s="244"/>
      <c r="LNC79" s="244"/>
      <c r="LND79" s="244"/>
      <c r="LNE79" s="244"/>
      <c r="LNF79" s="244"/>
      <c r="LNG79" s="244"/>
      <c r="LNH79" s="244"/>
      <c r="LNI79" s="244"/>
      <c r="LNJ79" s="244"/>
      <c r="LNK79" s="244"/>
      <c r="LNL79" s="244"/>
      <c r="LNM79" s="244"/>
      <c r="LNN79" s="244"/>
      <c r="LNO79" s="244"/>
      <c r="LNP79" s="244"/>
      <c r="LNQ79" s="244"/>
      <c r="LNR79" s="244"/>
      <c r="LNS79" s="244"/>
      <c r="LNT79" s="244"/>
      <c r="LNU79" s="244"/>
      <c r="LNV79" s="244"/>
      <c r="LNW79" s="244"/>
      <c r="LNX79" s="244"/>
      <c r="LNY79" s="244"/>
      <c r="LNZ79" s="244"/>
      <c r="LOA79" s="244"/>
      <c r="LOB79" s="244"/>
      <c r="LOC79" s="244"/>
      <c r="LOD79" s="244"/>
      <c r="LOE79" s="244"/>
      <c r="LOF79" s="244"/>
      <c r="LOG79" s="244"/>
      <c r="LOH79" s="244"/>
      <c r="LOI79" s="244"/>
      <c r="LOJ79" s="244"/>
      <c r="LOK79" s="244"/>
      <c r="LOL79" s="244"/>
      <c r="LOM79" s="244"/>
      <c r="LON79" s="244"/>
      <c r="LOO79" s="244"/>
      <c r="LOP79" s="244"/>
      <c r="LOQ79" s="244"/>
      <c r="LOR79" s="244"/>
      <c r="LOS79" s="244"/>
      <c r="LOT79" s="244"/>
      <c r="LOU79" s="244"/>
      <c r="LOV79" s="244"/>
      <c r="LOW79" s="244"/>
      <c r="LOX79" s="244"/>
      <c r="LOY79" s="244"/>
      <c r="LOZ79" s="244"/>
      <c r="LPA79" s="244"/>
      <c r="LPB79" s="244"/>
      <c r="LPC79" s="244"/>
      <c r="LPD79" s="244"/>
      <c r="LPE79" s="244"/>
      <c r="LPF79" s="244"/>
      <c r="LPG79" s="244"/>
      <c r="LPH79" s="244"/>
      <c r="LPI79" s="244"/>
      <c r="LPJ79" s="244"/>
      <c r="LPK79" s="244"/>
      <c r="LPL79" s="244"/>
      <c r="LPM79" s="244"/>
      <c r="LPN79" s="244"/>
      <c r="LPO79" s="244"/>
      <c r="LPP79" s="244"/>
      <c r="LPQ79" s="244"/>
      <c r="LPR79" s="244"/>
      <c r="LPS79" s="244"/>
      <c r="LPT79" s="244"/>
      <c r="LPU79" s="244"/>
      <c r="LPV79" s="244"/>
      <c r="LPW79" s="244"/>
      <c r="LPX79" s="244"/>
      <c r="LPY79" s="244"/>
      <c r="LPZ79" s="244"/>
      <c r="LQA79" s="244"/>
      <c r="LQB79" s="244"/>
      <c r="LQC79" s="244"/>
      <c r="LQD79" s="244"/>
      <c r="LQE79" s="244"/>
      <c r="LQF79" s="244"/>
      <c r="LQG79" s="244"/>
      <c r="LQH79" s="244"/>
      <c r="LQI79" s="244"/>
      <c r="LQJ79" s="244"/>
      <c r="LQK79" s="244"/>
      <c r="LQL79" s="244"/>
      <c r="LQM79" s="244"/>
      <c r="LQN79" s="244"/>
      <c r="LQO79" s="244"/>
      <c r="LQP79" s="244"/>
      <c r="LQQ79" s="244"/>
      <c r="LQR79" s="244"/>
      <c r="LQS79" s="244"/>
      <c r="LQT79" s="244"/>
      <c r="LQU79" s="244"/>
      <c r="LQV79" s="244"/>
      <c r="LQW79" s="244"/>
      <c r="LQX79" s="244"/>
      <c r="LQY79" s="244"/>
      <c r="LQZ79" s="244"/>
      <c r="LRA79" s="244"/>
      <c r="LRB79" s="244"/>
      <c r="LRC79" s="244"/>
      <c r="LRD79" s="244"/>
      <c r="LRE79" s="244"/>
      <c r="LRF79" s="244"/>
      <c r="LRG79" s="244"/>
      <c r="LRH79" s="244"/>
      <c r="LRI79" s="244"/>
      <c r="LRJ79" s="244"/>
      <c r="LRK79" s="244"/>
      <c r="LRL79" s="244"/>
      <c r="LRM79" s="244"/>
      <c r="LRN79" s="244"/>
      <c r="LRO79" s="244"/>
      <c r="LRP79" s="244"/>
      <c r="LRQ79" s="244"/>
      <c r="LRR79" s="244"/>
      <c r="LRS79" s="244"/>
      <c r="LRT79" s="244"/>
      <c r="LRU79" s="244"/>
      <c r="LRV79" s="244"/>
      <c r="LRW79" s="244"/>
      <c r="LRX79" s="244"/>
      <c r="LRY79" s="244"/>
      <c r="LRZ79" s="244"/>
      <c r="LSA79" s="244"/>
      <c r="LSB79" s="244"/>
      <c r="LSC79" s="244"/>
      <c r="LSD79" s="244"/>
      <c r="LSE79" s="244"/>
      <c r="LSF79" s="244"/>
      <c r="LSG79" s="244"/>
      <c r="LSH79" s="244"/>
      <c r="LSI79" s="244"/>
      <c r="LSJ79" s="244"/>
      <c r="LSK79" s="244"/>
      <c r="LSL79" s="244"/>
      <c r="LSM79" s="244"/>
      <c r="LSN79" s="244"/>
      <c r="LSO79" s="244"/>
      <c r="LSP79" s="244"/>
      <c r="LSQ79" s="244"/>
      <c r="LSR79" s="244"/>
      <c r="LSS79" s="244"/>
      <c r="LST79" s="244"/>
      <c r="LSU79" s="244"/>
      <c r="LSV79" s="244"/>
      <c r="LSW79" s="244"/>
      <c r="LSX79" s="244"/>
      <c r="LSY79" s="244"/>
      <c r="LSZ79" s="244"/>
      <c r="LTA79" s="244"/>
      <c r="LTB79" s="244"/>
      <c r="LTC79" s="244"/>
      <c r="LTD79" s="244"/>
      <c r="LTE79" s="244"/>
      <c r="LTF79" s="244"/>
      <c r="LTG79" s="244"/>
      <c r="LTH79" s="244"/>
      <c r="LTI79" s="244"/>
      <c r="LTJ79" s="244"/>
      <c r="LTK79" s="244"/>
      <c r="LTL79" s="244"/>
      <c r="LTM79" s="244"/>
      <c r="LTN79" s="244"/>
      <c r="LTO79" s="244"/>
      <c r="LTP79" s="244"/>
      <c r="LTQ79" s="244"/>
      <c r="LTR79" s="244"/>
      <c r="LTS79" s="244"/>
      <c r="LTT79" s="244"/>
      <c r="LTU79" s="244"/>
      <c r="LTV79" s="244"/>
      <c r="LTW79" s="244"/>
      <c r="LTX79" s="244"/>
      <c r="LTY79" s="244"/>
      <c r="LTZ79" s="244"/>
      <c r="LUA79" s="244"/>
      <c r="LUB79" s="244"/>
      <c r="LUC79" s="244"/>
      <c r="LUD79" s="244"/>
      <c r="LUE79" s="244"/>
      <c r="LUF79" s="244"/>
      <c r="LUG79" s="244"/>
      <c r="LUH79" s="244"/>
      <c r="LUI79" s="244"/>
      <c r="LUJ79" s="244"/>
      <c r="LUK79" s="244"/>
      <c r="LUL79" s="244"/>
      <c r="LUM79" s="244"/>
      <c r="LUN79" s="244"/>
      <c r="LUO79" s="244"/>
      <c r="LUP79" s="244"/>
      <c r="LUQ79" s="244"/>
      <c r="LUR79" s="244"/>
      <c r="LUS79" s="244"/>
      <c r="LUT79" s="244"/>
      <c r="LUU79" s="244"/>
      <c r="LUV79" s="244"/>
      <c r="LUW79" s="244"/>
      <c r="LUX79" s="244"/>
      <c r="LUY79" s="244"/>
      <c r="LUZ79" s="244"/>
      <c r="LVA79" s="244"/>
      <c r="LVB79" s="244"/>
      <c r="LVC79" s="244"/>
      <c r="LVD79" s="244"/>
      <c r="LVE79" s="244"/>
      <c r="LVF79" s="244"/>
      <c r="LVG79" s="244"/>
      <c r="LVH79" s="244"/>
      <c r="LVI79" s="244"/>
      <c r="LVJ79" s="244"/>
      <c r="LVK79" s="244"/>
      <c r="LVL79" s="244"/>
      <c r="LVM79" s="244"/>
      <c r="LVN79" s="244"/>
      <c r="LVO79" s="244"/>
      <c r="LVP79" s="244"/>
      <c r="LVQ79" s="244"/>
      <c r="LVR79" s="244"/>
      <c r="LVS79" s="244"/>
      <c r="LVT79" s="244"/>
      <c r="LVU79" s="244"/>
      <c r="LVV79" s="244"/>
      <c r="LVW79" s="244"/>
      <c r="LVX79" s="244"/>
      <c r="LVY79" s="244"/>
      <c r="LVZ79" s="244"/>
      <c r="LWA79" s="244"/>
      <c r="LWB79" s="244"/>
      <c r="LWC79" s="244"/>
      <c r="LWD79" s="244"/>
      <c r="LWE79" s="244"/>
      <c r="LWF79" s="244"/>
      <c r="LWG79" s="244"/>
      <c r="LWH79" s="244"/>
      <c r="LWI79" s="244"/>
      <c r="LWJ79" s="244"/>
      <c r="LWK79" s="244"/>
      <c r="LWL79" s="244"/>
      <c r="LWM79" s="244"/>
      <c r="LWN79" s="244"/>
      <c r="LWO79" s="244"/>
      <c r="LWP79" s="244"/>
      <c r="LWQ79" s="244"/>
      <c r="LWR79" s="244"/>
      <c r="LWS79" s="244"/>
      <c r="LWT79" s="244"/>
      <c r="LWU79" s="244"/>
      <c r="LWV79" s="244"/>
      <c r="LWW79" s="244"/>
      <c r="LWX79" s="244"/>
      <c r="LWY79" s="244"/>
      <c r="LWZ79" s="244"/>
      <c r="LXA79" s="244"/>
      <c r="LXB79" s="244"/>
      <c r="LXC79" s="244"/>
      <c r="LXD79" s="244"/>
      <c r="LXE79" s="244"/>
      <c r="LXF79" s="244"/>
      <c r="LXG79" s="244"/>
      <c r="LXH79" s="244"/>
      <c r="LXI79" s="244"/>
      <c r="LXJ79" s="244"/>
      <c r="LXK79" s="244"/>
      <c r="LXL79" s="244"/>
      <c r="LXM79" s="244"/>
      <c r="LXN79" s="244"/>
      <c r="LXO79" s="244"/>
      <c r="LXP79" s="244"/>
      <c r="LXQ79" s="244"/>
      <c r="LXR79" s="244"/>
      <c r="LXS79" s="244"/>
      <c r="LXT79" s="244"/>
      <c r="LXU79" s="244"/>
      <c r="LXV79" s="244"/>
      <c r="LXW79" s="244"/>
      <c r="LXX79" s="244"/>
      <c r="LXY79" s="244"/>
      <c r="LXZ79" s="244"/>
      <c r="LYA79" s="244"/>
      <c r="LYB79" s="244"/>
      <c r="LYC79" s="244"/>
      <c r="LYD79" s="244"/>
      <c r="LYE79" s="244"/>
      <c r="LYF79" s="244"/>
      <c r="LYG79" s="244"/>
      <c r="LYH79" s="244"/>
      <c r="LYI79" s="244"/>
      <c r="LYJ79" s="244"/>
      <c r="LYK79" s="244"/>
      <c r="LYL79" s="244"/>
      <c r="LYM79" s="244"/>
      <c r="LYN79" s="244"/>
      <c r="LYO79" s="244"/>
      <c r="LYP79" s="244"/>
      <c r="LYQ79" s="244"/>
      <c r="LYR79" s="244"/>
      <c r="LYS79" s="244"/>
      <c r="LYT79" s="244"/>
      <c r="LYU79" s="244"/>
      <c r="LYV79" s="244"/>
      <c r="LYW79" s="244"/>
      <c r="LYX79" s="244"/>
      <c r="LYY79" s="244"/>
      <c r="LYZ79" s="244"/>
      <c r="LZA79" s="244"/>
      <c r="LZB79" s="244"/>
      <c r="LZC79" s="244"/>
      <c r="LZD79" s="244"/>
      <c r="LZE79" s="244"/>
      <c r="LZF79" s="244"/>
      <c r="LZG79" s="244"/>
      <c r="LZH79" s="244"/>
      <c r="LZI79" s="244"/>
      <c r="LZJ79" s="244"/>
      <c r="LZK79" s="244"/>
      <c r="LZL79" s="244"/>
      <c r="LZM79" s="244"/>
      <c r="LZN79" s="244"/>
      <c r="LZO79" s="244"/>
      <c r="LZP79" s="244"/>
      <c r="LZQ79" s="244"/>
      <c r="LZR79" s="244"/>
      <c r="LZS79" s="244"/>
      <c r="LZT79" s="244"/>
      <c r="LZU79" s="244"/>
      <c r="LZV79" s="244"/>
      <c r="LZW79" s="244"/>
      <c r="LZX79" s="244"/>
      <c r="LZY79" s="244"/>
      <c r="LZZ79" s="244"/>
      <c r="MAA79" s="244"/>
      <c r="MAB79" s="244"/>
      <c r="MAC79" s="244"/>
      <c r="MAD79" s="244"/>
      <c r="MAE79" s="244"/>
      <c r="MAF79" s="244"/>
      <c r="MAG79" s="244"/>
      <c r="MAH79" s="244"/>
      <c r="MAI79" s="244"/>
      <c r="MAJ79" s="244"/>
      <c r="MAK79" s="244"/>
      <c r="MAL79" s="244"/>
      <c r="MAM79" s="244"/>
      <c r="MAN79" s="244"/>
      <c r="MAO79" s="244"/>
      <c r="MAP79" s="244"/>
      <c r="MAQ79" s="244"/>
      <c r="MAR79" s="244"/>
      <c r="MAS79" s="244"/>
      <c r="MAT79" s="244"/>
      <c r="MAU79" s="244"/>
      <c r="MAV79" s="244"/>
      <c r="MAW79" s="244"/>
      <c r="MAX79" s="244"/>
      <c r="MAY79" s="244"/>
      <c r="MAZ79" s="244"/>
      <c r="MBA79" s="244"/>
      <c r="MBB79" s="244"/>
      <c r="MBC79" s="244"/>
      <c r="MBD79" s="244"/>
      <c r="MBE79" s="244"/>
      <c r="MBF79" s="244"/>
      <c r="MBG79" s="244"/>
      <c r="MBH79" s="244"/>
      <c r="MBI79" s="244"/>
      <c r="MBJ79" s="244"/>
      <c r="MBK79" s="244"/>
      <c r="MBL79" s="244"/>
      <c r="MBM79" s="244"/>
      <c r="MBN79" s="244"/>
      <c r="MBO79" s="244"/>
      <c r="MBP79" s="244"/>
      <c r="MBQ79" s="244"/>
      <c r="MBR79" s="244"/>
      <c r="MBS79" s="244"/>
      <c r="MBT79" s="244"/>
      <c r="MBU79" s="244"/>
      <c r="MBV79" s="244"/>
      <c r="MBW79" s="244"/>
      <c r="MBX79" s="244"/>
      <c r="MBY79" s="244"/>
      <c r="MBZ79" s="244"/>
      <c r="MCA79" s="244"/>
      <c r="MCB79" s="244"/>
      <c r="MCC79" s="244"/>
      <c r="MCD79" s="244"/>
      <c r="MCE79" s="244"/>
      <c r="MCF79" s="244"/>
      <c r="MCG79" s="244"/>
      <c r="MCH79" s="244"/>
      <c r="MCI79" s="244"/>
      <c r="MCJ79" s="244"/>
      <c r="MCK79" s="244"/>
      <c r="MCL79" s="244"/>
      <c r="MCM79" s="244"/>
      <c r="MCN79" s="244"/>
      <c r="MCO79" s="244"/>
      <c r="MCP79" s="244"/>
      <c r="MCQ79" s="244"/>
      <c r="MCR79" s="244"/>
      <c r="MCS79" s="244"/>
      <c r="MCT79" s="244"/>
      <c r="MCU79" s="244"/>
      <c r="MCV79" s="244"/>
      <c r="MCW79" s="244"/>
      <c r="MCX79" s="244"/>
      <c r="MCY79" s="244"/>
      <c r="MCZ79" s="244"/>
      <c r="MDA79" s="244"/>
      <c r="MDB79" s="244"/>
      <c r="MDC79" s="244"/>
      <c r="MDD79" s="244"/>
      <c r="MDE79" s="244"/>
      <c r="MDF79" s="244"/>
      <c r="MDG79" s="244"/>
      <c r="MDH79" s="244"/>
      <c r="MDI79" s="244"/>
      <c r="MDJ79" s="244"/>
      <c r="MDK79" s="244"/>
      <c r="MDL79" s="244"/>
      <c r="MDM79" s="244"/>
      <c r="MDN79" s="244"/>
      <c r="MDO79" s="244"/>
      <c r="MDP79" s="244"/>
      <c r="MDQ79" s="244"/>
      <c r="MDR79" s="244"/>
      <c r="MDS79" s="244"/>
      <c r="MDT79" s="244"/>
      <c r="MDU79" s="244"/>
      <c r="MDV79" s="244"/>
      <c r="MDW79" s="244"/>
      <c r="MDX79" s="244"/>
      <c r="MDY79" s="244"/>
      <c r="MDZ79" s="244"/>
      <c r="MEA79" s="244"/>
      <c r="MEB79" s="244"/>
      <c r="MEC79" s="244"/>
      <c r="MED79" s="244"/>
      <c r="MEE79" s="244"/>
      <c r="MEF79" s="244"/>
      <c r="MEG79" s="244"/>
      <c r="MEH79" s="244"/>
      <c r="MEI79" s="244"/>
      <c r="MEJ79" s="244"/>
      <c r="MEK79" s="244"/>
      <c r="MEL79" s="244"/>
      <c r="MEM79" s="244"/>
      <c r="MEN79" s="244"/>
      <c r="MEO79" s="244"/>
      <c r="MEP79" s="244"/>
      <c r="MEQ79" s="244"/>
      <c r="MER79" s="244"/>
      <c r="MES79" s="244"/>
      <c r="MET79" s="244"/>
      <c r="MEU79" s="244"/>
      <c r="MEV79" s="244"/>
      <c r="MEW79" s="244"/>
      <c r="MEX79" s="244"/>
      <c r="MEY79" s="244"/>
      <c r="MEZ79" s="244"/>
      <c r="MFA79" s="244"/>
      <c r="MFB79" s="244"/>
      <c r="MFC79" s="244"/>
      <c r="MFD79" s="244"/>
      <c r="MFE79" s="244"/>
      <c r="MFF79" s="244"/>
      <c r="MFG79" s="244"/>
      <c r="MFH79" s="244"/>
      <c r="MFI79" s="244"/>
      <c r="MFJ79" s="244"/>
      <c r="MFK79" s="244"/>
      <c r="MFL79" s="244"/>
      <c r="MFM79" s="244"/>
      <c r="MFN79" s="244"/>
      <c r="MFO79" s="244"/>
      <c r="MFP79" s="244"/>
      <c r="MFQ79" s="244"/>
      <c r="MFR79" s="244"/>
      <c r="MFS79" s="244"/>
      <c r="MFT79" s="244"/>
      <c r="MFU79" s="244"/>
      <c r="MFV79" s="244"/>
      <c r="MFW79" s="244"/>
      <c r="MFX79" s="244"/>
      <c r="MFY79" s="244"/>
      <c r="MFZ79" s="244"/>
      <c r="MGA79" s="244"/>
      <c r="MGB79" s="244"/>
      <c r="MGC79" s="244"/>
      <c r="MGD79" s="244"/>
      <c r="MGE79" s="244"/>
      <c r="MGF79" s="244"/>
      <c r="MGG79" s="244"/>
      <c r="MGH79" s="244"/>
      <c r="MGI79" s="244"/>
      <c r="MGJ79" s="244"/>
      <c r="MGK79" s="244"/>
      <c r="MGL79" s="244"/>
      <c r="MGM79" s="244"/>
      <c r="MGN79" s="244"/>
      <c r="MGO79" s="244"/>
      <c r="MGP79" s="244"/>
      <c r="MGQ79" s="244"/>
      <c r="MGR79" s="244"/>
      <c r="MGS79" s="244"/>
      <c r="MGT79" s="244"/>
      <c r="MGU79" s="244"/>
      <c r="MGV79" s="244"/>
      <c r="MGW79" s="244"/>
      <c r="MGX79" s="244"/>
      <c r="MGY79" s="244"/>
      <c r="MGZ79" s="244"/>
      <c r="MHA79" s="244"/>
      <c r="MHB79" s="244"/>
      <c r="MHC79" s="244"/>
      <c r="MHD79" s="244"/>
      <c r="MHE79" s="244"/>
      <c r="MHF79" s="244"/>
      <c r="MHG79" s="244"/>
      <c r="MHH79" s="244"/>
      <c r="MHI79" s="244"/>
      <c r="MHJ79" s="244"/>
      <c r="MHK79" s="244"/>
      <c r="MHL79" s="244"/>
      <c r="MHM79" s="244"/>
      <c r="MHN79" s="244"/>
      <c r="MHO79" s="244"/>
      <c r="MHP79" s="244"/>
      <c r="MHQ79" s="244"/>
      <c r="MHR79" s="244"/>
      <c r="MHS79" s="244"/>
      <c r="MHT79" s="244"/>
      <c r="MHU79" s="244"/>
      <c r="MHV79" s="244"/>
      <c r="MHW79" s="244"/>
      <c r="MHX79" s="244"/>
      <c r="MHY79" s="244"/>
      <c r="MHZ79" s="244"/>
      <c r="MIA79" s="244"/>
      <c r="MIB79" s="244"/>
      <c r="MIC79" s="244"/>
      <c r="MID79" s="244"/>
      <c r="MIE79" s="244"/>
      <c r="MIF79" s="244"/>
      <c r="MIG79" s="244"/>
      <c r="MIH79" s="244"/>
      <c r="MII79" s="244"/>
      <c r="MIJ79" s="244"/>
      <c r="MIK79" s="244"/>
      <c r="MIL79" s="244"/>
      <c r="MIM79" s="244"/>
      <c r="MIN79" s="244"/>
      <c r="MIO79" s="244"/>
      <c r="MIP79" s="244"/>
      <c r="MIQ79" s="244"/>
      <c r="MIR79" s="244"/>
      <c r="MIS79" s="244"/>
      <c r="MIT79" s="244"/>
      <c r="MIU79" s="244"/>
      <c r="MIV79" s="244"/>
      <c r="MIW79" s="244"/>
      <c r="MIX79" s="244"/>
      <c r="MIY79" s="244"/>
      <c r="MIZ79" s="244"/>
      <c r="MJA79" s="244"/>
      <c r="MJB79" s="244"/>
      <c r="MJC79" s="244"/>
      <c r="MJD79" s="244"/>
      <c r="MJE79" s="244"/>
      <c r="MJF79" s="244"/>
      <c r="MJG79" s="244"/>
      <c r="MJH79" s="244"/>
      <c r="MJI79" s="244"/>
      <c r="MJJ79" s="244"/>
      <c r="MJK79" s="244"/>
      <c r="MJL79" s="244"/>
      <c r="MJM79" s="244"/>
      <c r="MJN79" s="244"/>
      <c r="MJO79" s="244"/>
      <c r="MJP79" s="244"/>
      <c r="MJQ79" s="244"/>
      <c r="MJR79" s="244"/>
      <c r="MJS79" s="244"/>
      <c r="MJT79" s="244"/>
      <c r="MJU79" s="244"/>
      <c r="MJV79" s="244"/>
      <c r="MJW79" s="244"/>
      <c r="MJX79" s="244"/>
      <c r="MJY79" s="244"/>
      <c r="MJZ79" s="244"/>
      <c r="MKA79" s="244"/>
      <c r="MKB79" s="244"/>
      <c r="MKC79" s="244"/>
      <c r="MKD79" s="244"/>
      <c r="MKE79" s="244"/>
      <c r="MKF79" s="244"/>
      <c r="MKG79" s="244"/>
      <c r="MKH79" s="244"/>
      <c r="MKI79" s="244"/>
      <c r="MKJ79" s="244"/>
      <c r="MKK79" s="244"/>
      <c r="MKL79" s="244"/>
      <c r="MKM79" s="244"/>
      <c r="MKN79" s="244"/>
      <c r="MKO79" s="244"/>
      <c r="MKP79" s="244"/>
      <c r="MKQ79" s="244"/>
      <c r="MKR79" s="244"/>
      <c r="MKS79" s="244"/>
      <c r="MKT79" s="244"/>
      <c r="MKU79" s="244"/>
      <c r="MKV79" s="244"/>
      <c r="MKW79" s="244"/>
      <c r="MKX79" s="244"/>
      <c r="MKY79" s="244"/>
      <c r="MKZ79" s="244"/>
      <c r="MLA79" s="244"/>
      <c r="MLB79" s="244"/>
      <c r="MLC79" s="244"/>
      <c r="MLD79" s="244"/>
      <c r="MLE79" s="244"/>
      <c r="MLF79" s="244"/>
      <c r="MLG79" s="244"/>
      <c r="MLH79" s="244"/>
      <c r="MLI79" s="244"/>
      <c r="MLJ79" s="244"/>
      <c r="MLK79" s="244"/>
      <c r="MLL79" s="244"/>
      <c r="MLM79" s="244"/>
      <c r="MLN79" s="244"/>
      <c r="MLO79" s="244"/>
      <c r="MLP79" s="244"/>
      <c r="MLQ79" s="244"/>
      <c r="MLR79" s="244"/>
      <c r="MLS79" s="244"/>
      <c r="MLT79" s="244"/>
      <c r="MLU79" s="244"/>
      <c r="MLV79" s="244"/>
      <c r="MLW79" s="244"/>
      <c r="MLX79" s="244"/>
      <c r="MLY79" s="244"/>
      <c r="MLZ79" s="244"/>
      <c r="MMA79" s="244"/>
      <c r="MMB79" s="244"/>
      <c r="MMC79" s="244"/>
      <c r="MMD79" s="244"/>
      <c r="MME79" s="244"/>
      <c r="MMF79" s="244"/>
      <c r="MMG79" s="244"/>
      <c r="MMH79" s="244"/>
      <c r="MMI79" s="244"/>
      <c r="MMJ79" s="244"/>
      <c r="MMK79" s="244"/>
      <c r="MML79" s="244"/>
      <c r="MMM79" s="244"/>
      <c r="MMN79" s="244"/>
      <c r="MMO79" s="244"/>
      <c r="MMP79" s="244"/>
      <c r="MMQ79" s="244"/>
      <c r="MMR79" s="244"/>
      <c r="MMS79" s="244"/>
      <c r="MMT79" s="244"/>
      <c r="MMU79" s="244"/>
      <c r="MMV79" s="244"/>
      <c r="MMW79" s="244"/>
      <c r="MMX79" s="244"/>
      <c r="MMY79" s="244"/>
      <c r="MMZ79" s="244"/>
      <c r="MNA79" s="244"/>
      <c r="MNB79" s="244"/>
      <c r="MNC79" s="244"/>
      <c r="MND79" s="244"/>
      <c r="MNE79" s="244"/>
      <c r="MNF79" s="244"/>
      <c r="MNG79" s="244"/>
      <c r="MNH79" s="244"/>
      <c r="MNI79" s="244"/>
      <c r="MNJ79" s="244"/>
      <c r="MNK79" s="244"/>
      <c r="MNL79" s="244"/>
      <c r="MNM79" s="244"/>
      <c r="MNN79" s="244"/>
      <c r="MNO79" s="244"/>
      <c r="MNP79" s="244"/>
      <c r="MNQ79" s="244"/>
      <c r="MNR79" s="244"/>
      <c r="MNS79" s="244"/>
      <c r="MNT79" s="244"/>
      <c r="MNU79" s="244"/>
      <c r="MNV79" s="244"/>
      <c r="MNW79" s="244"/>
      <c r="MNX79" s="244"/>
      <c r="MNY79" s="244"/>
      <c r="MNZ79" s="244"/>
      <c r="MOA79" s="244"/>
      <c r="MOB79" s="244"/>
      <c r="MOC79" s="244"/>
      <c r="MOD79" s="244"/>
      <c r="MOE79" s="244"/>
      <c r="MOF79" s="244"/>
      <c r="MOG79" s="244"/>
      <c r="MOH79" s="244"/>
      <c r="MOI79" s="244"/>
      <c r="MOJ79" s="244"/>
      <c r="MOK79" s="244"/>
      <c r="MOL79" s="244"/>
      <c r="MOM79" s="244"/>
      <c r="MON79" s="244"/>
      <c r="MOO79" s="244"/>
      <c r="MOP79" s="244"/>
      <c r="MOQ79" s="244"/>
      <c r="MOR79" s="244"/>
      <c r="MOS79" s="244"/>
      <c r="MOT79" s="244"/>
      <c r="MOU79" s="244"/>
      <c r="MOV79" s="244"/>
      <c r="MOW79" s="244"/>
      <c r="MOX79" s="244"/>
      <c r="MOY79" s="244"/>
      <c r="MOZ79" s="244"/>
      <c r="MPA79" s="244"/>
      <c r="MPB79" s="244"/>
      <c r="MPC79" s="244"/>
      <c r="MPD79" s="244"/>
      <c r="MPE79" s="244"/>
      <c r="MPF79" s="244"/>
      <c r="MPG79" s="244"/>
      <c r="MPH79" s="244"/>
      <c r="MPI79" s="244"/>
      <c r="MPJ79" s="244"/>
      <c r="MPK79" s="244"/>
      <c r="MPL79" s="244"/>
      <c r="MPM79" s="244"/>
      <c r="MPN79" s="244"/>
      <c r="MPO79" s="244"/>
      <c r="MPP79" s="244"/>
      <c r="MPQ79" s="244"/>
      <c r="MPR79" s="244"/>
      <c r="MPS79" s="244"/>
      <c r="MPT79" s="244"/>
      <c r="MPU79" s="244"/>
      <c r="MPV79" s="244"/>
      <c r="MPW79" s="244"/>
      <c r="MPX79" s="244"/>
      <c r="MPY79" s="244"/>
      <c r="MPZ79" s="244"/>
      <c r="MQA79" s="244"/>
      <c r="MQB79" s="244"/>
      <c r="MQC79" s="244"/>
      <c r="MQD79" s="244"/>
      <c r="MQE79" s="244"/>
      <c r="MQF79" s="244"/>
      <c r="MQG79" s="244"/>
      <c r="MQH79" s="244"/>
      <c r="MQI79" s="244"/>
      <c r="MQJ79" s="244"/>
      <c r="MQK79" s="244"/>
      <c r="MQL79" s="244"/>
      <c r="MQM79" s="244"/>
      <c r="MQN79" s="244"/>
      <c r="MQO79" s="244"/>
      <c r="MQP79" s="244"/>
      <c r="MQQ79" s="244"/>
      <c r="MQR79" s="244"/>
      <c r="MQS79" s="244"/>
      <c r="MQT79" s="244"/>
      <c r="MQU79" s="244"/>
      <c r="MQV79" s="244"/>
      <c r="MQW79" s="244"/>
      <c r="MQX79" s="244"/>
      <c r="MQY79" s="244"/>
      <c r="MQZ79" s="244"/>
      <c r="MRA79" s="244"/>
      <c r="MRB79" s="244"/>
      <c r="MRC79" s="244"/>
      <c r="MRD79" s="244"/>
      <c r="MRE79" s="244"/>
      <c r="MRF79" s="244"/>
      <c r="MRG79" s="244"/>
      <c r="MRH79" s="244"/>
      <c r="MRI79" s="244"/>
      <c r="MRJ79" s="244"/>
      <c r="MRK79" s="244"/>
      <c r="MRL79" s="244"/>
      <c r="MRM79" s="244"/>
      <c r="MRN79" s="244"/>
      <c r="MRO79" s="244"/>
      <c r="MRP79" s="244"/>
      <c r="MRQ79" s="244"/>
      <c r="MRR79" s="244"/>
      <c r="MRS79" s="244"/>
      <c r="MRT79" s="244"/>
      <c r="MRU79" s="244"/>
      <c r="MRV79" s="244"/>
      <c r="MRW79" s="244"/>
      <c r="MRX79" s="244"/>
      <c r="MRY79" s="244"/>
      <c r="MRZ79" s="244"/>
      <c r="MSA79" s="244"/>
      <c r="MSB79" s="244"/>
      <c r="MSC79" s="244"/>
      <c r="MSD79" s="244"/>
      <c r="MSE79" s="244"/>
      <c r="MSF79" s="244"/>
      <c r="MSG79" s="244"/>
      <c r="MSH79" s="244"/>
      <c r="MSI79" s="244"/>
      <c r="MSJ79" s="244"/>
      <c r="MSK79" s="244"/>
      <c r="MSL79" s="244"/>
      <c r="MSM79" s="244"/>
      <c r="MSN79" s="244"/>
      <c r="MSO79" s="244"/>
      <c r="MSP79" s="244"/>
      <c r="MSQ79" s="244"/>
      <c r="MSR79" s="244"/>
      <c r="MSS79" s="244"/>
      <c r="MST79" s="244"/>
      <c r="MSU79" s="244"/>
      <c r="MSV79" s="244"/>
      <c r="MSW79" s="244"/>
      <c r="MSX79" s="244"/>
      <c r="MSY79" s="244"/>
      <c r="MSZ79" s="244"/>
      <c r="MTA79" s="244"/>
      <c r="MTB79" s="244"/>
      <c r="MTC79" s="244"/>
      <c r="MTD79" s="244"/>
      <c r="MTE79" s="244"/>
      <c r="MTF79" s="244"/>
      <c r="MTG79" s="244"/>
      <c r="MTH79" s="244"/>
      <c r="MTI79" s="244"/>
      <c r="MTJ79" s="244"/>
      <c r="MTK79" s="244"/>
      <c r="MTL79" s="244"/>
      <c r="MTM79" s="244"/>
      <c r="MTN79" s="244"/>
      <c r="MTO79" s="244"/>
      <c r="MTP79" s="244"/>
      <c r="MTQ79" s="244"/>
      <c r="MTR79" s="244"/>
      <c r="MTS79" s="244"/>
      <c r="MTT79" s="244"/>
      <c r="MTU79" s="244"/>
      <c r="MTV79" s="244"/>
      <c r="MTW79" s="244"/>
      <c r="MTX79" s="244"/>
      <c r="MTY79" s="244"/>
      <c r="MTZ79" s="244"/>
      <c r="MUA79" s="244"/>
      <c r="MUB79" s="244"/>
      <c r="MUC79" s="244"/>
      <c r="MUD79" s="244"/>
      <c r="MUE79" s="244"/>
      <c r="MUF79" s="244"/>
      <c r="MUG79" s="244"/>
      <c r="MUH79" s="244"/>
      <c r="MUI79" s="244"/>
      <c r="MUJ79" s="244"/>
      <c r="MUK79" s="244"/>
      <c r="MUL79" s="244"/>
      <c r="MUM79" s="244"/>
      <c r="MUN79" s="244"/>
      <c r="MUO79" s="244"/>
      <c r="MUP79" s="244"/>
      <c r="MUQ79" s="244"/>
      <c r="MUR79" s="244"/>
      <c r="MUS79" s="244"/>
      <c r="MUT79" s="244"/>
      <c r="MUU79" s="244"/>
      <c r="MUV79" s="244"/>
      <c r="MUW79" s="244"/>
      <c r="MUX79" s="244"/>
      <c r="MUY79" s="244"/>
      <c r="MUZ79" s="244"/>
      <c r="MVA79" s="244"/>
      <c r="MVB79" s="244"/>
      <c r="MVC79" s="244"/>
      <c r="MVD79" s="244"/>
      <c r="MVE79" s="244"/>
      <c r="MVF79" s="244"/>
      <c r="MVG79" s="244"/>
      <c r="MVH79" s="244"/>
      <c r="MVI79" s="244"/>
      <c r="MVJ79" s="244"/>
      <c r="MVK79" s="244"/>
      <c r="MVL79" s="244"/>
      <c r="MVM79" s="244"/>
      <c r="MVN79" s="244"/>
      <c r="MVO79" s="244"/>
      <c r="MVP79" s="244"/>
      <c r="MVQ79" s="244"/>
      <c r="MVR79" s="244"/>
      <c r="MVS79" s="244"/>
      <c r="MVT79" s="244"/>
      <c r="MVU79" s="244"/>
      <c r="MVV79" s="244"/>
      <c r="MVW79" s="244"/>
      <c r="MVX79" s="244"/>
      <c r="MVY79" s="244"/>
      <c r="MVZ79" s="244"/>
      <c r="MWA79" s="244"/>
      <c r="MWB79" s="244"/>
      <c r="MWC79" s="244"/>
      <c r="MWD79" s="244"/>
      <c r="MWE79" s="244"/>
      <c r="MWF79" s="244"/>
      <c r="MWG79" s="244"/>
      <c r="MWH79" s="244"/>
      <c r="MWI79" s="244"/>
      <c r="MWJ79" s="244"/>
      <c r="MWK79" s="244"/>
      <c r="MWL79" s="244"/>
      <c r="MWM79" s="244"/>
      <c r="MWN79" s="244"/>
      <c r="MWO79" s="244"/>
      <c r="MWP79" s="244"/>
      <c r="MWQ79" s="244"/>
      <c r="MWR79" s="244"/>
      <c r="MWS79" s="244"/>
      <c r="MWT79" s="244"/>
      <c r="MWU79" s="244"/>
      <c r="MWV79" s="244"/>
      <c r="MWW79" s="244"/>
      <c r="MWX79" s="244"/>
      <c r="MWY79" s="244"/>
      <c r="MWZ79" s="244"/>
      <c r="MXA79" s="244"/>
      <c r="MXB79" s="244"/>
      <c r="MXC79" s="244"/>
      <c r="MXD79" s="244"/>
      <c r="MXE79" s="244"/>
      <c r="MXF79" s="244"/>
      <c r="MXG79" s="244"/>
      <c r="MXH79" s="244"/>
      <c r="MXI79" s="244"/>
      <c r="MXJ79" s="244"/>
      <c r="MXK79" s="244"/>
      <c r="MXL79" s="244"/>
      <c r="MXM79" s="244"/>
      <c r="MXN79" s="244"/>
      <c r="MXO79" s="244"/>
      <c r="MXP79" s="244"/>
      <c r="MXQ79" s="244"/>
      <c r="MXR79" s="244"/>
      <c r="MXS79" s="244"/>
      <c r="MXT79" s="244"/>
      <c r="MXU79" s="244"/>
      <c r="MXV79" s="244"/>
      <c r="MXW79" s="244"/>
      <c r="MXX79" s="244"/>
      <c r="MXY79" s="244"/>
      <c r="MXZ79" s="244"/>
      <c r="MYA79" s="244"/>
      <c r="MYB79" s="244"/>
      <c r="MYC79" s="244"/>
      <c r="MYD79" s="244"/>
      <c r="MYE79" s="244"/>
      <c r="MYF79" s="244"/>
      <c r="MYG79" s="244"/>
      <c r="MYH79" s="244"/>
      <c r="MYI79" s="244"/>
      <c r="MYJ79" s="244"/>
      <c r="MYK79" s="244"/>
      <c r="MYL79" s="244"/>
      <c r="MYM79" s="244"/>
      <c r="MYN79" s="244"/>
      <c r="MYO79" s="244"/>
      <c r="MYP79" s="244"/>
      <c r="MYQ79" s="244"/>
      <c r="MYR79" s="244"/>
      <c r="MYS79" s="244"/>
      <c r="MYT79" s="244"/>
      <c r="MYU79" s="244"/>
      <c r="MYV79" s="244"/>
      <c r="MYW79" s="244"/>
      <c r="MYX79" s="244"/>
      <c r="MYY79" s="244"/>
      <c r="MYZ79" s="244"/>
      <c r="MZA79" s="244"/>
      <c r="MZB79" s="244"/>
      <c r="MZC79" s="244"/>
      <c r="MZD79" s="244"/>
      <c r="MZE79" s="244"/>
      <c r="MZF79" s="244"/>
      <c r="MZG79" s="244"/>
      <c r="MZH79" s="244"/>
      <c r="MZI79" s="244"/>
      <c r="MZJ79" s="244"/>
      <c r="MZK79" s="244"/>
      <c r="MZL79" s="244"/>
      <c r="MZM79" s="244"/>
      <c r="MZN79" s="244"/>
      <c r="MZO79" s="244"/>
      <c r="MZP79" s="244"/>
      <c r="MZQ79" s="244"/>
      <c r="MZR79" s="244"/>
      <c r="MZS79" s="244"/>
      <c r="MZT79" s="244"/>
      <c r="MZU79" s="244"/>
      <c r="MZV79" s="244"/>
      <c r="MZW79" s="244"/>
      <c r="MZX79" s="244"/>
      <c r="MZY79" s="244"/>
      <c r="MZZ79" s="244"/>
      <c r="NAA79" s="244"/>
      <c r="NAB79" s="244"/>
      <c r="NAC79" s="244"/>
      <c r="NAD79" s="244"/>
      <c r="NAE79" s="244"/>
      <c r="NAF79" s="244"/>
      <c r="NAG79" s="244"/>
      <c r="NAH79" s="244"/>
      <c r="NAI79" s="244"/>
      <c r="NAJ79" s="244"/>
      <c r="NAK79" s="244"/>
      <c r="NAL79" s="244"/>
      <c r="NAM79" s="244"/>
      <c r="NAN79" s="244"/>
      <c r="NAO79" s="244"/>
      <c r="NAP79" s="244"/>
      <c r="NAQ79" s="244"/>
      <c r="NAR79" s="244"/>
      <c r="NAS79" s="244"/>
      <c r="NAT79" s="244"/>
      <c r="NAU79" s="244"/>
      <c r="NAV79" s="244"/>
      <c r="NAW79" s="244"/>
      <c r="NAX79" s="244"/>
      <c r="NAY79" s="244"/>
      <c r="NAZ79" s="244"/>
      <c r="NBA79" s="244"/>
      <c r="NBB79" s="244"/>
      <c r="NBC79" s="244"/>
      <c r="NBD79" s="244"/>
      <c r="NBE79" s="244"/>
      <c r="NBF79" s="244"/>
      <c r="NBG79" s="244"/>
      <c r="NBH79" s="244"/>
      <c r="NBI79" s="244"/>
      <c r="NBJ79" s="244"/>
      <c r="NBK79" s="244"/>
      <c r="NBL79" s="244"/>
      <c r="NBM79" s="244"/>
      <c r="NBN79" s="244"/>
      <c r="NBO79" s="244"/>
      <c r="NBP79" s="244"/>
      <c r="NBQ79" s="244"/>
      <c r="NBR79" s="244"/>
      <c r="NBS79" s="244"/>
      <c r="NBT79" s="244"/>
      <c r="NBU79" s="244"/>
      <c r="NBV79" s="244"/>
      <c r="NBW79" s="244"/>
      <c r="NBX79" s="244"/>
      <c r="NBY79" s="244"/>
      <c r="NBZ79" s="244"/>
      <c r="NCA79" s="244"/>
      <c r="NCB79" s="244"/>
      <c r="NCC79" s="244"/>
      <c r="NCD79" s="244"/>
      <c r="NCE79" s="244"/>
      <c r="NCF79" s="244"/>
      <c r="NCG79" s="244"/>
      <c r="NCH79" s="244"/>
      <c r="NCI79" s="244"/>
      <c r="NCJ79" s="244"/>
      <c r="NCK79" s="244"/>
      <c r="NCL79" s="244"/>
      <c r="NCM79" s="244"/>
      <c r="NCN79" s="244"/>
      <c r="NCO79" s="244"/>
      <c r="NCP79" s="244"/>
      <c r="NCQ79" s="244"/>
      <c r="NCR79" s="244"/>
      <c r="NCS79" s="244"/>
      <c r="NCT79" s="244"/>
      <c r="NCU79" s="244"/>
      <c r="NCV79" s="244"/>
      <c r="NCW79" s="244"/>
      <c r="NCX79" s="244"/>
      <c r="NCY79" s="244"/>
      <c r="NCZ79" s="244"/>
      <c r="NDA79" s="244"/>
      <c r="NDB79" s="244"/>
      <c r="NDC79" s="244"/>
      <c r="NDD79" s="244"/>
      <c r="NDE79" s="244"/>
      <c r="NDF79" s="244"/>
      <c r="NDG79" s="244"/>
      <c r="NDH79" s="244"/>
      <c r="NDI79" s="244"/>
      <c r="NDJ79" s="244"/>
      <c r="NDK79" s="244"/>
      <c r="NDL79" s="244"/>
      <c r="NDM79" s="244"/>
      <c r="NDN79" s="244"/>
      <c r="NDO79" s="244"/>
      <c r="NDP79" s="244"/>
      <c r="NDQ79" s="244"/>
      <c r="NDR79" s="244"/>
      <c r="NDS79" s="244"/>
      <c r="NDT79" s="244"/>
      <c r="NDU79" s="244"/>
      <c r="NDV79" s="244"/>
      <c r="NDW79" s="244"/>
      <c r="NDX79" s="244"/>
      <c r="NDY79" s="244"/>
      <c r="NDZ79" s="244"/>
      <c r="NEA79" s="244"/>
      <c r="NEB79" s="244"/>
      <c r="NEC79" s="244"/>
      <c r="NED79" s="244"/>
      <c r="NEE79" s="244"/>
      <c r="NEF79" s="244"/>
      <c r="NEG79" s="244"/>
      <c r="NEH79" s="244"/>
      <c r="NEI79" s="244"/>
      <c r="NEJ79" s="244"/>
      <c r="NEK79" s="244"/>
      <c r="NEL79" s="244"/>
      <c r="NEM79" s="244"/>
      <c r="NEN79" s="244"/>
      <c r="NEO79" s="244"/>
      <c r="NEP79" s="244"/>
      <c r="NEQ79" s="244"/>
      <c r="NER79" s="244"/>
      <c r="NES79" s="244"/>
      <c r="NET79" s="244"/>
      <c r="NEU79" s="244"/>
      <c r="NEV79" s="244"/>
      <c r="NEW79" s="244"/>
      <c r="NEX79" s="244"/>
      <c r="NEY79" s="244"/>
      <c r="NEZ79" s="244"/>
      <c r="NFA79" s="244"/>
      <c r="NFB79" s="244"/>
      <c r="NFC79" s="244"/>
      <c r="NFD79" s="244"/>
      <c r="NFE79" s="244"/>
      <c r="NFF79" s="244"/>
      <c r="NFG79" s="244"/>
      <c r="NFH79" s="244"/>
      <c r="NFI79" s="244"/>
      <c r="NFJ79" s="244"/>
      <c r="NFK79" s="244"/>
      <c r="NFL79" s="244"/>
      <c r="NFM79" s="244"/>
      <c r="NFN79" s="244"/>
      <c r="NFO79" s="244"/>
      <c r="NFP79" s="244"/>
      <c r="NFQ79" s="244"/>
      <c r="NFR79" s="244"/>
      <c r="NFS79" s="244"/>
      <c r="NFT79" s="244"/>
      <c r="NFU79" s="244"/>
      <c r="NFV79" s="244"/>
      <c r="NFW79" s="244"/>
      <c r="NFX79" s="244"/>
      <c r="NFY79" s="244"/>
      <c r="NFZ79" s="244"/>
      <c r="NGA79" s="244"/>
      <c r="NGB79" s="244"/>
      <c r="NGC79" s="244"/>
      <c r="NGD79" s="244"/>
      <c r="NGE79" s="244"/>
      <c r="NGF79" s="244"/>
      <c r="NGG79" s="244"/>
      <c r="NGH79" s="244"/>
      <c r="NGI79" s="244"/>
      <c r="NGJ79" s="244"/>
      <c r="NGK79" s="244"/>
      <c r="NGL79" s="244"/>
      <c r="NGM79" s="244"/>
      <c r="NGN79" s="244"/>
      <c r="NGO79" s="244"/>
      <c r="NGP79" s="244"/>
      <c r="NGQ79" s="244"/>
      <c r="NGR79" s="244"/>
      <c r="NGS79" s="244"/>
      <c r="NGT79" s="244"/>
      <c r="NGU79" s="244"/>
      <c r="NGV79" s="244"/>
      <c r="NGW79" s="244"/>
      <c r="NGX79" s="244"/>
      <c r="NGY79" s="244"/>
      <c r="NGZ79" s="244"/>
      <c r="NHA79" s="244"/>
      <c r="NHB79" s="244"/>
      <c r="NHC79" s="244"/>
      <c r="NHD79" s="244"/>
      <c r="NHE79" s="244"/>
      <c r="NHF79" s="244"/>
      <c r="NHG79" s="244"/>
      <c r="NHH79" s="244"/>
      <c r="NHI79" s="244"/>
      <c r="NHJ79" s="244"/>
      <c r="NHK79" s="244"/>
      <c r="NHL79" s="244"/>
      <c r="NHM79" s="244"/>
      <c r="NHN79" s="244"/>
      <c r="NHO79" s="244"/>
      <c r="NHP79" s="244"/>
      <c r="NHQ79" s="244"/>
      <c r="NHR79" s="244"/>
      <c r="NHS79" s="244"/>
      <c r="NHT79" s="244"/>
      <c r="NHU79" s="244"/>
      <c r="NHV79" s="244"/>
      <c r="NHW79" s="244"/>
      <c r="NHX79" s="244"/>
      <c r="NHY79" s="244"/>
      <c r="NHZ79" s="244"/>
      <c r="NIA79" s="244"/>
      <c r="NIB79" s="244"/>
      <c r="NIC79" s="244"/>
      <c r="NID79" s="244"/>
      <c r="NIE79" s="244"/>
      <c r="NIF79" s="244"/>
      <c r="NIG79" s="244"/>
      <c r="NIH79" s="244"/>
      <c r="NII79" s="244"/>
      <c r="NIJ79" s="244"/>
      <c r="NIK79" s="244"/>
      <c r="NIL79" s="244"/>
      <c r="NIM79" s="244"/>
      <c r="NIN79" s="244"/>
      <c r="NIO79" s="244"/>
      <c r="NIP79" s="244"/>
      <c r="NIQ79" s="244"/>
      <c r="NIR79" s="244"/>
      <c r="NIS79" s="244"/>
      <c r="NIT79" s="244"/>
      <c r="NIU79" s="244"/>
      <c r="NIV79" s="244"/>
      <c r="NIW79" s="244"/>
      <c r="NIX79" s="244"/>
      <c r="NIY79" s="244"/>
      <c r="NIZ79" s="244"/>
      <c r="NJA79" s="244"/>
      <c r="NJB79" s="244"/>
      <c r="NJC79" s="244"/>
      <c r="NJD79" s="244"/>
      <c r="NJE79" s="244"/>
      <c r="NJF79" s="244"/>
      <c r="NJG79" s="244"/>
      <c r="NJH79" s="244"/>
      <c r="NJI79" s="244"/>
      <c r="NJJ79" s="244"/>
      <c r="NJK79" s="244"/>
      <c r="NJL79" s="244"/>
      <c r="NJM79" s="244"/>
      <c r="NJN79" s="244"/>
      <c r="NJO79" s="244"/>
      <c r="NJP79" s="244"/>
      <c r="NJQ79" s="244"/>
      <c r="NJR79" s="244"/>
      <c r="NJS79" s="244"/>
      <c r="NJT79" s="244"/>
      <c r="NJU79" s="244"/>
      <c r="NJV79" s="244"/>
      <c r="NJW79" s="244"/>
      <c r="NJX79" s="244"/>
      <c r="NJY79" s="244"/>
      <c r="NJZ79" s="244"/>
      <c r="NKA79" s="244"/>
      <c r="NKB79" s="244"/>
      <c r="NKC79" s="244"/>
      <c r="NKD79" s="244"/>
      <c r="NKE79" s="244"/>
      <c r="NKF79" s="244"/>
      <c r="NKG79" s="244"/>
      <c r="NKH79" s="244"/>
      <c r="NKI79" s="244"/>
      <c r="NKJ79" s="244"/>
      <c r="NKK79" s="244"/>
      <c r="NKL79" s="244"/>
      <c r="NKM79" s="244"/>
      <c r="NKN79" s="244"/>
      <c r="NKO79" s="244"/>
      <c r="NKP79" s="244"/>
      <c r="NKQ79" s="244"/>
      <c r="NKR79" s="244"/>
      <c r="NKS79" s="244"/>
      <c r="NKT79" s="244"/>
      <c r="NKU79" s="244"/>
      <c r="NKV79" s="244"/>
      <c r="NKW79" s="244"/>
      <c r="NKX79" s="244"/>
      <c r="NKY79" s="244"/>
      <c r="NKZ79" s="244"/>
      <c r="NLA79" s="244"/>
      <c r="NLB79" s="244"/>
      <c r="NLC79" s="244"/>
      <c r="NLD79" s="244"/>
      <c r="NLE79" s="244"/>
      <c r="NLF79" s="244"/>
      <c r="NLG79" s="244"/>
      <c r="NLH79" s="244"/>
      <c r="NLI79" s="244"/>
      <c r="NLJ79" s="244"/>
      <c r="NLK79" s="244"/>
      <c r="NLL79" s="244"/>
      <c r="NLM79" s="244"/>
      <c r="NLN79" s="244"/>
      <c r="NLO79" s="244"/>
      <c r="NLP79" s="244"/>
      <c r="NLQ79" s="244"/>
      <c r="NLR79" s="244"/>
      <c r="NLS79" s="244"/>
      <c r="NLT79" s="244"/>
      <c r="NLU79" s="244"/>
      <c r="NLV79" s="244"/>
      <c r="NLW79" s="244"/>
      <c r="NLX79" s="244"/>
      <c r="NLY79" s="244"/>
      <c r="NLZ79" s="244"/>
      <c r="NMA79" s="244"/>
      <c r="NMB79" s="244"/>
      <c r="NMC79" s="244"/>
      <c r="NMD79" s="244"/>
      <c r="NME79" s="244"/>
      <c r="NMF79" s="244"/>
      <c r="NMG79" s="244"/>
      <c r="NMH79" s="244"/>
      <c r="NMI79" s="244"/>
      <c r="NMJ79" s="244"/>
      <c r="NMK79" s="244"/>
      <c r="NML79" s="244"/>
      <c r="NMM79" s="244"/>
      <c r="NMN79" s="244"/>
      <c r="NMO79" s="244"/>
      <c r="NMP79" s="244"/>
      <c r="NMQ79" s="244"/>
      <c r="NMR79" s="244"/>
      <c r="NMS79" s="244"/>
      <c r="NMT79" s="244"/>
      <c r="NMU79" s="244"/>
      <c r="NMV79" s="244"/>
      <c r="NMW79" s="244"/>
      <c r="NMX79" s="244"/>
      <c r="NMY79" s="244"/>
      <c r="NMZ79" s="244"/>
      <c r="NNA79" s="244"/>
      <c r="NNB79" s="244"/>
      <c r="NNC79" s="244"/>
      <c r="NND79" s="244"/>
      <c r="NNE79" s="244"/>
      <c r="NNF79" s="244"/>
      <c r="NNG79" s="244"/>
      <c r="NNH79" s="244"/>
      <c r="NNI79" s="244"/>
      <c r="NNJ79" s="244"/>
      <c r="NNK79" s="244"/>
      <c r="NNL79" s="244"/>
      <c r="NNM79" s="244"/>
      <c r="NNN79" s="244"/>
      <c r="NNO79" s="244"/>
      <c r="NNP79" s="244"/>
      <c r="NNQ79" s="244"/>
      <c r="NNR79" s="244"/>
      <c r="NNS79" s="244"/>
      <c r="NNT79" s="244"/>
      <c r="NNU79" s="244"/>
      <c r="NNV79" s="244"/>
      <c r="NNW79" s="244"/>
      <c r="NNX79" s="244"/>
      <c r="NNY79" s="244"/>
      <c r="NNZ79" s="244"/>
      <c r="NOA79" s="244"/>
      <c r="NOB79" s="244"/>
      <c r="NOC79" s="244"/>
      <c r="NOD79" s="244"/>
      <c r="NOE79" s="244"/>
      <c r="NOF79" s="244"/>
      <c r="NOG79" s="244"/>
      <c r="NOH79" s="244"/>
      <c r="NOI79" s="244"/>
      <c r="NOJ79" s="244"/>
      <c r="NOK79" s="244"/>
      <c r="NOL79" s="244"/>
      <c r="NOM79" s="244"/>
      <c r="NON79" s="244"/>
      <c r="NOO79" s="244"/>
      <c r="NOP79" s="244"/>
      <c r="NOQ79" s="244"/>
      <c r="NOR79" s="244"/>
      <c r="NOS79" s="244"/>
      <c r="NOT79" s="244"/>
      <c r="NOU79" s="244"/>
      <c r="NOV79" s="244"/>
      <c r="NOW79" s="244"/>
      <c r="NOX79" s="244"/>
      <c r="NOY79" s="244"/>
      <c r="NOZ79" s="244"/>
      <c r="NPA79" s="244"/>
      <c r="NPB79" s="244"/>
      <c r="NPC79" s="244"/>
      <c r="NPD79" s="244"/>
      <c r="NPE79" s="244"/>
      <c r="NPF79" s="244"/>
      <c r="NPG79" s="244"/>
      <c r="NPH79" s="244"/>
      <c r="NPI79" s="244"/>
      <c r="NPJ79" s="244"/>
      <c r="NPK79" s="244"/>
      <c r="NPL79" s="244"/>
      <c r="NPM79" s="244"/>
      <c r="NPN79" s="244"/>
      <c r="NPO79" s="244"/>
      <c r="NPP79" s="244"/>
      <c r="NPQ79" s="244"/>
      <c r="NPR79" s="244"/>
      <c r="NPS79" s="244"/>
      <c r="NPT79" s="244"/>
      <c r="NPU79" s="244"/>
      <c r="NPV79" s="244"/>
      <c r="NPW79" s="244"/>
      <c r="NPX79" s="244"/>
      <c r="NPY79" s="244"/>
      <c r="NPZ79" s="244"/>
      <c r="NQA79" s="244"/>
      <c r="NQB79" s="244"/>
      <c r="NQC79" s="244"/>
      <c r="NQD79" s="244"/>
      <c r="NQE79" s="244"/>
      <c r="NQF79" s="244"/>
      <c r="NQG79" s="244"/>
      <c r="NQH79" s="244"/>
      <c r="NQI79" s="244"/>
      <c r="NQJ79" s="244"/>
      <c r="NQK79" s="244"/>
      <c r="NQL79" s="244"/>
      <c r="NQM79" s="244"/>
      <c r="NQN79" s="244"/>
      <c r="NQO79" s="244"/>
      <c r="NQP79" s="244"/>
      <c r="NQQ79" s="244"/>
      <c r="NQR79" s="244"/>
      <c r="NQS79" s="244"/>
      <c r="NQT79" s="244"/>
      <c r="NQU79" s="244"/>
      <c r="NQV79" s="244"/>
      <c r="NQW79" s="244"/>
      <c r="NQX79" s="244"/>
      <c r="NQY79" s="244"/>
      <c r="NQZ79" s="244"/>
      <c r="NRA79" s="244"/>
      <c r="NRB79" s="244"/>
      <c r="NRC79" s="244"/>
      <c r="NRD79" s="244"/>
      <c r="NRE79" s="244"/>
      <c r="NRF79" s="244"/>
      <c r="NRG79" s="244"/>
      <c r="NRH79" s="244"/>
      <c r="NRI79" s="244"/>
      <c r="NRJ79" s="244"/>
      <c r="NRK79" s="244"/>
      <c r="NRL79" s="244"/>
      <c r="NRM79" s="244"/>
      <c r="NRN79" s="244"/>
      <c r="NRO79" s="244"/>
      <c r="NRP79" s="244"/>
      <c r="NRQ79" s="244"/>
      <c r="NRR79" s="244"/>
      <c r="NRS79" s="244"/>
      <c r="NRT79" s="244"/>
      <c r="NRU79" s="244"/>
      <c r="NRV79" s="244"/>
      <c r="NRW79" s="244"/>
      <c r="NRX79" s="244"/>
      <c r="NRY79" s="244"/>
      <c r="NRZ79" s="244"/>
      <c r="NSA79" s="244"/>
      <c r="NSB79" s="244"/>
      <c r="NSC79" s="244"/>
      <c r="NSD79" s="244"/>
      <c r="NSE79" s="244"/>
      <c r="NSF79" s="244"/>
      <c r="NSG79" s="244"/>
      <c r="NSH79" s="244"/>
      <c r="NSI79" s="244"/>
      <c r="NSJ79" s="244"/>
      <c r="NSK79" s="244"/>
      <c r="NSL79" s="244"/>
      <c r="NSM79" s="244"/>
      <c r="NSN79" s="244"/>
      <c r="NSO79" s="244"/>
      <c r="NSP79" s="244"/>
      <c r="NSQ79" s="244"/>
      <c r="NSR79" s="244"/>
      <c r="NSS79" s="244"/>
      <c r="NST79" s="244"/>
      <c r="NSU79" s="244"/>
      <c r="NSV79" s="244"/>
      <c r="NSW79" s="244"/>
      <c r="NSX79" s="244"/>
      <c r="NSY79" s="244"/>
      <c r="NSZ79" s="244"/>
      <c r="NTA79" s="244"/>
      <c r="NTB79" s="244"/>
      <c r="NTC79" s="244"/>
      <c r="NTD79" s="244"/>
      <c r="NTE79" s="244"/>
      <c r="NTF79" s="244"/>
      <c r="NTG79" s="244"/>
      <c r="NTH79" s="244"/>
      <c r="NTI79" s="244"/>
      <c r="NTJ79" s="244"/>
      <c r="NTK79" s="244"/>
      <c r="NTL79" s="244"/>
      <c r="NTM79" s="244"/>
      <c r="NTN79" s="244"/>
      <c r="NTO79" s="244"/>
      <c r="NTP79" s="244"/>
      <c r="NTQ79" s="244"/>
      <c r="NTR79" s="244"/>
      <c r="NTS79" s="244"/>
      <c r="NTT79" s="244"/>
      <c r="NTU79" s="244"/>
      <c r="NTV79" s="244"/>
      <c r="NTW79" s="244"/>
      <c r="NTX79" s="244"/>
      <c r="NTY79" s="244"/>
      <c r="NTZ79" s="244"/>
      <c r="NUA79" s="244"/>
      <c r="NUB79" s="244"/>
      <c r="NUC79" s="244"/>
      <c r="NUD79" s="244"/>
      <c r="NUE79" s="244"/>
      <c r="NUF79" s="244"/>
      <c r="NUG79" s="244"/>
      <c r="NUH79" s="244"/>
      <c r="NUI79" s="244"/>
      <c r="NUJ79" s="244"/>
      <c r="NUK79" s="244"/>
      <c r="NUL79" s="244"/>
      <c r="NUM79" s="244"/>
      <c r="NUN79" s="244"/>
      <c r="NUO79" s="244"/>
      <c r="NUP79" s="244"/>
      <c r="NUQ79" s="244"/>
      <c r="NUR79" s="244"/>
      <c r="NUS79" s="244"/>
      <c r="NUT79" s="244"/>
      <c r="NUU79" s="244"/>
      <c r="NUV79" s="244"/>
      <c r="NUW79" s="244"/>
      <c r="NUX79" s="244"/>
      <c r="NUY79" s="244"/>
      <c r="NUZ79" s="244"/>
      <c r="NVA79" s="244"/>
      <c r="NVB79" s="244"/>
      <c r="NVC79" s="244"/>
      <c r="NVD79" s="244"/>
      <c r="NVE79" s="244"/>
      <c r="NVF79" s="244"/>
      <c r="NVG79" s="244"/>
      <c r="NVH79" s="244"/>
      <c r="NVI79" s="244"/>
      <c r="NVJ79" s="244"/>
      <c r="NVK79" s="244"/>
      <c r="NVL79" s="244"/>
      <c r="NVM79" s="244"/>
      <c r="NVN79" s="244"/>
      <c r="NVO79" s="244"/>
      <c r="NVP79" s="244"/>
      <c r="NVQ79" s="244"/>
      <c r="NVR79" s="244"/>
      <c r="NVS79" s="244"/>
      <c r="NVT79" s="244"/>
      <c r="NVU79" s="244"/>
      <c r="NVV79" s="244"/>
      <c r="NVW79" s="244"/>
      <c r="NVX79" s="244"/>
      <c r="NVY79" s="244"/>
      <c r="NVZ79" s="244"/>
      <c r="NWA79" s="244"/>
      <c r="NWB79" s="244"/>
      <c r="NWC79" s="244"/>
      <c r="NWD79" s="244"/>
      <c r="NWE79" s="244"/>
      <c r="NWF79" s="244"/>
      <c r="NWG79" s="244"/>
      <c r="NWH79" s="244"/>
      <c r="NWI79" s="244"/>
      <c r="NWJ79" s="244"/>
      <c r="NWK79" s="244"/>
      <c r="NWL79" s="244"/>
      <c r="NWM79" s="244"/>
      <c r="NWN79" s="244"/>
      <c r="NWO79" s="244"/>
      <c r="NWP79" s="244"/>
      <c r="NWQ79" s="244"/>
      <c r="NWR79" s="244"/>
      <c r="NWS79" s="244"/>
      <c r="NWT79" s="244"/>
      <c r="NWU79" s="244"/>
      <c r="NWV79" s="244"/>
      <c r="NWW79" s="244"/>
      <c r="NWX79" s="244"/>
      <c r="NWY79" s="244"/>
      <c r="NWZ79" s="244"/>
      <c r="NXA79" s="244"/>
      <c r="NXB79" s="244"/>
      <c r="NXC79" s="244"/>
      <c r="NXD79" s="244"/>
      <c r="NXE79" s="244"/>
      <c r="NXF79" s="244"/>
      <c r="NXG79" s="244"/>
      <c r="NXH79" s="244"/>
      <c r="NXI79" s="244"/>
      <c r="NXJ79" s="244"/>
      <c r="NXK79" s="244"/>
      <c r="NXL79" s="244"/>
      <c r="NXM79" s="244"/>
      <c r="NXN79" s="244"/>
      <c r="NXO79" s="244"/>
      <c r="NXP79" s="244"/>
      <c r="NXQ79" s="244"/>
      <c r="NXR79" s="244"/>
      <c r="NXS79" s="244"/>
      <c r="NXT79" s="244"/>
      <c r="NXU79" s="244"/>
      <c r="NXV79" s="244"/>
      <c r="NXW79" s="244"/>
      <c r="NXX79" s="244"/>
      <c r="NXY79" s="244"/>
      <c r="NXZ79" s="244"/>
      <c r="NYA79" s="244"/>
      <c r="NYB79" s="244"/>
      <c r="NYC79" s="244"/>
      <c r="NYD79" s="244"/>
      <c r="NYE79" s="244"/>
      <c r="NYF79" s="244"/>
      <c r="NYG79" s="244"/>
      <c r="NYH79" s="244"/>
      <c r="NYI79" s="244"/>
      <c r="NYJ79" s="244"/>
      <c r="NYK79" s="244"/>
      <c r="NYL79" s="244"/>
      <c r="NYM79" s="244"/>
      <c r="NYN79" s="244"/>
      <c r="NYO79" s="244"/>
      <c r="NYP79" s="244"/>
      <c r="NYQ79" s="244"/>
      <c r="NYR79" s="244"/>
      <c r="NYS79" s="244"/>
      <c r="NYT79" s="244"/>
      <c r="NYU79" s="244"/>
      <c r="NYV79" s="244"/>
      <c r="NYW79" s="244"/>
      <c r="NYX79" s="244"/>
      <c r="NYY79" s="244"/>
      <c r="NYZ79" s="244"/>
      <c r="NZA79" s="244"/>
      <c r="NZB79" s="244"/>
      <c r="NZC79" s="244"/>
      <c r="NZD79" s="244"/>
      <c r="NZE79" s="244"/>
      <c r="NZF79" s="244"/>
      <c r="NZG79" s="244"/>
      <c r="NZH79" s="244"/>
      <c r="NZI79" s="244"/>
      <c r="NZJ79" s="244"/>
      <c r="NZK79" s="244"/>
      <c r="NZL79" s="244"/>
      <c r="NZM79" s="244"/>
      <c r="NZN79" s="244"/>
      <c r="NZO79" s="244"/>
      <c r="NZP79" s="244"/>
      <c r="NZQ79" s="244"/>
      <c r="NZR79" s="244"/>
      <c r="NZS79" s="244"/>
      <c r="NZT79" s="244"/>
      <c r="NZU79" s="244"/>
      <c r="NZV79" s="244"/>
      <c r="NZW79" s="244"/>
      <c r="NZX79" s="244"/>
      <c r="NZY79" s="244"/>
      <c r="NZZ79" s="244"/>
      <c r="OAA79" s="244"/>
      <c r="OAB79" s="244"/>
      <c r="OAC79" s="244"/>
      <c r="OAD79" s="244"/>
      <c r="OAE79" s="244"/>
      <c r="OAF79" s="244"/>
      <c r="OAG79" s="244"/>
      <c r="OAH79" s="244"/>
      <c r="OAI79" s="244"/>
      <c r="OAJ79" s="244"/>
      <c r="OAK79" s="244"/>
      <c r="OAL79" s="244"/>
      <c r="OAM79" s="244"/>
      <c r="OAN79" s="244"/>
      <c r="OAO79" s="244"/>
      <c r="OAP79" s="244"/>
      <c r="OAQ79" s="244"/>
      <c r="OAR79" s="244"/>
      <c r="OAS79" s="244"/>
      <c r="OAT79" s="244"/>
      <c r="OAU79" s="244"/>
      <c r="OAV79" s="244"/>
      <c r="OAW79" s="244"/>
      <c r="OAX79" s="244"/>
      <c r="OAY79" s="244"/>
      <c r="OAZ79" s="244"/>
      <c r="OBA79" s="244"/>
      <c r="OBB79" s="244"/>
      <c r="OBC79" s="244"/>
      <c r="OBD79" s="244"/>
      <c r="OBE79" s="244"/>
      <c r="OBF79" s="244"/>
      <c r="OBG79" s="244"/>
      <c r="OBH79" s="244"/>
      <c r="OBI79" s="244"/>
      <c r="OBJ79" s="244"/>
      <c r="OBK79" s="244"/>
      <c r="OBL79" s="244"/>
      <c r="OBM79" s="244"/>
      <c r="OBN79" s="244"/>
      <c r="OBO79" s="244"/>
      <c r="OBP79" s="244"/>
      <c r="OBQ79" s="244"/>
      <c r="OBR79" s="244"/>
      <c r="OBS79" s="244"/>
      <c r="OBT79" s="244"/>
      <c r="OBU79" s="244"/>
      <c r="OBV79" s="244"/>
      <c r="OBW79" s="244"/>
      <c r="OBX79" s="244"/>
      <c r="OBY79" s="244"/>
      <c r="OBZ79" s="244"/>
      <c r="OCA79" s="244"/>
      <c r="OCB79" s="244"/>
      <c r="OCC79" s="244"/>
      <c r="OCD79" s="244"/>
      <c r="OCE79" s="244"/>
      <c r="OCF79" s="244"/>
      <c r="OCG79" s="244"/>
      <c r="OCH79" s="244"/>
      <c r="OCI79" s="244"/>
      <c r="OCJ79" s="244"/>
      <c r="OCK79" s="244"/>
      <c r="OCL79" s="244"/>
      <c r="OCM79" s="244"/>
      <c r="OCN79" s="244"/>
      <c r="OCO79" s="244"/>
      <c r="OCP79" s="244"/>
      <c r="OCQ79" s="244"/>
      <c r="OCR79" s="244"/>
      <c r="OCS79" s="244"/>
      <c r="OCT79" s="244"/>
      <c r="OCU79" s="244"/>
      <c r="OCV79" s="244"/>
      <c r="OCW79" s="244"/>
      <c r="OCX79" s="244"/>
      <c r="OCY79" s="244"/>
      <c r="OCZ79" s="244"/>
      <c r="ODA79" s="244"/>
      <c r="ODB79" s="244"/>
      <c r="ODC79" s="244"/>
      <c r="ODD79" s="244"/>
      <c r="ODE79" s="244"/>
      <c r="ODF79" s="244"/>
      <c r="ODG79" s="244"/>
      <c r="ODH79" s="244"/>
      <c r="ODI79" s="244"/>
      <c r="ODJ79" s="244"/>
      <c r="ODK79" s="244"/>
      <c r="ODL79" s="244"/>
      <c r="ODM79" s="244"/>
      <c r="ODN79" s="244"/>
      <c r="ODO79" s="244"/>
      <c r="ODP79" s="244"/>
      <c r="ODQ79" s="244"/>
      <c r="ODR79" s="244"/>
      <c r="ODS79" s="244"/>
      <c r="ODT79" s="244"/>
      <c r="ODU79" s="244"/>
      <c r="ODV79" s="244"/>
      <c r="ODW79" s="244"/>
      <c r="ODX79" s="244"/>
      <c r="ODY79" s="244"/>
      <c r="ODZ79" s="244"/>
      <c r="OEA79" s="244"/>
      <c r="OEB79" s="244"/>
      <c r="OEC79" s="244"/>
      <c r="OED79" s="244"/>
      <c r="OEE79" s="244"/>
      <c r="OEF79" s="244"/>
      <c r="OEG79" s="244"/>
      <c r="OEH79" s="244"/>
      <c r="OEI79" s="244"/>
      <c r="OEJ79" s="244"/>
      <c r="OEK79" s="244"/>
      <c r="OEL79" s="244"/>
      <c r="OEM79" s="244"/>
      <c r="OEN79" s="244"/>
      <c r="OEO79" s="244"/>
      <c r="OEP79" s="244"/>
      <c r="OEQ79" s="244"/>
      <c r="OER79" s="244"/>
      <c r="OES79" s="244"/>
      <c r="OET79" s="244"/>
      <c r="OEU79" s="244"/>
      <c r="OEV79" s="244"/>
      <c r="OEW79" s="244"/>
      <c r="OEX79" s="244"/>
      <c r="OEY79" s="244"/>
      <c r="OEZ79" s="244"/>
      <c r="OFA79" s="244"/>
      <c r="OFB79" s="244"/>
      <c r="OFC79" s="244"/>
      <c r="OFD79" s="244"/>
      <c r="OFE79" s="244"/>
      <c r="OFF79" s="244"/>
      <c r="OFG79" s="244"/>
      <c r="OFH79" s="244"/>
      <c r="OFI79" s="244"/>
      <c r="OFJ79" s="244"/>
      <c r="OFK79" s="244"/>
      <c r="OFL79" s="244"/>
      <c r="OFM79" s="244"/>
      <c r="OFN79" s="244"/>
      <c r="OFO79" s="244"/>
      <c r="OFP79" s="244"/>
      <c r="OFQ79" s="244"/>
      <c r="OFR79" s="244"/>
      <c r="OFS79" s="244"/>
      <c r="OFT79" s="244"/>
      <c r="OFU79" s="244"/>
      <c r="OFV79" s="244"/>
      <c r="OFW79" s="244"/>
      <c r="OFX79" s="244"/>
      <c r="OFY79" s="244"/>
      <c r="OFZ79" s="244"/>
      <c r="OGA79" s="244"/>
      <c r="OGB79" s="244"/>
      <c r="OGC79" s="244"/>
      <c r="OGD79" s="244"/>
      <c r="OGE79" s="244"/>
      <c r="OGF79" s="244"/>
      <c r="OGG79" s="244"/>
      <c r="OGH79" s="244"/>
      <c r="OGI79" s="244"/>
      <c r="OGJ79" s="244"/>
      <c r="OGK79" s="244"/>
      <c r="OGL79" s="244"/>
      <c r="OGM79" s="244"/>
      <c r="OGN79" s="244"/>
      <c r="OGO79" s="244"/>
      <c r="OGP79" s="244"/>
      <c r="OGQ79" s="244"/>
      <c r="OGR79" s="244"/>
      <c r="OGS79" s="244"/>
      <c r="OGT79" s="244"/>
      <c r="OGU79" s="244"/>
      <c r="OGV79" s="244"/>
      <c r="OGW79" s="244"/>
      <c r="OGX79" s="244"/>
      <c r="OGY79" s="244"/>
      <c r="OGZ79" s="244"/>
      <c r="OHA79" s="244"/>
      <c r="OHB79" s="244"/>
      <c r="OHC79" s="244"/>
      <c r="OHD79" s="244"/>
      <c r="OHE79" s="244"/>
      <c r="OHF79" s="244"/>
      <c r="OHG79" s="244"/>
      <c r="OHH79" s="244"/>
      <c r="OHI79" s="244"/>
      <c r="OHJ79" s="244"/>
      <c r="OHK79" s="244"/>
      <c r="OHL79" s="244"/>
      <c r="OHM79" s="244"/>
      <c r="OHN79" s="244"/>
      <c r="OHO79" s="244"/>
      <c r="OHP79" s="244"/>
      <c r="OHQ79" s="244"/>
      <c r="OHR79" s="244"/>
      <c r="OHS79" s="244"/>
      <c r="OHT79" s="244"/>
      <c r="OHU79" s="244"/>
      <c r="OHV79" s="244"/>
      <c r="OHW79" s="244"/>
      <c r="OHX79" s="244"/>
      <c r="OHY79" s="244"/>
      <c r="OHZ79" s="244"/>
      <c r="OIA79" s="244"/>
      <c r="OIB79" s="244"/>
      <c r="OIC79" s="244"/>
      <c r="OID79" s="244"/>
      <c r="OIE79" s="244"/>
      <c r="OIF79" s="244"/>
      <c r="OIG79" s="244"/>
      <c r="OIH79" s="244"/>
      <c r="OII79" s="244"/>
      <c r="OIJ79" s="244"/>
      <c r="OIK79" s="244"/>
      <c r="OIL79" s="244"/>
      <c r="OIM79" s="244"/>
      <c r="OIN79" s="244"/>
      <c r="OIO79" s="244"/>
      <c r="OIP79" s="244"/>
      <c r="OIQ79" s="244"/>
      <c r="OIR79" s="244"/>
      <c r="OIS79" s="244"/>
      <c r="OIT79" s="244"/>
      <c r="OIU79" s="244"/>
      <c r="OIV79" s="244"/>
      <c r="OIW79" s="244"/>
      <c r="OIX79" s="244"/>
      <c r="OIY79" s="244"/>
      <c r="OIZ79" s="244"/>
      <c r="OJA79" s="244"/>
      <c r="OJB79" s="244"/>
      <c r="OJC79" s="244"/>
      <c r="OJD79" s="244"/>
      <c r="OJE79" s="244"/>
      <c r="OJF79" s="244"/>
      <c r="OJG79" s="244"/>
      <c r="OJH79" s="244"/>
      <c r="OJI79" s="244"/>
      <c r="OJJ79" s="244"/>
      <c r="OJK79" s="244"/>
      <c r="OJL79" s="244"/>
      <c r="OJM79" s="244"/>
      <c r="OJN79" s="244"/>
      <c r="OJO79" s="244"/>
      <c r="OJP79" s="244"/>
      <c r="OJQ79" s="244"/>
      <c r="OJR79" s="244"/>
      <c r="OJS79" s="244"/>
      <c r="OJT79" s="244"/>
      <c r="OJU79" s="244"/>
      <c r="OJV79" s="244"/>
      <c r="OJW79" s="244"/>
      <c r="OJX79" s="244"/>
      <c r="OJY79" s="244"/>
      <c r="OJZ79" s="244"/>
      <c r="OKA79" s="244"/>
      <c r="OKB79" s="244"/>
      <c r="OKC79" s="244"/>
      <c r="OKD79" s="244"/>
      <c r="OKE79" s="244"/>
      <c r="OKF79" s="244"/>
      <c r="OKG79" s="244"/>
      <c r="OKH79" s="244"/>
      <c r="OKI79" s="244"/>
      <c r="OKJ79" s="244"/>
      <c r="OKK79" s="244"/>
      <c r="OKL79" s="244"/>
      <c r="OKM79" s="244"/>
      <c r="OKN79" s="244"/>
      <c r="OKO79" s="244"/>
      <c r="OKP79" s="244"/>
      <c r="OKQ79" s="244"/>
      <c r="OKR79" s="244"/>
      <c r="OKS79" s="244"/>
      <c r="OKT79" s="244"/>
      <c r="OKU79" s="244"/>
      <c r="OKV79" s="244"/>
      <c r="OKW79" s="244"/>
      <c r="OKX79" s="244"/>
      <c r="OKY79" s="244"/>
      <c r="OKZ79" s="244"/>
      <c r="OLA79" s="244"/>
      <c r="OLB79" s="244"/>
      <c r="OLC79" s="244"/>
      <c r="OLD79" s="244"/>
      <c r="OLE79" s="244"/>
      <c r="OLF79" s="244"/>
      <c r="OLG79" s="244"/>
      <c r="OLH79" s="244"/>
      <c r="OLI79" s="244"/>
      <c r="OLJ79" s="244"/>
      <c r="OLK79" s="244"/>
      <c r="OLL79" s="244"/>
      <c r="OLM79" s="244"/>
      <c r="OLN79" s="244"/>
      <c r="OLO79" s="244"/>
      <c r="OLP79" s="244"/>
      <c r="OLQ79" s="244"/>
      <c r="OLR79" s="244"/>
      <c r="OLS79" s="244"/>
      <c r="OLT79" s="244"/>
      <c r="OLU79" s="244"/>
      <c r="OLV79" s="244"/>
      <c r="OLW79" s="244"/>
      <c r="OLX79" s="244"/>
      <c r="OLY79" s="244"/>
      <c r="OLZ79" s="244"/>
      <c r="OMA79" s="244"/>
      <c r="OMB79" s="244"/>
      <c r="OMC79" s="244"/>
      <c r="OMD79" s="244"/>
      <c r="OME79" s="244"/>
      <c r="OMF79" s="244"/>
      <c r="OMG79" s="244"/>
      <c r="OMH79" s="244"/>
      <c r="OMI79" s="244"/>
      <c r="OMJ79" s="244"/>
      <c r="OMK79" s="244"/>
      <c r="OML79" s="244"/>
      <c r="OMM79" s="244"/>
      <c r="OMN79" s="244"/>
      <c r="OMO79" s="244"/>
      <c r="OMP79" s="244"/>
      <c r="OMQ79" s="244"/>
      <c r="OMR79" s="244"/>
      <c r="OMS79" s="244"/>
      <c r="OMT79" s="244"/>
      <c r="OMU79" s="244"/>
      <c r="OMV79" s="244"/>
      <c r="OMW79" s="244"/>
      <c r="OMX79" s="244"/>
      <c r="OMY79" s="244"/>
      <c r="OMZ79" s="244"/>
      <c r="ONA79" s="244"/>
      <c r="ONB79" s="244"/>
      <c r="ONC79" s="244"/>
      <c r="OND79" s="244"/>
      <c r="ONE79" s="244"/>
      <c r="ONF79" s="244"/>
      <c r="ONG79" s="244"/>
      <c r="ONH79" s="244"/>
      <c r="ONI79" s="244"/>
      <c r="ONJ79" s="244"/>
      <c r="ONK79" s="244"/>
      <c r="ONL79" s="244"/>
      <c r="ONM79" s="244"/>
      <c r="ONN79" s="244"/>
      <c r="ONO79" s="244"/>
      <c r="ONP79" s="244"/>
      <c r="ONQ79" s="244"/>
      <c r="ONR79" s="244"/>
      <c r="ONS79" s="244"/>
      <c r="ONT79" s="244"/>
      <c r="ONU79" s="244"/>
      <c r="ONV79" s="244"/>
      <c r="ONW79" s="244"/>
      <c r="ONX79" s="244"/>
      <c r="ONY79" s="244"/>
      <c r="ONZ79" s="244"/>
      <c r="OOA79" s="244"/>
      <c r="OOB79" s="244"/>
      <c r="OOC79" s="244"/>
      <c r="OOD79" s="244"/>
      <c r="OOE79" s="244"/>
      <c r="OOF79" s="244"/>
      <c r="OOG79" s="244"/>
      <c r="OOH79" s="244"/>
      <c r="OOI79" s="244"/>
      <c r="OOJ79" s="244"/>
      <c r="OOK79" s="244"/>
      <c r="OOL79" s="244"/>
      <c r="OOM79" s="244"/>
      <c r="OON79" s="244"/>
      <c r="OOO79" s="244"/>
      <c r="OOP79" s="244"/>
      <c r="OOQ79" s="244"/>
      <c r="OOR79" s="244"/>
      <c r="OOS79" s="244"/>
      <c r="OOT79" s="244"/>
      <c r="OOU79" s="244"/>
      <c r="OOV79" s="244"/>
      <c r="OOW79" s="244"/>
      <c r="OOX79" s="244"/>
      <c r="OOY79" s="244"/>
      <c r="OOZ79" s="244"/>
      <c r="OPA79" s="244"/>
      <c r="OPB79" s="244"/>
      <c r="OPC79" s="244"/>
      <c r="OPD79" s="244"/>
      <c r="OPE79" s="244"/>
      <c r="OPF79" s="244"/>
      <c r="OPG79" s="244"/>
      <c r="OPH79" s="244"/>
      <c r="OPI79" s="244"/>
      <c r="OPJ79" s="244"/>
      <c r="OPK79" s="244"/>
      <c r="OPL79" s="244"/>
      <c r="OPM79" s="244"/>
      <c r="OPN79" s="244"/>
      <c r="OPO79" s="244"/>
      <c r="OPP79" s="244"/>
      <c r="OPQ79" s="244"/>
      <c r="OPR79" s="244"/>
      <c r="OPS79" s="244"/>
      <c r="OPT79" s="244"/>
      <c r="OPU79" s="244"/>
      <c r="OPV79" s="244"/>
      <c r="OPW79" s="244"/>
      <c r="OPX79" s="244"/>
      <c r="OPY79" s="244"/>
      <c r="OPZ79" s="244"/>
      <c r="OQA79" s="244"/>
      <c r="OQB79" s="244"/>
      <c r="OQC79" s="244"/>
      <c r="OQD79" s="244"/>
      <c r="OQE79" s="244"/>
      <c r="OQF79" s="244"/>
      <c r="OQG79" s="244"/>
      <c r="OQH79" s="244"/>
      <c r="OQI79" s="244"/>
      <c r="OQJ79" s="244"/>
      <c r="OQK79" s="244"/>
      <c r="OQL79" s="244"/>
      <c r="OQM79" s="244"/>
      <c r="OQN79" s="244"/>
      <c r="OQO79" s="244"/>
      <c r="OQP79" s="244"/>
      <c r="OQQ79" s="244"/>
      <c r="OQR79" s="244"/>
      <c r="OQS79" s="244"/>
      <c r="OQT79" s="244"/>
      <c r="OQU79" s="244"/>
      <c r="OQV79" s="244"/>
      <c r="OQW79" s="244"/>
      <c r="OQX79" s="244"/>
      <c r="OQY79" s="244"/>
      <c r="OQZ79" s="244"/>
      <c r="ORA79" s="244"/>
      <c r="ORB79" s="244"/>
      <c r="ORC79" s="244"/>
      <c r="ORD79" s="244"/>
      <c r="ORE79" s="244"/>
      <c r="ORF79" s="244"/>
      <c r="ORG79" s="244"/>
      <c r="ORH79" s="244"/>
      <c r="ORI79" s="244"/>
      <c r="ORJ79" s="244"/>
      <c r="ORK79" s="244"/>
      <c r="ORL79" s="244"/>
      <c r="ORM79" s="244"/>
      <c r="ORN79" s="244"/>
      <c r="ORO79" s="244"/>
      <c r="ORP79" s="244"/>
      <c r="ORQ79" s="244"/>
      <c r="ORR79" s="244"/>
      <c r="ORS79" s="244"/>
      <c r="ORT79" s="244"/>
      <c r="ORU79" s="244"/>
      <c r="ORV79" s="244"/>
      <c r="ORW79" s="244"/>
      <c r="ORX79" s="244"/>
      <c r="ORY79" s="244"/>
      <c r="ORZ79" s="244"/>
      <c r="OSA79" s="244"/>
      <c r="OSB79" s="244"/>
      <c r="OSC79" s="244"/>
      <c r="OSD79" s="244"/>
      <c r="OSE79" s="244"/>
      <c r="OSF79" s="244"/>
      <c r="OSG79" s="244"/>
      <c r="OSH79" s="244"/>
      <c r="OSI79" s="244"/>
      <c r="OSJ79" s="244"/>
      <c r="OSK79" s="244"/>
      <c r="OSL79" s="244"/>
      <c r="OSM79" s="244"/>
      <c r="OSN79" s="244"/>
      <c r="OSO79" s="244"/>
      <c r="OSP79" s="244"/>
      <c r="OSQ79" s="244"/>
      <c r="OSR79" s="244"/>
      <c r="OSS79" s="244"/>
      <c r="OST79" s="244"/>
      <c r="OSU79" s="244"/>
      <c r="OSV79" s="244"/>
      <c r="OSW79" s="244"/>
      <c r="OSX79" s="244"/>
      <c r="OSY79" s="244"/>
      <c r="OSZ79" s="244"/>
      <c r="OTA79" s="244"/>
      <c r="OTB79" s="244"/>
      <c r="OTC79" s="244"/>
      <c r="OTD79" s="244"/>
      <c r="OTE79" s="244"/>
      <c r="OTF79" s="244"/>
      <c r="OTG79" s="244"/>
      <c r="OTH79" s="244"/>
      <c r="OTI79" s="244"/>
      <c r="OTJ79" s="244"/>
      <c r="OTK79" s="244"/>
      <c r="OTL79" s="244"/>
      <c r="OTM79" s="244"/>
      <c r="OTN79" s="244"/>
      <c r="OTO79" s="244"/>
      <c r="OTP79" s="244"/>
      <c r="OTQ79" s="244"/>
      <c r="OTR79" s="244"/>
      <c r="OTS79" s="244"/>
      <c r="OTT79" s="244"/>
      <c r="OTU79" s="244"/>
      <c r="OTV79" s="244"/>
      <c r="OTW79" s="244"/>
      <c r="OTX79" s="244"/>
      <c r="OTY79" s="244"/>
      <c r="OTZ79" s="244"/>
      <c r="OUA79" s="244"/>
      <c r="OUB79" s="244"/>
      <c r="OUC79" s="244"/>
      <c r="OUD79" s="244"/>
      <c r="OUE79" s="244"/>
      <c r="OUF79" s="244"/>
      <c r="OUG79" s="244"/>
      <c r="OUH79" s="244"/>
      <c r="OUI79" s="244"/>
      <c r="OUJ79" s="244"/>
      <c r="OUK79" s="244"/>
      <c r="OUL79" s="244"/>
      <c r="OUM79" s="244"/>
      <c r="OUN79" s="244"/>
      <c r="OUO79" s="244"/>
      <c r="OUP79" s="244"/>
      <c r="OUQ79" s="244"/>
      <c r="OUR79" s="244"/>
      <c r="OUS79" s="244"/>
      <c r="OUT79" s="244"/>
      <c r="OUU79" s="244"/>
      <c r="OUV79" s="244"/>
      <c r="OUW79" s="244"/>
      <c r="OUX79" s="244"/>
      <c r="OUY79" s="244"/>
      <c r="OUZ79" s="244"/>
      <c r="OVA79" s="244"/>
      <c r="OVB79" s="244"/>
      <c r="OVC79" s="244"/>
      <c r="OVD79" s="244"/>
      <c r="OVE79" s="244"/>
      <c r="OVF79" s="244"/>
      <c r="OVG79" s="244"/>
      <c r="OVH79" s="244"/>
      <c r="OVI79" s="244"/>
      <c r="OVJ79" s="244"/>
      <c r="OVK79" s="244"/>
      <c r="OVL79" s="244"/>
      <c r="OVM79" s="244"/>
      <c r="OVN79" s="244"/>
      <c r="OVO79" s="244"/>
      <c r="OVP79" s="244"/>
      <c r="OVQ79" s="244"/>
      <c r="OVR79" s="244"/>
      <c r="OVS79" s="244"/>
      <c r="OVT79" s="244"/>
      <c r="OVU79" s="244"/>
      <c r="OVV79" s="244"/>
      <c r="OVW79" s="244"/>
      <c r="OVX79" s="244"/>
      <c r="OVY79" s="244"/>
      <c r="OVZ79" s="244"/>
      <c r="OWA79" s="244"/>
      <c r="OWB79" s="244"/>
      <c r="OWC79" s="244"/>
      <c r="OWD79" s="244"/>
      <c r="OWE79" s="244"/>
      <c r="OWF79" s="244"/>
      <c r="OWG79" s="244"/>
      <c r="OWH79" s="244"/>
      <c r="OWI79" s="244"/>
      <c r="OWJ79" s="244"/>
      <c r="OWK79" s="244"/>
      <c r="OWL79" s="244"/>
      <c r="OWM79" s="244"/>
      <c r="OWN79" s="244"/>
      <c r="OWO79" s="244"/>
      <c r="OWP79" s="244"/>
      <c r="OWQ79" s="244"/>
      <c r="OWR79" s="244"/>
      <c r="OWS79" s="244"/>
      <c r="OWT79" s="244"/>
      <c r="OWU79" s="244"/>
      <c r="OWV79" s="244"/>
      <c r="OWW79" s="244"/>
      <c r="OWX79" s="244"/>
      <c r="OWY79" s="244"/>
      <c r="OWZ79" s="244"/>
      <c r="OXA79" s="244"/>
      <c r="OXB79" s="244"/>
      <c r="OXC79" s="244"/>
      <c r="OXD79" s="244"/>
      <c r="OXE79" s="244"/>
      <c r="OXF79" s="244"/>
      <c r="OXG79" s="244"/>
      <c r="OXH79" s="244"/>
      <c r="OXI79" s="244"/>
      <c r="OXJ79" s="244"/>
      <c r="OXK79" s="244"/>
      <c r="OXL79" s="244"/>
      <c r="OXM79" s="244"/>
      <c r="OXN79" s="244"/>
      <c r="OXO79" s="244"/>
      <c r="OXP79" s="244"/>
      <c r="OXQ79" s="244"/>
      <c r="OXR79" s="244"/>
      <c r="OXS79" s="244"/>
      <c r="OXT79" s="244"/>
      <c r="OXU79" s="244"/>
      <c r="OXV79" s="244"/>
      <c r="OXW79" s="244"/>
      <c r="OXX79" s="244"/>
      <c r="OXY79" s="244"/>
      <c r="OXZ79" s="244"/>
      <c r="OYA79" s="244"/>
      <c r="OYB79" s="244"/>
      <c r="OYC79" s="244"/>
      <c r="OYD79" s="244"/>
      <c r="OYE79" s="244"/>
      <c r="OYF79" s="244"/>
      <c r="OYG79" s="244"/>
      <c r="OYH79" s="244"/>
      <c r="OYI79" s="244"/>
      <c r="OYJ79" s="244"/>
      <c r="OYK79" s="244"/>
      <c r="OYL79" s="244"/>
      <c r="OYM79" s="244"/>
      <c r="OYN79" s="244"/>
      <c r="OYO79" s="244"/>
      <c r="OYP79" s="244"/>
      <c r="OYQ79" s="244"/>
      <c r="OYR79" s="244"/>
      <c r="OYS79" s="244"/>
      <c r="OYT79" s="244"/>
      <c r="OYU79" s="244"/>
      <c r="OYV79" s="244"/>
      <c r="OYW79" s="244"/>
      <c r="OYX79" s="244"/>
      <c r="OYY79" s="244"/>
      <c r="OYZ79" s="244"/>
      <c r="OZA79" s="244"/>
      <c r="OZB79" s="244"/>
      <c r="OZC79" s="244"/>
      <c r="OZD79" s="244"/>
      <c r="OZE79" s="244"/>
      <c r="OZF79" s="244"/>
      <c r="OZG79" s="244"/>
      <c r="OZH79" s="244"/>
      <c r="OZI79" s="244"/>
      <c r="OZJ79" s="244"/>
      <c r="OZK79" s="244"/>
      <c r="OZL79" s="244"/>
      <c r="OZM79" s="244"/>
      <c r="OZN79" s="244"/>
      <c r="OZO79" s="244"/>
      <c r="OZP79" s="244"/>
      <c r="OZQ79" s="244"/>
      <c r="OZR79" s="244"/>
      <c r="OZS79" s="244"/>
      <c r="OZT79" s="244"/>
      <c r="OZU79" s="244"/>
      <c r="OZV79" s="244"/>
      <c r="OZW79" s="244"/>
      <c r="OZX79" s="244"/>
      <c r="OZY79" s="244"/>
      <c r="OZZ79" s="244"/>
      <c r="PAA79" s="244"/>
      <c r="PAB79" s="244"/>
      <c r="PAC79" s="244"/>
      <c r="PAD79" s="244"/>
      <c r="PAE79" s="244"/>
      <c r="PAF79" s="244"/>
      <c r="PAG79" s="244"/>
      <c r="PAH79" s="244"/>
      <c r="PAI79" s="244"/>
      <c r="PAJ79" s="244"/>
      <c r="PAK79" s="244"/>
      <c r="PAL79" s="244"/>
      <c r="PAM79" s="244"/>
      <c r="PAN79" s="244"/>
      <c r="PAO79" s="244"/>
      <c r="PAP79" s="244"/>
      <c r="PAQ79" s="244"/>
      <c r="PAR79" s="244"/>
      <c r="PAS79" s="244"/>
      <c r="PAT79" s="244"/>
      <c r="PAU79" s="244"/>
      <c r="PAV79" s="244"/>
      <c r="PAW79" s="244"/>
      <c r="PAX79" s="244"/>
      <c r="PAY79" s="244"/>
      <c r="PAZ79" s="244"/>
      <c r="PBA79" s="244"/>
      <c r="PBB79" s="244"/>
      <c r="PBC79" s="244"/>
      <c r="PBD79" s="244"/>
      <c r="PBE79" s="244"/>
      <c r="PBF79" s="244"/>
      <c r="PBG79" s="244"/>
      <c r="PBH79" s="244"/>
      <c r="PBI79" s="244"/>
      <c r="PBJ79" s="244"/>
      <c r="PBK79" s="244"/>
      <c r="PBL79" s="244"/>
      <c r="PBM79" s="244"/>
      <c r="PBN79" s="244"/>
      <c r="PBO79" s="244"/>
      <c r="PBP79" s="244"/>
      <c r="PBQ79" s="244"/>
      <c r="PBR79" s="244"/>
      <c r="PBS79" s="244"/>
      <c r="PBT79" s="244"/>
      <c r="PBU79" s="244"/>
      <c r="PBV79" s="244"/>
      <c r="PBW79" s="244"/>
      <c r="PBX79" s="244"/>
      <c r="PBY79" s="244"/>
      <c r="PBZ79" s="244"/>
      <c r="PCA79" s="244"/>
      <c r="PCB79" s="244"/>
      <c r="PCC79" s="244"/>
      <c r="PCD79" s="244"/>
      <c r="PCE79" s="244"/>
      <c r="PCF79" s="244"/>
      <c r="PCG79" s="244"/>
      <c r="PCH79" s="244"/>
      <c r="PCI79" s="244"/>
      <c r="PCJ79" s="244"/>
      <c r="PCK79" s="244"/>
      <c r="PCL79" s="244"/>
      <c r="PCM79" s="244"/>
      <c r="PCN79" s="244"/>
      <c r="PCO79" s="244"/>
      <c r="PCP79" s="244"/>
      <c r="PCQ79" s="244"/>
      <c r="PCR79" s="244"/>
      <c r="PCS79" s="244"/>
      <c r="PCT79" s="244"/>
      <c r="PCU79" s="244"/>
      <c r="PCV79" s="244"/>
      <c r="PCW79" s="244"/>
      <c r="PCX79" s="244"/>
      <c r="PCY79" s="244"/>
      <c r="PCZ79" s="244"/>
      <c r="PDA79" s="244"/>
      <c r="PDB79" s="244"/>
      <c r="PDC79" s="244"/>
      <c r="PDD79" s="244"/>
      <c r="PDE79" s="244"/>
      <c r="PDF79" s="244"/>
      <c r="PDG79" s="244"/>
      <c r="PDH79" s="244"/>
      <c r="PDI79" s="244"/>
      <c r="PDJ79" s="244"/>
      <c r="PDK79" s="244"/>
      <c r="PDL79" s="244"/>
      <c r="PDM79" s="244"/>
      <c r="PDN79" s="244"/>
      <c r="PDO79" s="244"/>
      <c r="PDP79" s="244"/>
      <c r="PDQ79" s="244"/>
      <c r="PDR79" s="244"/>
      <c r="PDS79" s="244"/>
      <c r="PDT79" s="244"/>
      <c r="PDU79" s="244"/>
      <c r="PDV79" s="244"/>
      <c r="PDW79" s="244"/>
      <c r="PDX79" s="244"/>
      <c r="PDY79" s="244"/>
      <c r="PDZ79" s="244"/>
      <c r="PEA79" s="244"/>
      <c r="PEB79" s="244"/>
      <c r="PEC79" s="244"/>
      <c r="PED79" s="244"/>
      <c r="PEE79" s="244"/>
      <c r="PEF79" s="244"/>
      <c r="PEG79" s="244"/>
      <c r="PEH79" s="244"/>
      <c r="PEI79" s="244"/>
      <c r="PEJ79" s="244"/>
      <c r="PEK79" s="244"/>
      <c r="PEL79" s="244"/>
      <c r="PEM79" s="244"/>
      <c r="PEN79" s="244"/>
      <c r="PEO79" s="244"/>
      <c r="PEP79" s="244"/>
      <c r="PEQ79" s="244"/>
      <c r="PER79" s="244"/>
      <c r="PES79" s="244"/>
      <c r="PET79" s="244"/>
      <c r="PEU79" s="244"/>
      <c r="PEV79" s="244"/>
      <c r="PEW79" s="244"/>
      <c r="PEX79" s="244"/>
      <c r="PEY79" s="244"/>
      <c r="PEZ79" s="244"/>
      <c r="PFA79" s="244"/>
      <c r="PFB79" s="244"/>
      <c r="PFC79" s="244"/>
      <c r="PFD79" s="244"/>
      <c r="PFE79" s="244"/>
      <c r="PFF79" s="244"/>
      <c r="PFG79" s="244"/>
      <c r="PFH79" s="244"/>
      <c r="PFI79" s="244"/>
      <c r="PFJ79" s="244"/>
      <c r="PFK79" s="244"/>
      <c r="PFL79" s="244"/>
      <c r="PFM79" s="244"/>
      <c r="PFN79" s="244"/>
      <c r="PFO79" s="244"/>
      <c r="PFP79" s="244"/>
      <c r="PFQ79" s="244"/>
      <c r="PFR79" s="244"/>
      <c r="PFS79" s="244"/>
      <c r="PFT79" s="244"/>
      <c r="PFU79" s="244"/>
      <c r="PFV79" s="244"/>
      <c r="PFW79" s="244"/>
      <c r="PFX79" s="244"/>
      <c r="PFY79" s="244"/>
      <c r="PFZ79" s="244"/>
      <c r="PGA79" s="244"/>
      <c r="PGB79" s="244"/>
      <c r="PGC79" s="244"/>
      <c r="PGD79" s="244"/>
      <c r="PGE79" s="244"/>
      <c r="PGF79" s="244"/>
      <c r="PGG79" s="244"/>
      <c r="PGH79" s="244"/>
      <c r="PGI79" s="244"/>
      <c r="PGJ79" s="244"/>
      <c r="PGK79" s="244"/>
      <c r="PGL79" s="244"/>
      <c r="PGM79" s="244"/>
      <c r="PGN79" s="244"/>
      <c r="PGO79" s="244"/>
      <c r="PGP79" s="244"/>
      <c r="PGQ79" s="244"/>
      <c r="PGR79" s="244"/>
      <c r="PGS79" s="244"/>
      <c r="PGT79" s="244"/>
      <c r="PGU79" s="244"/>
      <c r="PGV79" s="244"/>
      <c r="PGW79" s="244"/>
      <c r="PGX79" s="244"/>
      <c r="PGY79" s="244"/>
      <c r="PGZ79" s="244"/>
      <c r="PHA79" s="244"/>
      <c r="PHB79" s="244"/>
      <c r="PHC79" s="244"/>
      <c r="PHD79" s="244"/>
      <c r="PHE79" s="244"/>
      <c r="PHF79" s="244"/>
      <c r="PHG79" s="244"/>
      <c r="PHH79" s="244"/>
      <c r="PHI79" s="244"/>
      <c r="PHJ79" s="244"/>
      <c r="PHK79" s="244"/>
      <c r="PHL79" s="244"/>
      <c r="PHM79" s="244"/>
      <c r="PHN79" s="244"/>
      <c r="PHO79" s="244"/>
      <c r="PHP79" s="244"/>
      <c r="PHQ79" s="244"/>
      <c r="PHR79" s="244"/>
      <c r="PHS79" s="244"/>
      <c r="PHT79" s="244"/>
      <c r="PHU79" s="244"/>
      <c r="PHV79" s="244"/>
      <c r="PHW79" s="244"/>
      <c r="PHX79" s="244"/>
      <c r="PHY79" s="244"/>
      <c r="PHZ79" s="244"/>
      <c r="PIA79" s="244"/>
      <c r="PIB79" s="244"/>
      <c r="PIC79" s="244"/>
      <c r="PID79" s="244"/>
      <c r="PIE79" s="244"/>
      <c r="PIF79" s="244"/>
      <c r="PIG79" s="244"/>
      <c r="PIH79" s="244"/>
      <c r="PII79" s="244"/>
      <c r="PIJ79" s="244"/>
      <c r="PIK79" s="244"/>
      <c r="PIL79" s="244"/>
      <c r="PIM79" s="244"/>
      <c r="PIN79" s="244"/>
      <c r="PIO79" s="244"/>
      <c r="PIP79" s="244"/>
      <c r="PIQ79" s="244"/>
      <c r="PIR79" s="244"/>
      <c r="PIS79" s="244"/>
      <c r="PIT79" s="244"/>
      <c r="PIU79" s="244"/>
      <c r="PIV79" s="244"/>
      <c r="PIW79" s="244"/>
      <c r="PIX79" s="244"/>
      <c r="PIY79" s="244"/>
      <c r="PIZ79" s="244"/>
      <c r="PJA79" s="244"/>
      <c r="PJB79" s="244"/>
      <c r="PJC79" s="244"/>
      <c r="PJD79" s="244"/>
      <c r="PJE79" s="244"/>
      <c r="PJF79" s="244"/>
      <c r="PJG79" s="244"/>
      <c r="PJH79" s="244"/>
      <c r="PJI79" s="244"/>
      <c r="PJJ79" s="244"/>
      <c r="PJK79" s="244"/>
      <c r="PJL79" s="244"/>
      <c r="PJM79" s="244"/>
      <c r="PJN79" s="244"/>
      <c r="PJO79" s="244"/>
      <c r="PJP79" s="244"/>
      <c r="PJQ79" s="244"/>
      <c r="PJR79" s="244"/>
      <c r="PJS79" s="244"/>
      <c r="PJT79" s="244"/>
      <c r="PJU79" s="244"/>
      <c r="PJV79" s="244"/>
      <c r="PJW79" s="244"/>
      <c r="PJX79" s="244"/>
      <c r="PJY79" s="244"/>
      <c r="PJZ79" s="244"/>
      <c r="PKA79" s="244"/>
      <c r="PKB79" s="244"/>
      <c r="PKC79" s="244"/>
      <c r="PKD79" s="244"/>
      <c r="PKE79" s="244"/>
      <c r="PKF79" s="244"/>
      <c r="PKG79" s="244"/>
      <c r="PKH79" s="244"/>
      <c r="PKI79" s="244"/>
      <c r="PKJ79" s="244"/>
      <c r="PKK79" s="244"/>
      <c r="PKL79" s="244"/>
      <c r="PKM79" s="244"/>
      <c r="PKN79" s="244"/>
      <c r="PKO79" s="244"/>
      <c r="PKP79" s="244"/>
      <c r="PKQ79" s="244"/>
      <c r="PKR79" s="244"/>
      <c r="PKS79" s="244"/>
      <c r="PKT79" s="244"/>
      <c r="PKU79" s="244"/>
      <c r="PKV79" s="244"/>
      <c r="PKW79" s="244"/>
      <c r="PKX79" s="244"/>
      <c r="PKY79" s="244"/>
      <c r="PKZ79" s="244"/>
      <c r="PLA79" s="244"/>
      <c r="PLB79" s="244"/>
      <c r="PLC79" s="244"/>
      <c r="PLD79" s="244"/>
      <c r="PLE79" s="244"/>
      <c r="PLF79" s="244"/>
      <c r="PLG79" s="244"/>
      <c r="PLH79" s="244"/>
      <c r="PLI79" s="244"/>
      <c r="PLJ79" s="244"/>
      <c r="PLK79" s="244"/>
      <c r="PLL79" s="244"/>
      <c r="PLM79" s="244"/>
      <c r="PLN79" s="244"/>
      <c r="PLO79" s="244"/>
      <c r="PLP79" s="244"/>
      <c r="PLQ79" s="244"/>
      <c r="PLR79" s="244"/>
      <c r="PLS79" s="244"/>
      <c r="PLT79" s="244"/>
      <c r="PLU79" s="244"/>
      <c r="PLV79" s="244"/>
      <c r="PLW79" s="244"/>
      <c r="PLX79" s="244"/>
      <c r="PLY79" s="244"/>
      <c r="PLZ79" s="244"/>
      <c r="PMA79" s="244"/>
      <c r="PMB79" s="244"/>
      <c r="PMC79" s="244"/>
      <c r="PMD79" s="244"/>
      <c r="PME79" s="244"/>
      <c r="PMF79" s="244"/>
      <c r="PMG79" s="244"/>
      <c r="PMH79" s="244"/>
      <c r="PMI79" s="244"/>
      <c r="PMJ79" s="244"/>
      <c r="PMK79" s="244"/>
      <c r="PML79" s="244"/>
      <c r="PMM79" s="244"/>
      <c r="PMN79" s="244"/>
      <c r="PMO79" s="244"/>
      <c r="PMP79" s="244"/>
      <c r="PMQ79" s="244"/>
      <c r="PMR79" s="244"/>
      <c r="PMS79" s="244"/>
      <c r="PMT79" s="244"/>
      <c r="PMU79" s="244"/>
      <c r="PMV79" s="244"/>
      <c r="PMW79" s="244"/>
      <c r="PMX79" s="244"/>
      <c r="PMY79" s="244"/>
      <c r="PMZ79" s="244"/>
      <c r="PNA79" s="244"/>
      <c r="PNB79" s="244"/>
      <c r="PNC79" s="244"/>
      <c r="PND79" s="244"/>
      <c r="PNE79" s="244"/>
      <c r="PNF79" s="244"/>
      <c r="PNG79" s="244"/>
      <c r="PNH79" s="244"/>
      <c r="PNI79" s="244"/>
      <c r="PNJ79" s="244"/>
      <c r="PNK79" s="244"/>
      <c r="PNL79" s="244"/>
      <c r="PNM79" s="244"/>
      <c r="PNN79" s="244"/>
      <c r="PNO79" s="244"/>
      <c r="PNP79" s="244"/>
      <c r="PNQ79" s="244"/>
      <c r="PNR79" s="244"/>
      <c r="PNS79" s="244"/>
      <c r="PNT79" s="244"/>
      <c r="PNU79" s="244"/>
      <c r="PNV79" s="244"/>
      <c r="PNW79" s="244"/>
      <c r="PNX79" s="244"/>
      <c r="PNY79" s="244"/>
      <c r="PNZ79" s="244"/>
      <c r="POA79" s="244"/>
      <c r="POB79" s="244"/>
      <c r="POC79" s="244"/>
      <c r="POD79" s="244"/>
      <c r="POE79" s="244"/>
      <c r="POF79" s="244"/>
      <c r="POG79" s="244"/>
      <c r="POH79" s="244"/>
      <c r="POI79" s="244"/>
      <c r="POJ79" s="244"/>
      <c r="POK79" s="244"/>
      <c r="POL79" s="244"/>
      <c r="POM79" s="244"/>
      <c r="PON79" s="244"/>
      <c r="POO79" s="244"/>
      <c r="POP79" s="244"/>
      <c r="POQ79" s="244"/>
      <c r="POR79" s="244"/>
      <c r="POS79" s="244"/>
      <c r="POT79" s="244"/>
      <c r="POU79" s="244"/>
      <c r="POV79" s="244"/>
      <c r="POW79" s="244"/>
      <c r="POX79" s="244"/>
      <c r="POY79" s="244"/>
      <c r="POZ79" s="244"/>
      <c r="PPA79" s="244"/>
      <c r="PPB79" s="244"/>
      <c r="PPC79" s="244"/>
      <c r="PPD79" s="244"/>
      <c r="PPE79" s="244"/>
      <c r="PPF79" s="244"/>
      <c r="PPG79" s="244"/>
      <c r="PPH79" s="244"/>
      <c r="PPI79" s="244"/>
      <c r="PPJ79" s="244"/>
      <c r="PPK79" s="244"/>
      <c r="PPL79" s="244"/>
      <c r="PPM79" s="244"/>
      <c r="PPN79" s="244"/>
      <c r="PPO79" s="244"/>
      <c r="PPP79" s="244"/>
      <c r="PPQ79" s="244"/>
      <c r="PPR79" s="244"/>
      <c r="PPS79" s="244"/>
      <c r="PPT79" s="244"/>
      <c r="PPU79" s="244"/>
      <c r="PPV79" s="244"/>
      <c r="PPW79" s="244"/>
      <c r="PPX79" s="244"/>
      <c r="PPY79" s="244"/>
      <c r="PPZ79" s="244"/>
      <c r="PQA79" s="244"/>
      <c r="PQB79" s="244"/>
      <c r="PQC79" s="244"/>
      <c r="PQD79" s="244"/>
      <c r="PQE79" s="244"/>
      <c r="PQF79" s="244"/>
      <c r="PQG79" s="244"/>
      <c r="PQH79" s="244"/>
      <c r="PQI79" s="244"/>
      <c r="PQJ79" s="244"/>
      <c r="PQK79" s="244"/>
      <c r="PQL79" s="244"/>
      <c r="PQM79" s="244"/>
      <c r="PQN79" s="244"/>
      <c r="PQO79" s="244"/>
      <c r="PQP79" s="244"/>
      <c r="PQQ79" s="244"/>
      <c r="PQR79" s="244"/>
      <c r="PQS79" s="244"/>
      <c r="PQT79" s="244"/>
      <c r="PQU79" s="244"/>
      <c r="PQV79" s="244"/>
      <c r="PQW79" s="244"/>
      <c r="PQX79" s="244"/>
      <c r="PQY79" s="244"/>
      <c r="PQZ79" s="244"/>
      <c r="PRA79" s="244"/>
      <c r="PRB79" s="244"/>
      <c r="PRC79" s="244"/>
      <c r="PRD79" s="244"/>
      <c r="PRE79" s="244"/>
      <c r="PRF79" s="244"/>
      <c r="PRG79" s="244"/>
      <c r="PRH79" s="244"/>
      <c r="PRI79" s="244"/>
      <c r="PRJ79" s="244"/>
      <c r="PRK79" s="244"/>
      <c r="PRL79" s="244"/>
      <c r="PRM79" s="244"/>
      <c r="PRN79" s="244"/>
      <c r="PRO79" s="244"/>
      <c r="PRP79" s="244"/>
      <c r="PRQ79" s="244"/>
      <c r="PRR79" s="244"/>
      <c r="PRS79" s="244"/>
      <c r="PRT79" s="244"/>
      <c r="PRU79" s="244"/>
      <c r="PRV79" s="244"/>
      <c r="PRW79" s="244"/>
      <c r="PRX79" s="244"/>
      <c r="PRY79" s="244"/>
      <c r="PRZ79" s="244"/>
      <c r="PSA79" s="244"/>
      <c r="PSB79" s="244"/>
      <c r="PSC79" s="244"/>
      <c r="PSD79" s="244"/>
      <c r="PSE79" s="244"/>
      <c r="PSF79" s="244"/>
      <c r="PSG79" s="244"/>
      <c r="PSH79" s="244"/>
      <c r="PSI79" s="244"/>
      <c r="PSJ79" s="244"/>
      <c r="PSK79" s="244"/>
      <c r="PSL79" s="244"/>
      <c r="PSM79" s="244"/>
      <c r="PSN79" s="244"/>
      <c r="PSO79" s="244"/>
      <c r="PSP79" s="244"/>
      <c r="PSQ79" s="244"/>
      <c r="PSR79" s="244"/>
      <c r="PSS79" s="244"/>
      <c r="PST79" s="244"/>
      <c r="PSU79" s="244"/>
      <c r="PSV79" s="244"/>
      <c r="PSW79" s="244"/>
      <c r="PSX79" s="244"/>
      <c r="PSY79" s="244"/>
      <c r="PSZ79" s="244"/>
      <c r="PTA79" s="244"/>
      <c r="PTB79" s="244"/>
      <c r="PTC79" s="244"/>
      <c r="PTD79" s="244"/>
      <c r="PTE79" s="244"/>
      <c r="PTF79" s="244"/>
      <c r="PTG79" s="244"/>
      <c r="PTH79" s="244"/>
      <c r="PTI79" s="244"/>
      <c r="PTJ79" s="244"/>
      <c r="PTK79" s="244"/>
      <c r="PTL79" s="244"/>
      <c r="PTM79" s="244"/>
      <c r="PTN79" s="244"/>
      <c r="PTO79" s="244"/>
      <c r="PTP79" s="244"/>
      <c r="PTQ79" s="244"/>
      <c r="PTR79" s="244"/>
      <c r="PTS79" s="244"/>
      <c r="PTT79" s="244"/>
      <c r="PTU79" s="244"/>
      <c r="PTV79" s="244"/>
      <c r="PTW79" s="244"/>
      <c r="PTX79" s="244"/>
      <c r="PTY79" s="244"/>
      <c r="PTZ79" s="244"/>
      <c r="PUA79" s="244"/>
      <c r="PUB79" s="244"/>
      <c r="PUC79" s="244"/>
      <c r="PUD79" s="244"/>
      <c r="PUE79" s="244"/>
      <c r="PUF79" s="244"/>
      <c r="PUG79" s="244"/>
      <c r="PUH79" s="244"/>
      <c r="PUI79" s="244"/>
      <c r="PUJ79" s="244"/>
      <c r="PUK79" s="244"/>
      <c r="PUL79" s="244"/>
      <c r="PUM79" s="244"/>
      <c r="PUN79" s="244"/>
      <c r="PUO79" s="244"/>
      <c r="PUP79" s="244"/>
      <c r="PUQ79" s="244"/>
      <c r="PUR79" s="244"/>
      <c r="PUS79" s="244"/>
      <c r="PUT79" s="244"/>
      <c r="PUU79" s="244"/>
      <c r="PUV79" s="244"/>
      <c r="PUW79" s="244"/>
      <c r="PUX79" s="244"/>
      <c r="PUY79" s="244"/>
      <c r="PUZ79" s="244"/>
      <c r="PVA79" s="244"/>
      <c r="PVB79" s="244"/>
      <c r="PVC79" s="244"/>
      <c r="PVD79" s="244"/>
      <c r="PVE79" s="244"/>
      <c r="PVF79" s="244"/>
      <c r="PVG79" s="244"/>
      <c r="PVH79" s="244"/>
      <c r="PVI79" s="244"/>
      <c r="PVJ79" s="244"/>
      <c r="PVK79" s="244"/>
      <c r="PVL79" s="244"/>
      <c r="PVM79" s="244"/>
      <c r="PVN79" s="244"/>
      <c r="PVO79" s="244"/>
      <c r="PVP79" s="244"/>
      <c r="PVQ79" s="244"/>
      <c r="PVR79" s="244"/>
      <c r="PVS79" s="244"/>
      <c r="PVT79" s="244"/>
      <c r="PVU79" s="244"/>
      <c r="PVV79" s="244"/>
      <c r="PVW79" s="244"/>
      <c r="PVX79" s="244"/>
      <c r="PVY79" s="244"/>
      <c r="PVZ79" s="244"/>
      <c r="PWA79" s="244"/>
      <c r="PWB79" s="244"/>
      <c r="PWC79" s="244"/>
      <c r="PWD79" s="244"/>
      <c r="PWE79" s="244"/>
      <c r="PWF79" s="244"/>
      <c r="PWG79" s="244"/>
      <c r="PWH79" s="244"/>
      <c r="PWI79" s="244"/>
      <c r="PWJ79" s="244"/>
      <c r="PWK79" s="244"/>
      <c r="PWL79" s="244"/>
      <c r="PWM79" s="244"/>
      <c r="PWN79" s="244"/>
      <c r="PWO79" s="244"/>
      <c r="PWP79" s="244"/>
      <c r="PWQ79" s="244"/>
      <c r="PWR79" s="244"/>
      <c r="PWS79" s="244"/>
      <c r="PWT79" s="244"/>
      <c r="PWU79" s="244"/>
      <c r="PWV79" s="244"/>
      <c r="PWW79" s="244"/>
      <c r="PWX79" s="244"/>
      <c r="PWY79" s="244"/>
      <c r="PWZ79" s="244"/>
      <c r="PXA79" s="244"/>
      <c r="PXB79" s="244"/>
      <c r="PXC79" s="244"/>
      <c r="PXD79" s="244"/>
      <c r="PXE79" s="244"/>
      <c r="PXF79" s="244"/>
      <c r="PXG79" s="244"/>
      <c r="PXH79" s="244"/>
      <c r="PXI79" s="244"/>
      <c r="PXJ79" s="244"/>
      <c r="PXK79" s="244"/>
      <c r="PXL79" s="244"/>
      <c r="PXM79" s="244"/>
      <c r="PXN79" s="244"/>
      <c r="PXO79" s="244"/>
      <c r="PXP79" s="244"/>
      <c r="PXQ79" s="244"/>
      <c r="PXR79" s="244"/>
      <c r="PXS79" s="244"/>
      <c r="PXT79" s="244"/>
      <c r="PXU79" s="244"/>
      <c r="PXV79" s="244"/>
      <c r="PXW79" s="244"/>
      <c r="PXX79" s="244"/>
      <c r="PXY79" s="244"/>
      <c r="PXZ79" s="244"/>
      <c r="PYA79" s="244"/>
      <c r="PYB79" s="244"/>
      <c r="PYC79" s="244"/>
      <c r="PYD79" s="244"/>
      <c r="PYE79" s="244"/>
      <c r="PYF79" s="244"/>
      <c r="PYG79" s="244"/>
      <c r="PYH79" s="244"/>
      <c r="PYI79" s="244"/>
      <c r="PYJ79" s="244"/>
      <c r="PYK79" s="244"/>
      <c r="PYL79" s="244"/>
      <c r="PYM79" s="244"/>
      <c r="PYN79" s="244"/>
      <c r="PYO79" s="244"/>
      <c r="PYP79" s="244"/>
      <c r="PYQ79" s="244"/>
      <c r="PYR79" s="244"/>
      <c r="PYS79" s="244"/>
      <c r="PYT79" s="244"/>
      <c r="PYU79" s="244"/>
      <c r="PYV79" s="244"/>
      <c r="PYW79" s="244"/>
      <c r="PYX79" s="244"/>
      <c r="PYY79" s="244"/>
      <c r="PYZ79" s="244"/>
      <c r="PZA79" s="244"/>
      <c r="PZB79" s="244"/>
      <c r="PZC79" s="244"/>
      <c r="PZD79" s="244"/>
      <c r="PZE79" s="244"/>
      <c r="PZF79" s="244"/>
      <c r="PZG79" s="244"/>
      <c r="PZH79" s="244"/>
      <c r="PZI79" s="244"/>
      <c r="PZJ79" s="244"/>
      <c r="PZK79" s="244"/>
      <c r="PZL79" s="244"/>
      <c r="PZM79" s="244"/>
      <c r="PZN79" s="244"/>
      <c r="PZO79" s="244"/>
      <c r="PZP79" s="244"/>
      <c r="PZQ79" s="244"/>
      <c r="PZR79" s="244"/>
      <c r="PZS79" s="244"/>
      <c r="PZT79" s="244"/>
      <c r="PZU79" s="244"/>
      <c r="PZV79" s="244"/>
      <c r="PZW79" s="244"/>
      <c r="PZX79" s="244"/>
      <c r="PZY79" s="244"/>
      <c r="PZZ79" s="244"/>
      <c r="QAA79" s="244"/>
      <c r="QAB79" s="244"/>
      <c r="QAC79" s="244"/>
      <c r="QAD79" s="244"/>
      <c r="QAE79" s="244"/>
      <c r="QAF79" s="244"/>
      <c r="QAG79" s="244"/>
      <c r="QAH79" s="244"/>
      <c r="QAI79" s="244"/>
      <c r="QAJ79" s="244"/>
      <c r="QAK79" s="244"/>
      <c r="QAL79" s="244"/>
      <c r="QAM79" s="244"/>
      <c r="QAN79" s="244"/>
      <c r="QAO79" s="244"/>
      <c r="QAP79" s="244"/>
      <c r="QAQ79" s="244"/>
      <c r="QAR79" s="244"/>
      <c r="QAS79" s="244"/>
      <c r="QAT79" s="244"/>
      <c r="QAU79" s="244"/>
      <c r="QAV79" s="244"/>
      <c r="QAW79" s="244"/>
      <c r="QAX79" s="244"/>
      <c r="QAY79" s="244"/>
      <c r="QAZ79" s="244"/>
      <c r="QBA79" s="244"/>
      <c r="QBB79" s="244"/>
      <c r="QBC79" s="244"/>
      <c r="QBD79" s="244"/>
      <c r="QBE79" s="244"/>
      <c r="QBF79" s="244"/>
      <c r="QBG79" s="244"/>
      <c r="QBH79" s="244"/>
      <c r="QBI79" s="244"/>
      <c r="QBJ79" s="244"/>
      <c r="QBK79" s="244"/>
      <c r="QBL79" s="244"/>
      <c r="QBM79" s="244"/>
      <c r="QBN79" s="244"/>
      <c r="QBO79" s="244"/>
      <c r="QBP79" s="244"/>
      <c r="QBQ79" s="244"/>
      <c r="QBR79" s="244"/>
      <c r="QBS79" s="244"/>
      <c r="QBT79" s="244"/>
      <c r="QBU79" s="244"/>
      <c r="QBV79" s="244"/>
      <c r="QBW79" s="244"/>
      <c r="QBX79" s="244"/>
      <c r="QBY79" s="244"/>
      <c r="QBZ79" s="244"/>
      <c r="QCA79" s="244"/>
      <c r="QCB79" s="244"/>
      <c r="QCC79" s="244"/>
      <c r="QCD79" s="244"/>
      <c r="QCE79" s="244"/>
      <c r="QCF79" s="244"/>
      <c r="QCG79" s="244"/>
      <c r="QCH79" s="244"/>
      <c r="QCI79" s="244"/>
      <c r="QCJ79" s="244"/>
      <c r="QCK79" s="244"/>
      <c r="QCL79" s="244"/>
      <c r="QCM79" s="244"/>
      <c r="QCN79" s="244"/>
      <c r="QCO79" s="244"/>
      <c r="QCP79" s="244"/>
      <c r="QCQ79" s="244"/>
      <c r="QCR79" s="244"/>
      <c r="QCS79" s="244"/>
      <c r="QCT79" s="244"/>
      <c r="QCU79" s="244"/>
      <c r="QCV79" s="244"/>
      <c r="QCW79" s="244"/>
      <c r="QCX79" s="244"/>
      <c r="QCY79" s="244"/>
      <c r="QCZ79" s="244"/>
      <c r="QDA79" s="244"/>
      <c r="QDB79" s="244"/>
      <c r="QDC79" s="244"/>
      <c r="QDD79" s="244"/>
      <c r="QDE79" s="244"/>
      <c r="QDF79" s="244"/>
      <c r="QDG79" s="244"/>
      <c r="QDH79" s="244"/>
      <c r="QDI79" s="244"/>
      <c r="QDJ79" s="244"/>
      <c r="QDK79" s="244"/>
      <c r="QDL79" s="244"/>
      <c r="QDM79" s="244"/>
      <c r="QDN79" s="244"/>
      <c r="QDO79" s="244"/>
      <c r="QDP79" s="244"/>
      <c r="QDQ79" s="244"/>
      <c r="QDR79" s="244"/>
      <c r="QDS79" s="244"/>
      <c r="QDT79" s="244"/>
      <c r="QDU79" s="244"/>
      <c r="QDV79" s="244"/>
      <c r="QDW79" s="244"/>
      <c r="QDX79" s="244"/>
      <c r="QDY79" s="244"/>
      <c r="QDZ79" s="244"/>
      <c r="QEA79" s="244"/>
      <c r="QEB79" s="244"/>
      <c r="QEC79" s="244"/>
      <c r="QED79" s="244"/>
      <c r="QEE79" s="244"/>
      <c r="QEF79" s="244"/>
      <c r="QEG79" s="244"/>
      <c r="QEH79" s="244"/>
      <c r="QEI79" s="244"/>
      <c r="QEJ79" s="244"/>
      <c r="QEK79" s="244"/>
      <c r="QEL79" s="244"/>
      <c r="QEM79" s="244"/>
      <c r="QEN79" s="244"/>
      <c r="QEO79" s="244"/>
      <c r="QEP79" s="244"/>
      <c r="QEQ79" s="244"/>
      <c r="QER79" s="244"/>
      <c r="QES79" s="244"/>
      <c r="QET79" s="244"/>
      <c r="QEU79" s="244"/>
      <c r="QEV79" s="244"/>
      <c r="QEW79" s="244"/>
      <c r="QEX79" s="244"/>
      <c r="QEY79" s="244"/>
      <c r="QEZ79" s="244"/>
      <c r="QFA79" s="244"/>
      <c r="QFB79" s="244"/>
      <c r="QFC79" s="244"/>
      <c r="QFD79" s="244"/>
      <c r="QFE79" s="244"/>
      <c r="QFF79" s="244"/>
      <c r="QFG79" s="244"/>
      <c r="QFH79" s="244"/>
      <c r="QFI79" s="244"/>
      <c r="QFJ79" s="244"/>
      <c r="QFK79" s="244"/>
      <c r="QFL79" s="244"/>
      <c r="QFM79" s="244"/>
      <c r="QFN79" s="244"/>
      <c r="QFO79" s="244"/>
      <c r="QFP79" s="244"/>
      <c r="QFQ79" s="244"/>
      <c r="QFR79" s="244"/>
      <c r="QFS79" s="244"/>
      <c r="QFT79" s="244"/>
      <c r="QFU79" s="244"/>
      <c r="QFV79" s="244"/>
      <c r="QFW79" s="244"/>
      <c r="QFX79" s="244"/>
      <c r="QFY79" s="244"/>
      <c r="QFZ79" s="244"/>
      <c r="QGA79" s="244"/>
      <c r="QGB79" s="244"/>
      <c r="QGC79" s="244"/>
      <c r="QGD79" s="244"/>
      <c r="QGE79" s="244"/>
      <c r="QGF79" s="244"/>
      <c r="QGG79" s="244"/>
      <c r="QGH79" s="244"/>
      <c r="QGI79" s="244"/>
      <c r="QGJ79" s="244"/>
      <c r="QGK79" s="244"/>
      <c r="QGL79" s="244"/>
      <c r="QGM79" s="244"/>
      <c r="QGN79" s="244"/>
      <c r="QGO79" s="244"/>
      <c r="QGP79" s="244"/>
      <c r="QGQ79" s="244"/>
      <c r="QGR79" s="244"/>
      <c r="QGS79" s="244"/>
      <c r="QGT79" s="244"/>
      <c r="QGU79" s="244"/>
      <c r="QGV79" s="244"/>
      <c r="QGW79" s="244"/>
      <c r="QGX79" s="244"/>
      <c r="QGY79" s="244"/>
      <c r="QGZ79" s="244"/>
      <c r="QHA79" s="244"/>
      <c r="QHB79" s="244"/>
      <c r="QHC79" s="244"/>
      <c r="QHD79" s="244"/>
      <c r="QHE79" s="244"/>
      <c r="QHF79" s="244"/>
      <c r="QHG79" s="244"/>
      <c r="QHH79" s="244"/>
      <c r="QHI79" s="244"/>
      <c r="QHJ79" s="244"/>
      <c r="QHK79" s="244"/>
      <c r="QHL79" s="244"/>
      <c r="QHM79" s="244"/>
      <c r="QHN79" s="244"/>
      <c r="QHO79" s="244"/>
      <c r="QHP79" s="244"/>
      <c r="QHQ79" s="244"/>
      <c r="QHR79" s="244"/>
      <c r="QHS79" s="244"/>
      <c r="QHT79" s="244"/>
      <c r="QHU79" s="244"/>
      <c r="QHV79" s="244"/>
      <c r="QHW79" s="244"/>
      <c r="QHX79" s="244"/>
      <c r="QHY79" s="244"/>
      <c r="QHZ79" s="244"/>
      <c r="QIA79" s="244"/>
      <c r="QIB79" s="244"/>
      <c r="QIC79" s="244"/>
      <c r="QID79" s="244"/>
      <c r="QIE79" s="244"/>
      <c r="QIF79" s="244"/>
      <c r="QIG79" s="244"/>
      <c r="QIH79" s="244"/>
      <c r="QII79" s="244"/>
      <c r="QIJ79" s="244"/>
      <c r="QIK79" s="244"/>
      <c r="QIL79" s="244"/>
      <c r="QIM79" s="244"/>
      <c r="QIN79" s="244"/>
      <c r="QIO79" s="244"/>
      <c r="QIP79" s="244"/>
      <c r="QIQ79" s="244"/>
      <c r="QIR79" s="244"/>
      <c r="QIS79" s="244"/>
      <c r="QIT79" s="244"/>
      <c r="QIU79" s="244"/>
      <c r="QIV79" s="244"/>
      <c r="QIW79" s="244"/>
      <c r="QIX79" s="244"/>
      <c r="QIY79" s="244"/>
      <c r="QIZ79" s="244"/>
      <c r="QJA79" s="244"/>
      <c r="QJB79" s="244"/>
      <c r="QJC79" s="244"/>
      <c r="QJD79" s="244"/>
      <c r="QJE79" s="244"/>
      <c r="QJF79" s="244"/>
      <c r="QJG79" s="244"/>
      <c r="QJH79" s="244"/>
      <c r="QJI79" s="244"/>
      <c r="QJJ79" s="244"/>
      <c r="QJK79" s="244"/>
      <c r="QJL79" s="244"/>
      <c r="QJM79" s="244"/>
      <c r="QJN79" s="244"/>
      <c r="QJO79" s="244"/>
      <c r="QJP79" s="244"/>
      <c r="QJQ79" s="244"/>
      <c r="QJR79" s="244"/>
      <c r="QJS79" s="244"/>
      <c r="QJT79" s="244"/>
      <c r="QJU79" s="244"/>
      <c r="QJV79" s="244"/>
      <c r="QJW79" s="244"/>
      <c r="QJX79" s="244"/>
      <c r="QJY79" s="244"/>
      <c r="QJZ79" s="244"/>
      <c r="QKA79" s="244"/>
      <c r="QKB79" s="244"/>
      <c r="QKC79" s="244"/>
      <c r="QKD79" s="244"/>
      <c r="QKE79" s="244"/>
      <c r="QKF79" s="244"/>
      <c r="QKG79" s="244"/>
      <c r="QKH79" s="244"/>
      <c r="QKI79" s="244"/>
      <c r="QKJ79" s="244"/>
      <c r="QKK79" s="244"/>
      <c r="QKL79" s="244"/>
      <c r="QKM79" s="244"/>
      <c r="QKN79" s="244"/>
      <c r="QKO79" s="244"/>
      <c r="QKP79" s="244"/>
      <c r="QKQ79" s="244"/>
      <c r="QKR79" s="244"/>
      <c r="QKS79" s="244"/>
      <c r="QKT79" s="244"/>
      <c r="QKU79" s="244"/>
      <c r="QKV79" s="244"/>
      <c r="QKW79" s="244"/>
      <c r="QKX79" s="244"/>
      <c r="QKY79" s="244"/>
      <c r="QKZ79" s="244"/>
      <c r="QLA79" s="244"/>
      <c r="QLB79" s="244"/>
      <c r="QLC79" s="244"/>
      <c r="QLD79" s="244"/>
      <c r="QLE79" s="244"/>
      <c r="QLF79" s="244"/>
      <c r="QLG79" s="244"/>
      <c r="QLH79" s="244"/>
      <c r="QLI79" s="244"/>
      <c r="QLJ79" s="244"/>
      <c r="QLK79" s="244"/>
      <c r="QLL79" s="244"/>
      <c r="QLM79" s="244"/>
      <c r="QLN79" s="244"/>
      <c r="QLO79" s="244"/>
      <c r="QLP79" s="244"/>
      <c r="QLQ79" s="244"/>
      <c r="QLR79" s="244"/>
      <c r="QLS79" s="244"/>
      <c r="QLT79" s="244"/>
      <c r="QLU79" s="244"/>
      <c r="QLV79" s="244"/>
      <c r="QLW79" s="244"/>
      <c r="QLX79" s="244"/>
      <c r="QLY79" s="244"/>
      <c r="QLZ79" s="244"/>
      <c r="QMA79" s="244"/>
      <c r="QMB79" s="244"/>
      <c r="QMC79" s="244"/>
      <c r="QMD79" s="244"/>
      <c r="QME79" s="244"/>
      <c r="QMF79" s="244"/>
      <c r="QMG79" s="244"/>
      <c r="QMH79" s="244"/>
      <c r="QMI79" s="244"/>
      <c r="QMJ79" s="244"/>
      <c r="QMK79" s="244"/>
      <c r="QML79" s="244"/>
      <c r="QMM79" s="244"/>
      <c r="QMN79" s="244"/>
      <c r="QMO79" s="244"/>
      <c r="QMP79" s="244"/>
      <c r="QMQ79" s="244"/>
      <c r="QMR79" s="244"/>
      <c r="QMS79" s="244"/>
      <c r="QMT79" s="244"/>
      <c r="QMU79" s="244"/>
      <c r="QMV79" s="244"/>
      <c r="QMW79" s="244"/>
      <c r="QMX79" s="244"/>
      <c r="QMY79" s="244"/>
      <c r="QMZ79" s="244"/>
      <c r="QNA79" s="244"/>
      <c r="QNB79" s="244"/>
      <c r="QNC79" s="244"/>
      <c r="QND79" s="244"/>
      <c r="QNE79" s="244"/>
      <c r="QNF79" s="244"/>
      <c r="QNG79" s="244"/>
      <c r="QNH79" s="244"/>
      <c r="QNI79" s="244"/>
      <c r="QNJ79" s="244"/>
      <c r="QNK79" s="244"/>
      <c r="QNL79" s="244"/>
      <c r="QNM79" s="244"/>
      <c r="QNN79" s="244"/>
      <c r="QNO79" s="244"/>
      <c r="QNP79" s="244"/>
      <c r="QNQ79" s="244"/>
      <c r="QNR79" s="244"/>
      <c r="QNS79" s="244"/>
      <c r="QNT79" s="244"/>
      <c r="QNU79" s="244"/>
      <c r="QNV79" s="244"/>
      <c r="QNW79" s="244"/>
      <c r="QNX79" s="244"/>
      <c r="QNY79" s="244"/>
      <c r="QNZ79" s="244"/>
      <c r="QOA79" s="244"/>
      <c r="QOB79" s="244"/>
      <c r="QOC79" s="244"/>
      <c r="QOD79" s="244"/>
      <c r="QOE79" s="244"/>
      <c r="QOF79" s="244"/>
      <c r="QOG79" s="244"/>
      <c r="QOH79" s="244"/>
      <c r="QOI79" s="244"/>
      <c r="QOJ79" s="244"/>
      <c r="QOK79" s="244"/>
      <c r="QOL79" s="244"/>
      <c r="QOM79" s="244"/>
      <c r="QON79" s="244"/>
      <c r="QOO79" s="244"/>
      <c r="QOP79" s="244"/>
      <c r="QOQ79" s="244"/>
      <c r="QOR79" s="244"/>
      <c r="QOS79" s="244"/>
      <c r="QOT79" s="244"/>
      <c r="QOU79" s="244"/>
      <c r="QOV79" s="244"/>
      <c r="QOW79" s="244"/>
      <c r="QOX79" s="244"/>
      <c r="QOY79" s="244"/>
      <c r="QOZ79" s="244"/>
      <c r="QPA79" s="244"/>
      <c r="QPB79" s="244"/>
      <c r="QPC79" s="244"/>
      <c r="QPD79" s="244"/>
      <c r="QPE79" s="244"/>
      <c r="QPF79" s="244"/>
      <c r="QPG79" s="244"/>
      <c r="QPH79" s="244"/>
      <c r="QPI79" s="244"/>
      <c r="QPJ79" s="244"/>
      <c r="QPK79" s="244"/>
      <c r="QPL79" s="244"/>
      <c r="QPM79" s="244"/>
      <c r="QPN79" s="244"/>
      <c r="QPO79" s="244"/>
      <c r="QPP79" s="244"/>
      <c r="QPQ79" s="244"/>
      <c r="QPR79" s="244"/>
      <c r="QPS79" s="244"/>
      <c r="QPT79" s="244"/>
      <c r="QPU79" s="244"/>
      <c r="QPV79" s="244"/>
      <c r="QPW79" s="244"/>
      <c r="QPX79" s="244"/>
      <c r="QPY79" s="244"/>
      <c r="QPZ79" s="244"/>
      <c r="QQA79" s="244"/>
      <c r="QQB79" s="244"/>
      <c r="QQC79" s="244"/>
      <c r="QQD79" s="244"/>
      <c r="QQE79" s="244"/>
      <c r="QQF79" s="244"/>
      <c r="QQG79" s="244"/>
      <c r="QQH79" s="244"/>
      <c r="QQI79" s="244"/>
      <c r="QQJ79" s="244"/>
      <c r="QQK79" s="244"/>
      <c r="QQL79" s="244"/>
      <c r="QQM79" s="244"/>
      <c r="QQN79" s="244"/>
      <c r="QQO79" s="244"/>
      <c r="QQP79" s="244"/>
      <c r="QQQ79" s="244"/>
      <c r="QQR79" s="244"/>
      <c r="QQS79" s="244"/>
      <c r="QQT79" s="244"/>
      <c r="QQU79" s="244"/>
      <c r="QQV79" s="244"/>
      <c r="QQW79" s="244"/>
      <c r="QQX79" s="244"/>
      <c r="QQY79" s="244"/>
      <c r="QQZ79" s="244"/>
      <c r="QRA79" s="244"/>
      <c r="QRB79" s="244"/>
      <c r="QRC79" s="244"/>
      <c r="QRD79" s="244"/>
      <c r="QRE79" s="244"/>
      <c r="QRF79" s="244"/>
      <c r="QRG79" s="244"/>
      <c r="QRH79" s="244"/>
      <c r="QRI79" s="244"/>
      <c r="QRJ79" s="244"/>
      <c r="QRK79" s="244"/>
      <c r="QRL79" s="244"/>
      <c r="QRM79" s="244"/>
      <c r="QRN79" s="244"/>
      <c r="QRO79" s="244"/>
      <c r="QRP79" s="244"/>
      <c r="QRQ79" s="244"/>
      <c r="QRR79" s="244"/>
      <c r="QRS79" s="244"/>
      <c r="QRT79" s="244"/>
      <c r="QRU79" s="244"/>
      <c r="QRV79" s="244"/>
      <c r="QRW79" s="244"/>
      <c r="QRX79" s="244"/>
      <c r="QRY79" s="244"/>
      <c r="QRZ79" s="244"/>
      <c r="QSA79" s="244"/>
      <c r="QSB79" s="244"/>
      <c r="QSC79" s="244"/>
      <c r="QSD79" s="244"/>
      <c r="QSE79" s="244"/>
      <c r="QSF79" s="244"/>
      <c r="QSG79" s="244"/>
      <c r="QSH79" s="244"/>
      <c r="QSI79" s="244"/>
      <c r="QSJ79" s="244"/>
      <c r="QSK79" s="244"/>
      <c r="QSL79" s="244"/>
      <c r="QSM79" s="244"/>
      <c r="QSN79" s="244"/>
      <c r="QSO79" s="244"/>
      <c r="QSP79" s="244"/>
      <c r="QSQ79" s="244"/>
      <c r="QSR79" s="244"/>
      <c r="QSS79" s="244"/>
      <c r="QST79" s="244"/>
      <c r="QSU79" s="244"/>
      <c r="QSV79" s="244"/>
      <c r="QSW79" s="244"/>
      <c r="QSX79" s="244"/>
      <c r="QSY79" s="244"/>
      <c r="QSZ79" s="244"/>
      <c r="QTA79" s="244"/>
      <c r="QTB79" s="244"/>
      <c r="QTC79" s="244"/>
      <c r="QTD79" s="244"/>
      <c r="QTE79" s="244"/>
      <c r="QTF79" s="244"/>
      <c r="QTG79" s="244"/>
      <c r="QTH79" s="244"/>
      <c r="QTI79" s="244"/>
      <c r="QTJ79" s="244"/>
      <c r="QTK79" s="244"/>
      <c r="QTL79" s="244"/>
      <c r="QTM79" s="244"/>
      <c r="QTN79" s="244"/>
      <c r="QTO79" s="244"/>
      <c r="QTP79" s="244"/>
      <c r="QTQ79" s="244"/>
      <c r="QTR79" s="244"/>
      <c r="QTS79" s="244"/>
      <c r="QTT79" s="244"/>
      <c r="QTU79" s="244"/>
      <c r="QTV79" s="244"/>
      <c r="QTW79" s="244"/>
      <c r="QTX79" s="244"/>
      <c r="QTY79" s="244"/>
      <c r="QTZ79" s="244"/>
      <c r="QUA79" s="244"/>
      <c r="QUB79" s="244"/>
      <c r="QUC79" s="244"/>
      <c r="QUD79" s="244"/>
      <c r="QUE79" s="244"/>
      <c r="QUF79" s="244"/>
      <c r="QUG79" s="244"/>
      <c r="QUH79" s="244"/>
      <c r="QUI79" s="244"/>
      <c r="QUJ79" s="244"/>
      <c r="QUK79" s="244"/>
      <c r="QUL79" s="244"/>
      <c r="QUM79" s="244"/>
      <c r="QUN79" s="244"/>
      <c r="QUO79" s="244"/>
      <c r="QUP79" s="244"/>
      <c r="QUQ79" s="244"/>
      <c r="QUR79" s="244"/>
      <c r="QUS79" s="244"/>
      <c r="QUT79" s="244"/>
      <c r="QUU79" s="244"/>
      <c r="QUV79" s="244"/>
      <c r="QUW79" s="244"/>
      <c r="QUX79" s="244"/>
      <c r="QUY79" s="244"/>
      <c r="QUZ79" s="244"/>
      <c r="QVA79" s="244"/>
      <c r="QVB79" s="244"/>
      <c r="QVC79" s="244"/>
      <c r="QVD79" s="244"/>
      <c r="QVE79" s="244"/>
      <c r="QVF79" s="244"/>
      <c r="QVG79" s="244"/>
      <c r="QVH79" s="244"/>
      <c r="QVI79" s="244"/>
      <c r="QVJ79" s="244"/>
      <c r="QVK79" s="244"/>
      <c r="QVL79" s="244"/>
      <c r="QVM79" s="244"/>
      <c r="QVN79" s="244"/>
      <c r="QVO79" s="244"/>
      <c r="QVP79" s="244"/>
      <c r="QVQ79" s="244"/>
      <c r="QVR79" s="244"/>
      <c r="QVS79" s="244"/>
      <c r="QVT79" s="244"/>
      <c r="QVU79" s="244"/>
      <c r="QVV79" s="244"/>
      <c r="QVW79" s="244"/>
      <c r="QVX79" s="244"/>
      <c r="QVY79" s="244"/>
      <c r="QVZ79" s="244"/>
      <c r="QWA79" s="244"/>
      <c r="QWB79" s="244"/>
      <c r="QWC79" s="244"/>
      <c r="QWD79" s="244"/>
      <c r="QWE79" s="244"/>
      <c r="QWF79" s="244"/>
      <c r="QWG79" s="244"/>
      <c r="QWH79" s="244"/>
      <c r="QWI79" s="244"/>
      <c r="QWJ79" s="244"/>
      <c r="QWK79" s="244"/>
      <c r="QWL79" s="244"/>
      <c r="QWM79" s="244"/>
      <c r="QWN79" s="244"/>
      <c r="QWO79" s="244"/>
      <c r="QWP79" s="244"/>
      <c r="QWQ79" s="244"/>
      <c r="QWR79" s="244"/>
      <c r="QWS79" s="244"/>
      <c r="QWT79" s="244"/>
      <c r="QWU79" s="244"/>
      <c r="QWV79" s="244"/>
      <c r="QWW79" s="244"/>
      <c r="QWX79" s="244"/>
      <c r="QWY79" s="244"/>
      <c r="QWZ79" s="244"/>
      <c r="QXA79" s="244"/>
      <c r="QXB79" s="244"/>
      <c r="QXC79" s="244"/>
      <c r="QXD79" s="244"/>
      <c r="QXE79" s="244"/>
      <c r="QXF79" s="244"/>
      <c r="QXG79" s="244"/>
      <c r="QXH79" s="244"/>
      <c r="QXI79" s="244"/>
      <c r="QXJ79" s="244"/>
      <c r="QXK79" s="244"/>
      <c r="QXL79" s="244"/>
      <c r="QXM79" s="244"/>
      <c r="QXN79" s="244"/>
      <c r="QXO79" s="244"/>
      <c r="QXP79" s="244"/>
      <c r="QXQ79" s="244"/>
      <c r="QXR79" s="244"/>
      <c r="QXS79" s="244"/>
      <c r="QXT79" s="244"/>
      <c r="QXU79" s="244"/>
      <c r="QXV79" s="244"/>
      <c r="QXW79" s="244"/>
      <c r="QXX79" s="244"/>
      <c r="QXY79" s="244"/>
      <c r="QXZ79" s="244"/>
      <c r="QYA79" s="244"/>
      <c r="QYB79" s="244"/>
      <c r="QYC79" s="244"/>
      <c r="QYD79" s="244"/>
      <c r="QYE79" s="244"/>
      <c r="QYF79" s="244"/>
      <c r="QYG79" s="244"/>
      <c r="QYH79" s="244"/>
      <c r="QYI79" s="244"/>
      <c r="QYJ79" s="244"/>
      <c r="QYK79" s="244"/>
      <c r="QYL79" s="244"/>
      <c r="QYM79" s="244"/>
      <c r="QYN79" s="244"/>
      <c r="QYO79" s="244"/>
      <c r="QYP79" s="244"/>
      <c r="QYQ79" s="244"/>
      <c r="QYR79" s="244"/>
      <c r="QYS79" s="244"/>
      <c r="QYT79" s="244"/>
      <c r="QYU79" s="244"/>
      <c r="QYV79" s="244"/>
      <c r="QYW79" s="244"/>
      <c r="QYX79" s="244"/>
      <c r="QYY79" s="244"/>
      <c r="QYZ79" s="244"/>
      <c r="QZA79" s="244"/>
      <c r="QZB79" s="244"/>
      <c r="QZC79" s="244"/>
      <c r="QZD79" s="244"/>
      <c r="QZE79" s="244"/>
      <c r="QZF79" s="244"/>
      <c r="QZG79" s="244"/>
      <c r="QZH79" s="244"/>
      <c r="QZI79" s="244"/>
      <c r="QZJ79" s="244"/>
      <c r="QZK79" s="244"/>
      <c r="QZL79" s="244"/>
      <c r="QZM79" s="244"/>
      <c r="QZN79" s="244"/>
      <c r="QZO79" s="244"/>
      <c r="QZP79" s="244"/>
      <c r="QZQ79" s="244"/>
      <c r="QZR79" s="244"/>
      <c r="QZS79" s="244"/>
      <c r="QZT79" s="244"/>
      <c r="QZU79" s="244"/>
      <c r="QZV79" s="244"/>
      <c r="QZW79" s="244"/>
      <c r="QZX79" s="244"/>
      <c r="QZY79" s="244"/>
      <c r="QZZ79" s="244"/>
      <c r="RAA79" s="244"/>
      <c r="RAB79" s="244"/>
      <c r="RAC79" s="244"/>
      <c r="RAD79" s="244"/>
      <c r="RAE79" s="244"/>
      <c r="RAF79" s="244"/>
      <c r="RAG79" s="244"/>
      <c r="RAH79" s="244"/>
      <c r="RAI79" s="244"/>
      <c r="RAJ79" s="244"/>
      <c r="RAK79" s="244"/>
      <c r="RAL79" s="244"/>
      <c r="RAM79" s="244"/>
      <c r="RAN79" s="244"/>
      <c r="RAO79" s="244"/>
      <c r="RAP79" s="244"/>
      <c r="RAQ79" s="244"/>
      <c r="RAR79" s="244"/>
      <c r="RAS79" s="244"/>
      <c r="RAT79" s="244"/>
      <c r="RAU79" s="244"/>
      <c r="RAV79" s="244"/>
      <c r="RAW79" s="244"/>
      <c r="RAX79" s="244"/>
      <c r="RAY79" s="244"/>
      <c r="RAZ79" s="244"/>
      <c r="RBA79" s="244"/>
      <c r="RBB79" s="244"/>
      <c r="RBC79" s="244"/>
      <c r="RBD79" s="244"/>
      <c r="RBE79" s="244"/>
      <c r="RBF79" s="244"/>
      <c r="RBG79" s="244"/>
      <c r="RBH79" s="244"/>
      <c r="RBI79" s="244"/>
      <c r="RBJ79" s="244"/>
      <c r="RBK79" s="244"/>
      <c r="RBL79" s="244"/>
      <c r="RBM79" s="244"/>
      <c r="RBN79" s="244"/>
      <c r="RBO79" s="244"/>
      <c r="RBP79" s="244"/>
      <c r="RBQ79" s="244"/>
      <c r="RBR79" s="244"/>
      <c r="RBS79" s="244"/>
      <c r="RBT79" s="244"/>
      <c r="RBU79" s="244"/>
      <c r="RBV79" s="244"/>
      <c r="RBW79" s="244"/>
      <c r="RBX79" s="244"/>
      <c r="RBY79" s="244"/>
      <c r="RBZ79" s="244"/>
      <c r="RCA79" s="244"/>
      <c r="RCB79" s="244"/>
      <c r="RCC79" s="244"/>
      <c r="RCD79" s="244"/>
      <c r="RCE79" s="244"/>
      <c r="RCF79" s="244"/>
      <c r="RCG79" s="244"/>
      <c r="RCH79" s="244"/>
      <c r="RCI79" s="244"/>
      <c r="RCJ79" s="244"/>
      <c r="RCK79" s="244"/>
      <c r="RCL79" s="244"/>
      <c r="RCM79" s="244"/>
      <c r="RCN79" s="244"/>
      <c r="RCO79" s="244"/>
      <c r="RCP79" s="244"/>
      <c r="RCQ79" s="244"/>
      <c r="RCR79" s="244"/>
      <c r="RCS79" s="244"/>
      <c r="RCT79" s="244"/>
      <c r="RCU79" s="244"/>
      <c r="RCV79" s="244"/>
      <c r="RCW79" s="244"/>
      <c r="RCX79" s="244"/>
      <c r="RCY79" s="244"/>
      <c r="RCZ79" s="244"/>
      <c r="RDA79" s="244"/>
      <c r="RDB79" s="244"/>
      <c r="RDC79" s="244"/>
      <c r="RDD79" s="244"/>
      <c r="RDE79" s="244"/>
      <c r="RDF79" s="244"/>
      <c r="RDG79" s="244"/>
      <c r="RDH79" s="244"/>
      <c r="RDI79" s="244"/>
      <c r="RDJ79" s="244"/>
      <c r="RDK79" s="244"/>
      <c r="RDL79" s="244"/>
      <c r="RDM79" s="244"/>
      <c r="RDN79" s="244"/>
      <c r="RDO79" s="244"/>
      <c r="RDP79" s="244"/>
      <c r="RDQ79" s="244"/>
      <c r="RDR79" s="244"/>
      <c r="RDS79" s="244"/>
      <c r="RDT79" s="244"/>
      <c r="RDU79" s="244"/>
      <c r="RDV79" s="244"/>
      <c r="RDW79" s="244"/>
      <c r="RDX79" s="244"/>
      <c r="RDY79" s="244"/>
      <c r="RDZ79" s="244"/>
      <c r="REA79" s="244"/>
      <c r="REB79" s="244"/>
      <c r="REC79" s="244"/>
      <c r="RED79" s="244"/>
      <c r="REE79" s="244"/>
      <c r="REF79" s="244"/>
      <c r="REG79" s="244"/>
      <c r="REH79" s="244"/>
      <c r="REI79" s="244"/>
      <c r="REJ79" s="244"/>
      <c r="REK79" s="244"/>
      <c r="REL79" s="244"/>
      <c r="REM79" s="244"/>
      <c r="REN79" s="244"/>
      <c r="REO79" s="244"/>
      <c r="REP79" s="244"/>
      <c r="REQ79" s="244"/>
      <c r="RER79" s="244"/>
      <c r="RES79" s="244"/>
      <c r="RET79" s="244"/>
      <c r="REU79" s="244"/>
      <c r="REV79" s="244"/>
      <c r="REW79" s="244"/>
      <c r="REX79" s="244"/>
      <c r="REY79" s="244"/>
      <c r="REZ79" s="244"/>
      <c r="RFA79" s="244"/>
      <c r="RFB79" s="244"/>
      <c r="RFC79" s="244"/>
      <c r="RFD79" s="244"/>
      <c r="RFE79" s="244"/>
      <c r="RFF79" s="244"/>
      <c r="RFG79" s="244"/>
      <c r="RFH79" s="244"/>
      <c r="RFI79" s="244"/>
      <c r="RFJ79" s="244"/>
      <c r="RFK79" s="244"/>
      <c r="RFL79" s="244"/>
      <c r="RFM79" s="244"/>
      <c r="RFN79" s="244"/>
      <c r="RFO79" s="244"/>
      <c r="RFP79" s="244"/>
      <c r="RFQ79" s="244"/>
      <c r="RFR79" s="244"/>
      <c r="RFS79" s="244"/>
      <c r="RFT79" s="244"/>
      <c r="RFU79" s="244"/>
      <c r="RFV79" s="244"/>
      <c r="RFW79" s="244"/>
      <c r="RFX79" s="244"/>
      <c r="RFY79" s="244"/>
      <c r="RFZ79" s="244"/>
      <c r="RGA79" s="244"/>
      <c r="RGB79" s="244"/>
      <c r="RGC79" s="244"/>
      <c r="RGD79" s="244"/>
      <c r="RGE79" s="244"/>
      <c r="RGF79" s="244"/>
      <c r="RGG79" s="244"/>
      <c r="RGH79" s="244"/>
      <c r="RGI79" s="244"/>
      <c r="RGJ79" s="244"/>
      <c r="RGK79" s="244"/>
      <c r="RGL79" s="244"/>
      <c r="RGM79" s="244"/>
      <c r="RGN79" s="244"/>
      <c r="RGO79" s="244"/>
      <c r="RGP79" s="244"/>
      <c r="RGQ79" s="244"/>
      <c r="RGR79" s="244"/>
      <c r="RGS79" s="244"/>
      <c r="RGT79" s="244"/>
      <c r="RGU79" s="244"/>
      <c r="RGV79" s="244"/>
      <c r="RGW79" s="244"/>
      <c r="RGX79" s="244"/>
      <c r="RGY79" s="244"/>
      <c r="RGZ79" s="244"/>
      <c r="RHA79" s="244"/>
      <c r="RHB79" s="244"/>
      <c r="RHC79" s="244"/>
      <c r="RHD79" s="244"/>
      <c r="RHE79" s="244"/>
      <c r="RHF79" s="244"/>
      <c r="RHG79" s="244"/>
      <c r="RHH79" s="244"/>
      <c r="RHI79" s="244"/>
      <c r="RHJ79" s="244"/>
      <c r="RHK79" s="244"/>
      <c r="RHL79" s="244"/>
      <c r="RHM79" s="244"/>
      <c r="RHN79" s="244"/>
      <c r="RHO79" s="244"/>
      <c r="RHP79" s="244"/>
      <c r="RHQ79" s="244"/>
      <c r="RHR79" s="244"/>
      <c r="RHS79" s="244"/>
      <c r="RHT79" s="244"/>
      <c r="RHU79" s="244"/>
      <c r="RHV79" s="244"/>
      <c r="RHW79" s="244"/>
      <c r="RHX79" s="244"/>
      <c r="RHY79" s="244"/>
      <c r="RHZ79" s="244"/>
      <c r="RIA79" s="244"/>
      <c r="RIB79" s="244"/>
      <c r="RIC79" s="244"/>
      <c r="RID79" s="244"/>
      <c r="RIE79" s="244"/>
      <c r="RIF79" s="244"/>
      <c r="RIG79" s="244"/>
      <c r="RIH79" s="244"/>
      <c r="RII79" s="244"/>
      <c r="RIJ79" s="244"/>
      <c r="RIK79" s="244"/>
      <c r="RIL79" s="244"/>
      <c r="RIM79" s="244"/>
      <c r="RIN79" s="244"/>
      <c r="RIO79" s="244"/>
      <c r="RIP79" s="244"/>
      <c r="RIQ79" s="244"/>
      <c r="RIR79" s="244"/>
      <c r="RIS79" s="244"/>
      <c r="RIT79" s="244"/>
      <c r="RIU79" s="244"/>
      <c r="RIV79" s="244"/>
      <c r="RIW79" s="244"/>
      <c r="RIX79" s="244"/>
      <c r="RIY79" s="244"/>
      <c r="RIZ79" s="244"/>
      <c r="RJA79" s="244"/>
      <c r="RJB79" s="244"/>
      <c r="RJC79" s="244"/>
      <c r="RJD79" s="244"/>
      <c r="RJE79" s="244"/>
      <c r="RJF79" s="244"/>
      <c r="RJG79" s="244"/>
      <c r="RJH79" s="244"/>
      <c r="RJI79" s="244"/>
      <c r="RJJ79" s="244"/>
      <c r="RJK79" s="244"/>
      <c r="RJL79" s="244"/>
      <c r="RJM79" s="244"/>
      <c r="RJN79" s="244"/>
      <c r="RJO79" s="244"/>
      <c r="RJP79" s="244"/>
      <c r="RJQ79" s="244"/>
      <c r="RJR79" s="244"/>
      <c r="RJS79" s="244"/>
      <c r="RJT79" s="244"/>
      <c r="RJU79" s="244"/>
      <c r="RJV79" s="244"/>
      <c r="RJW79" s="244"/>
      <c r="RJX79" s="244"/>
      <c r="RJY79" s="244"/>
      <c r="RJZ79" s="244"/>
      <c r="RKA79" s="244"/>
      <c r="RKB79" s="244"/>
      <c r="RKC79" s="244"/>
      <c r="RKD79" s="244"/>
      <c r="RKE79" s="244"/>
      <c r="RKF79" s="244"/>
      <c r="RKG79" s="244"/>
      <c r="RKH79" s="244"/>
      <c r="RKI79" s="244"/>
      <c r="RKJ79" s="244"/>
      <c r="RKK79" s="244"/>
      <c r="RKL79" s="244"/>
      <c r="RKM79" s="244"/>
      <c r="RKN79" s="244"/>
      <c r="RKO79" s="244"/>
      <c r="RKP79" s="244"/>
      <c r="RKQ79" s="244"/>
      <c r="RKR79" s="244"/>
      <c r="RKS79" s="244"/>
      <c r="RKT79" s="244"/>
      <c r="RKU79" s="244"/>
      <c r="RKV79" s="244"/>
      <c r="RKW79" s="244"/>
      <c r="RKX79" s="244"/>
      <c r="RKY79" s="244"/>
      <c r="RKZ79" s="244"/>
      <c r="RLA79" s="244"/>
      <c r="RLB79" s="244"/>
      <c r="RLC79" s="244"/>
      <c r="RLD79" s="244"/>
      <c r="RLE79" s="244"/>
      <c r="RLF79" s="244"/>
      <c r="RLG79" s="244"/>
      <c r="RLH79" s="244"/>
      <c r="RLI79" s="244"/>
      <c r="RLJ79" s="244"/>
      <c r="RLK79" s="244"/>
      <c r="RLL79" s="244"/>
      <c r="RLM79" s="244"/>
      <c r="RLN79" s="244"/>
      <c r="RLO79" s="244"/>
      <c r="RLP79" s="244"/>
      <c r="RLQ79" s="244"/>
      <c r="RLR79" s="244"/>
      <c r="RLS79" s="244"/>
      <c r="RLT79" s="244"/>
      <c r="RLU79" s="244"/>
      <c r="RLV79" s="244"/>
      <c r="RLW79" s="244"/>
      <c r="RLX79" s="244"/>
      <c r="RLY79" s="244"/>
      <c r="RLZ79" s="244"/>
      <c r="RMA79" s="244"/>
      <c r="RMB79" s="244"/>
      <c r="RMC79" s="244"/>
      <c r="RMD79" s="244"/>
      <c r="RME79" s="244"/>
      <c r="RMF79" s="244"/>
      <c r="RMG79" s="244"/>
      <c r="RMH79" s="244"/>
      <c r="RMI79" s="244"/>
      <c r="RMJ79" s="244"/>
      <c r="RMK79" s="244"/>
      <c r="RML79" s="244"/>
      <c r="RMM79" s="244"/>
      <c r="RMN79" s="244"/>
      <c r="RMO79" s="244"/>
      <c r="RMP79" s="244"/>
      <c r="RMQ79" s="244"/>
      <c r="RMR79" s="244"/>
      <c r="RMS79" s="244"/>
      <c r="RMT79" s="244"/>
      <c r="RMU79" s="244"/>
      <c r="RMV79" s="244"/>
      <c r="RMW79" s="244"/>
      <c r="RMX79" s="244"/>
      <c r="RMY79" s="244"/>
      <c r="RMZ79" s="244"/>
      <c r="RNA79" s="244"/>
      <c r="RNB79" s="244"/>
      <c r="RNC79" s="244"/>
      <c r="RND79" s="244"/>
      <c r="RNE79" s="244"/>
      <c r="RNF79" s="244"/>
      <c r="RNG79" s="244"/>
      <c r="RNH79" s="244"/>
      <c r="RNI79" s="244"/>
      <c r="RNJ79" s="244"/>
      <c r="RNK79" s="244"/>
      <c r="RNL79" s="244"/>
      <c r="RNM79" s="244"/>
      <c r="RNN79" s="244"/>
      <c r="RNO79" s="244"/>
      <c r="RNP79" s="244"/>
      <c r="RNQ79" s="244"/>
      <c r="RNR79" s="244"/>
      <c r="RNS79" s="244"/>
      <c r="RNT79" s="244"/>
      <c r="RNU79" s="244"/>
      <c r="RNV79" s="244"/>
      <c r="RNW79" s="244"/>
      <c r="RNX79" s="244"/>
      <c r="RNY79" s="244"/>
      <c r="RNZ79" s="244"/>
      <c r="ROA79" s="244"/>
      <c r="ROB79" s="244"/>
      <c r="ROC79" s="244"/>
      <c r="ROD79" s="244"/>
      <c r="ROE79" s="244"/>
      <c r="ROF79" s="244"/>
      <c r="ROG79" s="244"/>
      <c r="ROH79" s="244"/>
      <c r="ROI79" s="244"/>
      <c r="ROJ79" s="244"/>
      <c r="ROK79" s="244"/>
      <c r="ROL79" s="244"/>
      <c r="ROM79" s="244"/>
      <c r="RON79" s="244"/>
      <c r="ROO79" s="244"/>
      <c r="ROP79" s="244"/>
      <c r="ROQ79" s="244"/>
      <c r="ROR79" s="244"/>
      <c r="ROS79" s="244"/>
      <c r="ROT79" s="244"/>
      <c r="ROU79" s="244"/>
      <c r="ROV79" s="244"/>
      <c r="ROW79" s="244"/>
      <c r="ROX79" s="244"/>
      <c r="ROY79" s="244"/>
      <c r="ROZ79" s="244"/>
      <c r="RPA79" s="244"/>
      <c r="RPB79" s="244"/>
      <c r="RPC79" s="244"/>
      <c r="RPD79" s="244"/>
      <c r="RPE79" s="244"/>
      <c r="RPF79" s="244"/>
      <c r="RPG79" s="244"/>
      <c r="RPH79" s="244"/>
      <c r="RPI79" s="244"/>
      <c r="RPJ79" s="244"/>
      <c r="RPK79" s="244"/>
      <c r="RPL79" s="244"/>
      <c r="RPM79" s="244"/>
      <c r="RPN79" s="244"/>
      <c r="RPO79" s="244"/>
      <c r="RPP79" s="244"/>
      <c r="RPQ79" s="244"/>
      <c r="RPR79" s="244"/>
      <c r="RPS79" s="244"/>
      <c r="RPT79" s="244"/>
      <c r="RPU79" s="244"/>
      <c r="RPV79" s="244"/>
      <c r="RPW79" s="244"/>
      <c r="RPX79" s="244"/>
      <c r="RPY79" s="244"/>
      <c r="RPZ79" s="244"/>
      <c r="RQA79" s="244"/>
      <c r="RQB79" s="244"/>
      <c r="RQC79" s="244"/>
      <c r="RQD79" s="244"/>
      <c r="RQE79" s="244"/>
      <c r="RQF79" s="244"/>
      <c r="RQG79" s="244"/>
      <c r="RQH79" s="244"/>
      <c r="RQI79" s="244"/>
      <c r="RQJ79" s="244"/>
      <c r="RQK79" s="244"/>
      <c r="RQL79" s="244"/>
      <c r="RQM79" s="244"/>
      <c r="RQN79" s="244"/>
      <c r="RQO79" s="244"/>
      <c r="RQP79" s="244"/>
      <c r="RQQ79" s="244"/>
      <c r="RQR79" s="244"/>
      <c r="RQS79" s="244"/>
      <c r="RQT79" s="244"/>
      <c r="RQU79" s="244"/>
      <c r="RQV79" s="244"/>
      <c r="RQW79" s="244"/>
      <c r="RQX79" s="244"/>
      <c r="RQY79" s="244"/>
      <c r="RQZ79" s="244"/>
      <c r="RRA79" s="244"/>
      <c r="RRB79" s="244"/>
      <c r="RRC79" s="244"/>
      <c r="RRD79" s="244"/>
      <c r="RRE79" s="244"/>
      <c r="RRF79" s="244"/>
      <c r="RRG79" s="244"/>
      <c r="RRH79" s="244"/>
      <c r="RRI79" s="244"/>
      <c r="RRJ79" s="244"/>
      <c r="RRK79" s="244"/>
      <c r="RRL79" s="244"/>
      <c r="RRM79" s="244"/>
      <c r="RRN79" s="244"/>
      <c r="RRO79" s="244"/>
      <c r="RRP79" s="244"/>
      <c r="RRQ79" s="244"/>
      <c r="RRR79" s="244"/>
      <c r="RRS79" s="244"/>
      <c r="RRT79" s="244"/>
      <c r="RRU79" s="244"/>
      <c r="RRV79" s="244"/>
      <c r="RRW79" s="244"/>
      <c r="RRX79" s="244"/>
      <c r="RRY79" s="244"/>
      <c r="RRZ79" s="244"/>
      <c r="RSA79" s="244"/>
      <c r="RSB79" s="244"/>
      <c r="RSC79" s="244"/>
      <c r="RSD79" s="244"/>
      <c r="RSE79" s="244"/>
      <c r="RSF79" s="244"/>
      <c r="RSG79" s="244"/>
      <c r="RSH79" s="244"/>
      <c r="RSI79" s="244"/>
      <c r="RSJ79" s="244"/>
      <c r="RSK79" s="244"/>
      <c r="RSL79" s="244"/>
      <c r="RSM79" s="244"/>
      <c r="RSN79" s="244"/>
      <c r="RSO79" s="244"/>
      <c r="RSP79" s="244"/>
      <c r="RSQ79" s="244"/>
      <c r="RSR79" s="244"/>
      <c r="RSS79" s="244"/>
      <c r="RST79" s="244"/>
      <c r="RSU79" s="244"/>
      <c r="RSV79" s="244"/>
      <c r="RSW79" s="244"/>
      <c r="RSX79" s="244"/>
      <c r="RSY79" s="244"/>
      <c r="RSZ79" s="244"/>
      <c r="RTA79" s="244"/>
      <c r="RTB79" s="244"/>
      <c r="RTC79" s="244"/>
      <c r="RTD79" s="244"/>
      <c r="RTE79" s="244"/>
      <c r="RTF79" s="244"/>
      <c r="RTG79" s="244"/>
      <c r="RTH79" s="244"/>
      <c r="RTI79" s="244"/>
      <c r="RTJ79" s="244"/>
      <c r="RTK79" s="244"/>
      <c r="RTL79" s="244"/>
      <c r="RTM79" s="244"/>
      <c r="RTN79" s="244"/>
      <c r="RTO79" s="244"/>
      <c r="RTP79" s="244"/>
      <c r="RTQ79" s="244"/>
      <c r="RTR79" s="244"/>
      <c r="RTS79" s="244"/>
      <c r="RTT79" s="244"/>
      <c r="RTU79" s="244"/>
      <c r="RTV79" s="244"/>
      <c r="RTW79" s="244"/>
      <c r="RTX79" s="244"/>
      <c r="RTY79" s="244"/>
      <c r="RTZ79" s="244"/>
      <c r="RUA79" s="244"/>
      <c r="RUB79" s="244"/>
      <c r="RUC79" s="244"/>
      <c r="RUD79" s="244"/>
      <c r="RUE79" s="244"/>
      <c r="RUF79" s="244"/>
      <c r="RUG79" s="244"/>
      <c r="RUH79" s="244"/>
      <c r="RUI79" s="244"/>
      <c r="RUJ79" s="244"/>
      <c r="RUK79" s="244"/>
      <c r="RUL79" s="244"/>
      <c r="RUM79" s="244"/>
      <c r="RUN79" s="244"/>
      <c r="RUO79" s="244"/>
      <c r="RUP79" s="244"/>
      <c r="RUQ79" s="244"/>
      <c r="RUR79" s="244"/>
      <c r="RUS79" s="244"/>
      <c r="RUT79" s="244"/>
      <c r="RUU79" s="244"/>
      <c r="RUV79" s="244"/>
      <c r="RUW79" s="244"/>
      <c r="RUX79" s="244"/>
      <c r="RUY79" s="244"/>
      <c r="RUZ79" s="244"/>
      <c r="RVA79" s="244"/>
      <c r="RVB79" s="244"/>
      <c r="RVC79" s="244"/>
      <c r="RVD79" s="244"/>
      <c r="RVE79" s="244"/>
      <c r="RVF79" s="244"/>
      <c r="RVG79" s="244"/>
      <c r="RVH79" s="244"/>
      <c r="RVI79" s="244"/>
      <c r="RVJ79" s="244"/>
      <c r="RVK79" s="244"/>
      <c r="RVL79" s="244"/>
      <c r="RVM79" s="244"/>
      <c r="RVN79" s="244"/>
      <c r="RVO79" s="244"/>
      <c r="RVP79" s="244"/>
      <c r="RVQ79" s="244"/>
      <c r="RVR79" s="244"/>
      <c r="RVS79" s="244"/>
      <c r="RVT79" s="244"/>
      <c r="RVU79" s="244"/>
      <c r="RVV79" s="244"/>
      <c r="RVW79" s="244"/>
      <c r="RVX79" s="244"/>
      <c r="RVY79" s="244"/>
      <c r="RVZ79" s="244"/>
      <c r="RWA79" s="244"/>
      <c r="RWB79" s="244"/>
      <c r="RWC79" s="244"/>
      <c r="RWD79" s="244"/>
      <c r="RWE79" s="244"/>
      <c r="RWF79" s="244"/>
      <c r="RWG79" s="244"/>
      <c r="RWH79" s="244"/>
      <c r="RWI79" s="244"/>
      <c r="RWJ79" s="244"/>
      <c r="RWK79" s="244"/>
      <c r="RWL79" s="244"/>
      <c r="RWM79" s="244"/>
      <c r="RWN79" s="244"/>
      <c r="RWO79" s="244"/>
      <c r="RWP79" s="244"/>
      <c r="RWQ79" s="244"/>
      <c r="RWR79" s="244"/>
      <c r="RWS79" s="244"/>
      <c r="RWT79" s="244"/>
      <c r="RWU79" s="244"/>
      <c r="RWV79" s="244"/>
      <c r="RWW79" s="244"/>
      <c r="RWX79" s="244"/>
      <c r="RWY79" s="244"/>
      <c r="RWZ79" s="244"/>
      <c r="RXA79" s="244"/>
      <c r="RXB79" s="244"/>
      <c r="RXC79" s="244"/>
      <c r="RXD79" s="244"/>
      <c r="RXE79" s="244"/>
      <c r="RXF79" s="244"/>
      <c r="RXG79" s="244"/>
      <c r="RXH79" s="244"/>
      <c r="RXI79" s="244"/>
      <c r="RXJ79" s="244"/>
      <c r="RXK79" s="244"/>
      <c r="RXL79" s="244"/>
      <c r="RXM79" s="244"/>
      <c r="RXN79" s="244"/>
      <c r="RXO79" s="244"/>
      <c r="RXP79" s="244"/>
      <c r="RXQ79" s="244"/>
      <c r="RXR79" s="244"/>
      <c r="RXS79" s="244"/>
      <c r="RXT79" s="244"/>
      <c r="RXU79" s="244"/>
      <c r="RXV79" s="244"/>
      <c r="RXW79" s="244"/>
      <c r="RXX79" s="244"/>
      <c r="RXY79" s="244"/>
      <c r="RXZ79" s="244"/>
      <c r="RYA79" s="244"/>
      <c r="RYB79" s="244"/>
      <c r="RYC79" s="244"/>
      <c r="RYD79" s="244"/>
      <c r="RYE79" s="244"/>
      <c r="RYF79" s="244"/>
      <c r="RYG79" s="244"/>
      <c r="RYH79" s="244"/>
      <c r="RYI79" s="244"/>
      <c r="RYJ79" s="244"/>
      <c r="RYK79" s="244"/>
      <c r="RYL79" s="244"/>
      <c r="RYM79" s="244"/>
      <c r="RYN79" s="244"/>
      <c r="RYO79" s="244"/>
      <c r="RYP79" s="244"/>
      <c r="RYQ79" s="244"/>
      <c r="RYR79" s="244"/>
      <c r="RYS79" s="244"/>
      <c r="RYT79" s="244"/>
      <c r="RYU79" s="244"/>
      <c r="RYV79" s="244"/>
      <c r="RYW79" s="244"/>
      <c r="RYX79" s="244"/>
      <c r="RYY79" s="244"/>
      <c r="RYZ79" s="244"/>
      <c r="RZA79" s="244"/>
      <c r="RZB79" s="244"/>
      <c r="RZC79" s="244"/>
      <c r="RZD79" s="244"/>
      <c r="RZE79" s="244"/>
      <c r="RZF79" s="244"/>
      <c r="RZG79" s="244"/>
      <c r="RZH79" s="244"/>
      <c r="RZI79" s="244"/>
      <c r="RZJ79" s="244"/>
      <c r="RZK79" s="244"/>
      <c r="RZL79" s="244"/>
      <c r="RZM79" s="244"/>
      <c r="RZN79" s="244"/>
      <c r="RZO79" s="244"/>
      <c r="RZP79" s="244"/>
      <c r="RZQ79" s="244"/>
      <c r="RZR79" s="244"/>
      <c r="RZS79" s="244"/>
      <c r="RZT79" s="244"/>
      <c r="RZU79" s="244"/>
      <c r="RZV79" s="244"/>
      <c r="RZW79" s="244"/>
      <c r="RZX79" s="244"/>
      <c r="RZY79" s="244"/>
      <c r="RZZ79" s="244"/>
      <c r="SAA79" s="244"/>
      <c r="SAB79" s="244"/>
      <c r="SAC79" s="244"/>
      <c r="SAD79" s="244"/>
      <c r="SAE79" s="244"/>
      <c r="SAF79" s="244"/>
      <c r="SAG79" s="244"/>
      <c r="SAH79" s="244"/>
      <c r="SAI79" s="244"/>
      <c r="SAJ79" s="244"/>
      <c r="SAK79" s="244"/>
      <c r="SAL79" s="244"/>
      <c r="SAM79" s="244"/>
      <c r="SAN79" s="244"/>
      <c r="SAO79" s="244"/>
      <c r="SAP79" s="244"/>
      <c r="SAQ79" s="244"/>
      <c r="SAR79" s="244"/>
      <c r="SAS79" s="244"/>
      <c r="SAT79" s="244"/>
      <c r="SAU79" s="244"/>
      <c r="SAV79" s="244"/>
      <c r="SAW79" s="244"/>
      <c r="SAX79" s="244"/>
      <c r="SAY79" s="244"/>
      <c r="SAZ79" s="244"/>
      <c r="SBA79" s="244"/>
      <c r="SBB79" s="244"/>
      <c r="SBC79" s="244"/>
      <c r="SBD79" s="244"/>
      <c r="SBE79" s="244"/>
      <c r="SBF79" s="244"/>
      <c r="SBG79" s="244"/>
      <c r="SBH79" s="244"/>
      <c r="SBI79" s="244"/>
      <c r="SBJ79" s="244"/>
      <c r="SBK79" s="244"/>
      <c r="SBL79" s="244"/>
      <c r="SBM79" s="244"/>
      <c r="SBN79" s="244"/>
      <c r="SBO79" s="244"/>
      <c r="SBP79" s="244"/>
      <c r="SBQ79" s="244"/>
      <c r="SBR79" s="244"/>
      <c r="SBS79" s="244"/>
      <c r="SBT79" s="244"/>
      <c r="SBU79" s="244"/>
      <c r="SBV79" s="244"/>
      <c r="SBW79" s="244"/>
      <c r="SBX79" s="244"/>
      <c r="SBY79" s="244"/>
      <c r="SBZ79" s="244"/>
      <c r="SCA79" s="244"/>
      <c r="SCB79" s="244"/>
      <c r="SCC79" s="244"/>
      <c r="SCD79" s="244"/>
      <c r="SCE79" s="244"/>
      <c r="SCF79" s="244"/>
      <c r="SCG79" s="244"/>
      <c r="SCH79" s="244"/>
      <c r="SCI79" s="244"/>
      <c r="SCJ79" s="244"/>
      <c r="SCK79" s="244"/>
      <c r="SCL79" s="244"/>
      <c r="SCM79" s="244"/>
      <c r="SCN79" s="244"/>
      <c r="SCO79" s="244"/>
      <c r="SCP79" s="244"/>
      <c r="SCQ79" s="244"/>
      <c r="SCR79" s="244"/>
      <c r="SCS79" s="244"/>
      <c r="SCT79" s="244"/>
      <c r="SCU79" s="244"/>
      <c r="SCV79" s="244"/>
      <c r="SCW79" s="244"/>
      <c r="SCX79" s="244"/>
      <c r="SCY79" s="244"/>
      <c r="SCZ79" s="244"/>
      <c r="SDA79" s="244"/>
      <c r="SDB79" s="244"/>
      <c r="SDC79" s="244"/>
      <c r="SDD79" s="244"/>
      <c r="SDE79" s="244"/>
      <c r="SDF79" s="244"/>
      <c r="SDG79" s="244"/>
      <c r="SDH79" s="244"/>
      <c r="SDI79" s="244"/>
      <c r="SDJ79" s="244"/>
      <c r="SDK79" s="244"/>
      <c r="SDL79" s="244"/>
      <c r="SDM79" s="244"/>
      <c r="SDN79" s="244"/>
      <c r="SDO79" s="244"/>
      <c r="SDP79" s="244"/>
      <c r="SDQ79" s="244"/>
      <c r="SDR79" s="244"/>
      <c r="SDS79" s="244"/>
      <c r="SDT79" s="244"/>
      <c r="SDU79" s="244"/>
      <c r="SDV79" s="244"/>
      <c r="SDW79" s="244"/>
      <c r="SDX79" s="244"/>
      <c r="SDY79" s="244"/>
      <c r="SDZ79" s="244"/>
      <c r="SEA79" s="244"/>
      <c r="SEB79" s="244"/>
      <c r="SEC79" s="244"/>
      <c r="SED79" s="244"/>
      <c r="SEE79" s="244"/>
      <c r="SEF79" s="244"/>
      <c r="SEG79" s="244"/>
      <c r="SEH79" s="244"/>
      <c r="SEI79" s="244"/>
      <c r="SEJ79" s="244"/>
      <c r="SEK79" s="244"/>
      <c r="SEL79" s="244"/>
      <c r="SEM79" s="244"/>
      <c r="SEN79" s="244"/>
      <c r="SEO79" s="244"/>
      <c r="SEP79" s="244"/>
      <c r="SEQ79" s="244"/>
      <c r="SER79" s="244"/>
      <c r="SES79" s="244"/>
      <c r="SET79" s="244"/>
      <c r="SEU79" s="244"/>
      <c r="SEV79" s="244"/>
      <c r="SEW79" s="244"/>
      <c r="SEX79" s="244"/>
      <c r="SEY79" s="244"/>
      <c r="SEZ79" s="244"/>
      <c r="SFA79" s="244"/>
      <c r="SFB79" s="244"/>
      <c r="SFC79" s="244"/>
      <c r="SFD79" s="244"/>
      <c r="SFE79" s="244"/>
      <c r="SFF79" s="244"/>
      <c r="SFG79" s="244"/>
      <c r="SFH79" s="244"/>
      <c r="SFI79" s="244"/>
      <c r="SFJ79" s="244"/>
      <c r="SFK79" s="244"/>
      <c r="SFL79" s="244"/>
      <c r="SFM79" s="244"/>
      <c r="SFN79" s="244"/>
      <c r="SFO79" s="244"/>
      <c r="SFP79" s="244"/>
      <c r="SFQ79" s="244"/>
      <c r="SFR79" s="244"/>
      <c r="SFS79" s="244"/>
      <c r="SFT79" s="244"/>
      <c r="SFU79" s="244"/>
      <c r="SFV79" s="244"/>
      <c r="SFW79" s="244"/>
      <c r="SFX79" s="244"/>
      <c r="SFY79" s="244"/>
      <c r="SFZ79" s="244"/>
      <c r="SGA79" s="244"/>
      <c r="SGB79" s="244"/>
      <c r="SGC79" s="244"/>
      <c r="SGD79" s="244"/>
      <c r="SGE79" s="244"/>
      <c r="SGF79" s="244"/>
      <c r="SGG79" s="244"/>
      <c r="SGH79" s="244"/>
      <c r="SGI79" s="244"/>
      <c r="SGJ79" s="244"/>
      <c r="SGK79" s="244"/>
      <c r="SGL79" s="244"/>
      <c r="SGM79" s="244"/>
      <c r="SGN79" s="244"/>
      <c r="SGO79" s="244"/>
      <c r="SGP79" s="244"/>
      <c r="SGQ79" s="244"/>
      <c r="SGR79" s="244"/>
      <c r="SGS79" s="244"/>
      <c r="SGT79" s="244"/>
      <c r="SGU79" s="244"/>
      <c r="SGV79" s="244"/>
      <c r="SGW79" s="244"/>
      <c r="SGX79" s="244"/>
      <c r="SGY79" s="244"/>
      <c r="SGZ79" s="244"/>
      <c r="SHA79" s="244"/>
      <c r="SHB79" s="244"/>
      <c r="SHC79" s="244"/>
      <c r="SHD79" s="244"/>
      <c r="SHE79" s="244"/>
      <c r="SHF79" s="244"/>
      <c r="SHG79" s="244"/>
      <c r="SHH79" s="244"/>
      <c r="SHI79" s="244"/>
      <c r="SHJ79" s="244"/>
      <c r="SHK79" s="244"/>
      <c r="SHL79" s="244"/>
      <c r="SHM79" s="244"/>
      <c r="SHN79" s="244"/>
      <c r="SHO79" s="244"/>
      <c r="SHP79" s="244"/>
      <c r="SHQ79" s="244"/>
      <c r="SHR79" s="244"/>
      <c r="SHS79" s="244"/>
      <c r="SHT79" s="244"/>
      <c r="SHU79" s="244"/>
      <c r="SHV79" s="244"/>
      <c r="SHW79" s="244"/>
      <c r="SHX79" s="244"/>
      <c r="SHY79" s="244"/>
      <c r="SHZ79" s="244"/>
      <c r="SIA79" s="244"/>
      <c r="SIB79" s="244"/>
      <c r="SIC79" s="244"/>
      <c r="SID79" s="244"/>
      <c r="SIE79" s="244"/>
      <c r="SIF79" s="244"/>
      <c r="SIG79" s="244"/>
      <c r="SIH79" s="244"/>
      <c r="SII79" s="244"/>
      <c r="SIJ79" s="244"/>
      <c r="SIK79" s="244"/>
      <c r="SIL79" s="244"/>
      <c r="SIM79" s="244"/>
      <c r="SIN79" s="244"/>
      <c r="SIO79" s="244"/>
      <c r="SIP79" s="244"/>
      <c r="SIQ79" s="244"/>
      <c r="SIR79" s="244"/>
      <c r="SIS79" s="244"/>
      <c r="SIT79" s="244"/>
      <c r="SIU79" s="244"/>
      <c r="SIV79" s="244"/>
      <c r="SIW79" s="244"/>
      <c r="SIX79" s="244"/>
      <c r="SIY79" s="244"/>
      <c r="SIZ79" s="244"/>
      <c r="SJA79" s="244"/>
      <c r="SJB79" s="244"/>
      <c r="SJC79" s="244"/>
      <c r="SJD79" s="244"/>
      <c r="SJE79" s="244"/>
      <c r="SJF79" s="244"/>
      <c r="SJG79" s="244"/>
      <c r="SJH79" s="244"/>
      <c r="SJI79" s="244"/>
      <c r="SJJ79" s="244"/>
      <c r="SJK79" s="244"/>
      <c r="SJL79" s="244"/>
      <c r="SJM79" s="244"/>
      <c r="SJN79" s="244"/>
      <c r="SJO79" s="244"/>
      <c r="SJP79" s="244"/>
      <c r="SJQ79" s="244"/>
      <c r="SJR79" s="244"/>
      <c r="SJS79" s="244"/>
      <c r="SJT79" s="244"/>
      <c r="SJU79" s="244"/>
      <c r="SJV79" s="244"/>
      <c r="SJW79" s="244"/>
      <c r="SJX79" s="244"/>
      <c r="SJY79" s="244"/>
      <c r="SJZ79" s="244"/>
      <c r="SKA79" s="244"/>
      <c r="SKB79" s="244"/>
      <c r="SKC79" s="244"/>
      <c r="SKD79" s="244"/>
      <c r="SKE79" s="244"/>
      <c r="SKF79" s="244"/>
      <c r="SKG79" s="244"/>
      <c r="SKH79" s="244"/>
      <c r="SKI79" s="244"/>
      <c r="SKJ79" s="244"/>
      <c r="SKK79" s="244"/>
      <c r="SKL79" s="244"/>
      <c r="SKM79" s="244"/>
      <c r="SKN79" s="244"/>
      <c r="SKO79" s="244"/>
      <c r="SKP79" s="244"/>
      <c r="SKQ79" s="244"/>
      <c r="SKR79" s="244"/>
      <c r="SKS79" s="244"/>
      <c r="SKT79" s="244"/>
      <c r="SKU79" s="244"/>
      <c r="SKV79" s="244"/>
      <c r="SKW79" s="244"/>
      <c r="SKX79" s="244"/>
      <c r="SKY79" s="244"/>
      <c r="SKZ79" s="244"/>
      <c r="SLA79" s="244"/>
      <c r="SLB79" s="244"/>
      <c r="SLC79" s="244"/>
      <c r="SLD79" s="244"/>
      <c r="SLE79" s="244"/>
      <c r="SLF79" s="244"/>
      <c r="SLG79" s="244"/>
      <c r="SLH79" s="244"/>
      <c r="SLI79" s="244"/>
      <c r="SLJ79" s="244"/>
      <c r="SLK79" s="244"/>
      <c r="SLL79" s="244"/>
      <c r="SLM79" s="244"/>
      <c r="SLN79" s="244"/>
      <c r="SLO79" s="244"/>
      <c r="SLP79" s="244"/>
      <c r="SLQ79" s="244"/>
      <c r="SLR79" s="244"/>
      <c r="SLS79" s="244"/>
      <c r="SLT79" s="244"/>
      <c r="SLU79" s="244"/>
      <c r="SLV79" s="244"/>
      <c r="SLW79" s="244"/>
      <c r="SLX79" s="244"/>
      <c r="SLY79" s="244"/>
      <c r="SLZ79" s="244"/>
      <c r="SMA79" s="244"/>
      <c r="SMB79" s="244"/>
      <c r="SMC79" s="244"/>
      <c r="SMD79" s="244"/>
      <c r="SME79" s="244"/>
      <c r="SMF79" s="244"/>
      <c r="SMG79" s="244"/>
      <c r="SMH79" s="244"/>
      <c r="SMI79" s="244"/>
      <c r="SMJ79" s="244"/>
      <c r="SMK79" s="244"/>
      <c r="SML79" s="244"/>
      <c r="SMM79" s="244"/>
      <c r="SMN79" s="244"/>
      <c r="SMO79" s="244"/>
      <c r="SMP79" s="244"/>
      <c r="SMQ79" s="244"/>
      <c r="SMR79" s="244"/>
      <c r="SMS79" s="244"/>
      <c r="SMT79" s="244"/>
      <c r="SMU79" s="244"/>
      <c r="SMV79" s="244"/>
      <c r="SMW79" s="244"/>
      <c r="SMX79" s="244"/>
      <c r="SMY79" s="244"/>
      <c r="SMZ79" s="244"/>
      <c r="SNA79" s="244"/>
      <c r="SNB79" s="244"/>
      <c r="SNC79" s="244"/>
      <c r="SND79" s="244"/>
      <c r="SNE79" s="244"/>
      <c r="SNF79" s="244"/>
      <c r="SNG79" s="244"/>
      <c r="SNH79" s="244"/>
      <c r="SNI79" s="244"/>
      <c r="SNJ79" s="244"/>
      <c r="SNK79" s="244"/>
      <c r="SNL79" s="244"/>
      <c r="SNM79" s="244"/>
      <c r="SNN79" s="244"/>
      <c r="SNO79" s="244"/>
      <c r="SNP79" s="244"/>
      <c r="SNQ79" s="244"/>
      <c r="SNR79" s="244"/>
      <c r="SNS79" s="244"/>
      <c r="SNT79" s="244"/>
      <c r="SNU79" s="244"/>
      <c r="SNV79" s="244"/>
      <c r="SNW79" s="244"/>
      <c r="SNX79" s="244"/>
      <c r="SNY79" s="244"/>
      <c r="SNZ79" s="244"/>
      <c r="SOA79" s="244"/>
      <c r="SOB79" s="244"/>
      <c r="SOC79" s="244"/>
      <c r="SOD79" s="244"/>
      <c r="SOE79" s="244"/>
      <c r="SOF79" s="244"/>
      <c r="SOG79" s="244"/>
      <c r="SOH79" s="244"/>
      <c r="SOI79" s="244"/>
      <c r="SOJ79" s="244"/>
      <c r="SOK79" s="244"/>
      <c r="SOL79" s="244"/>
      <c r="SOM79" s="244"/>
      <c r="SON79" s="244"/>
      <c r="SOO79" s="244"/>
      <c r="SOP79" s="244"/>
      <c r="SOQ79" s="244"/>
      <c r="SOR79" s="244"/>
      <c r="SOS79" s="244"/>
      <c r="SOT79" s="244"/>
      <c r="SOU79" s="244"/>
      <c r="SOV79" s="244"/>
      <c r="SOW79" s="244"/>
      <c r="SOX79" s="244"/>
      <c r="SOY79" s="244"/>
      <c r="SOZ79" s="244"/>
      <c r="SPA79" s="244"/>
      <c r="SPB79" s="244"/>
      <c r="SPC79" s="244"/>
      <c r="SPD79" s="244"/>
      <c r="SPE79" s="244"/>
      <c r="SPF79" s="244"/>
      <c r="SPG79" s="244"/>
      <c r="SPH79" s="244"/>
      <c r="SPI79" s="244"/>
      <c r="SPJ79" s="244"/>
      <c r="SPK79" s="244"/>
      <c r="SPL79" s="244"/>
      <c r="SPM79" s="244"/>
      <c r="SPN79" s="244"/>
      <c r="SPO79" s="244"/>
      <c r="SPP79" s="244"/>
      <c r="SPQ79" s="244"/>
      <c r="SPR79" s="244"/>
      <c r="SPS79" s="244"/>
      <c r="SPT79" s="244"/>
      <c r="SPU79" s="244"/>
      <c r="SPV79" s="244"/>
      <c r="SPW79" s="244"/>
      <c r="SPX79" s="244"/>
      <c r="SPY79" s="244"/>
      <c r="SPZ79" s="244"/>
      <c r="SQA79" s="244"/>
      <c r="SQB79" s="244"/>
      <c r="SQC79" s="244"/>
      <c r="SQD79" s="244"/>
      <c r="SQE79" s="244"/>
      <c r="SQF79" s="244"/>
      <c r="SQG79" s="244"/>
      <c r="SQH79" s="244"/>
      <c r="SQI79" s="244"/>
      <c r="SQJ79" s="244"/>
      <c r="SQK79" s="244"/>
      <c r="SQL79" s="244"/>
      <c r="SQM79" s="244"/>
      <c r="SQN79" s="244"/>
      <c r="SQO79" s="244"/>
      <c r="SQP79" s="244"/>
      <c r="SQQ79" s="244"/>
      <c r="SQR79" s="244"/>
      <c r="SQS79" s="244"/>
      <c r="SQT79" s="244"/>
      <c r="SQU79" s="244"/>
      <c r="SQV79" s="244"/>
      <c r="SQW79" s="244"/>
      <c r="SQX79" s="244"/>
      <c r="SQY79" s="244"/>
      <c r="SQZ79" s="244"/>
      <c r="SRA79" s="244"/>
      <c r="SRB79" s="244"/>
      <c r="SRC79" s="244"/>
      <c r="SRD79" s="244"/>
      <c r="SRE79" s="244"/>
      <c r="SRF79" s="244"/>
      <c r="SRG79" s="244"/>
      <c r="SRH79" s="244"/>
      <c r="SRI79" s="244"/>
      <c r="SRJ79" s="244"/>
      <c r="SRK79" s="244"/>
      <c r="SRL79" s="244"/>
      <c r="SRM79" s="244"/>
      <c r="SRN79" s="244"/>
      <c r="SRO79" s="244"/>
      <c r="SRP79" s="244"/>
      <c r="SRQ79" s="244"/>
      <c r="SRR79" s="244"/>
      <c r="SRS79" s="244"/>
      <c r="SRT79" s="244"/>
      <c r="SRU79" s="244"/>
      <c r="SRV79" s="244"/>
      <c r="SRW79" s="244"/>
      <c r="SRX79" s="244"/>
      <c r="SRY79" s="244"/>
      <c r="SRZ79" s="244"/>
      <c r="SSA79" s="244"/>
      <c r="SSB79" s="244"/>
      <c r="SSC79" s="244"/>
      <c r="SSD79" s="244"/>
      <c r="SSE79" s="244"/>
      <c r="SSF79" s="244"/>
      <c r="SSG79" s="244"/>
      <c r="SSH79" s="244"/>
      <c r="SSI79" s="244"/>
      <c r="SSJ79" s="244"/>
      <c r="SSK79" s="244"/>
      <c r="SSL79" s="244"/>
      <c r="SSM79" s="244"/>
      <c r="SSN79" s="244"/>
      <c r="SSO79" s="244"/>
      <c r="SSP79" s="244"/>
      <c r="SSQ79" s="244"/>
      <c r="SSR79" s="244"/>
      <c r="SSS79" s="244"/>
      <c r="SST79" s="244"/>
      <c r="SSU79" s="244"/>
      <c r="SSV79" s="244"/>
      <c r="SSW79" s="244"/>
      <c r="SSX79" s="244"/>
      <c r="SSY79" s="244"/>
      <c r="SSZ79" s="244"/>
      <c r="STA79" s="244"/>
      <c r="STB79" s="244"/>
      <c r="STC79" s="244"/>
      <c r="STD79" s="244"/>
      <c r="STE79" s="244"/>
      <c r="STF79" s="244"/>
      <c r="STG79" s="244"/>
      <c r="STH79" s="244"/>
      <c r="STI79" s="244"/>
      <c r="STJ79" s="244"/>
      <c r="STK79" s="244"/>
      <c r="STL79" s="244"/>
      <c r="STM79" s="244"/>
      <c r="STN79" s="244"/>
      <c r="STO79" s="244"/>
      <c r="STP79" s="244"/>
      <c r="STQ79" s="244"/>
      <c r="STR79" s="244"/>
      <c r="STS79" s="244"/>
      <c r="STT79" s="244"/>
      <c r="STU79" s="244"/>
      <c r="STV79" s="244"/>
      <c r="STW79" s="244"/>
      <c r="STX79" s="244"/>
      <c r="STY79" s="244"/>
      <c r="STZ79" s="244"/>
      <c r="SUA79" s="244"/>
      <c r="SUB79" s="244"/>
      <c r="SUC79" s="244"/>
      <c r="SUD79" s="244"/>
      <c r="SUE79" s="244"/>
      <c r="SUF79" s="244"/>
      <c r="SUG79" s="244"/>
      <c r="SUH79" s="244"/>
      <c r="SUI79" s="244"/>
      <c r="SUJ79" s="244"/>
      <c r="SUK79" s="244"/>
      <c r="SUL79" s="244"/>
      <c r="SUM79" s="244"/>
      <c r="SUN79" s="244"/>
      <c r="SUO79" s="244"/>
      <c r="SUP79" s="244"/>
      <c r="SUQ79" s="244"/>
      <c r="SUR79" s="244"/>
      <c r="SUS79" s="244"/>
      <c r="SUT79" s="244"/>
      <c r="SUU79" s="244"/>
      <c r="SUV79" s="244"/>
      <c r="SUW79" s="244"/>
      <c r="SUX79" s="244"/>
      <c r="SUY79" s="244"/>
      <c r="SUZ79" s="244"/>
      <c r="SVA79" s="244"/>
      <c r="SVB79" s="244"/>
      <c r="SVC79" s="244"/>
      <c r="SVD79" s="244"/>
      <c r="SVE79" s="244"/>
      <c r="SVF79" s="244"/>
      <c r="SVG79" s="244"/>
      <c r="SVH79" s="244"/>
      <c r="SVI79" s="244"/>
      <c r="SVJ79" s="244"/>
      <c r="SVK79" s="244"/>
      <c r="SVL79" s="244"/>
      <c r="SVM79" s="244"/>
      <c r="SVN79" s="244"/>
      <c r="SVO79" s="244"/>
      <c r="SVP79" s="244"/>
      <c r="SVQ79" s="244"/>
      <c r="SVR79" s="244"/>
      <c r="SVS79" s="244"/>
      <c r="SVT79" s="244"/>
      <c r="SVU79" s="244"/>
      <c r="SVV79" s="244"/>
      <c r="SVW79" s="244"/>
      <c r="SVX79" s="244"/>
      <c r="SVY79" s="244"/>
      <c r="SVZ79" s="244"/>
      <c r="SWA79" s="244"/>
      <c r="SWB79" s="244"/>
      <c r="SWC79" s="244"/>
      <c r="SWD79" s="244"/>
      <c r="SWE79" s="244"/>
      <c r="SWF79" s="244"/>
      <c r="SWG79" s="244"/>
      <c r="SWH79" s="244"/>
      <c r="SWI79" s="244"/>
      <c r="SWJ79" s="244"/>
      <c r="SWK79" s="244"/>
      <c r="SWL79" s="244"/>
      <c r="SWM79" s="244"/>
      <c r="SWN79" s="244"/>
      <c r="SWO79" s="244"/>
      <c r="SWP79" s="244"/>
      <c r="SWQ79" s="244"/>
      <c r="SWR79" s="244"/>
      <c r="SWS79" s="244"/>
      <c r="SWT79" s="244"/>
      <c r="SWU79" s="244"/>
      <c r="SWV79" s="244"/>
      <c r="SWW79" s="244"/>
      <c r="SWX79" s="244"/>
      <c r="SWY79" s="244"/>
      <c r="SWZ79" s="244"/>
      <c r="SXA79" s="244"/>
      <c r="SXB79" s="244"/>
      <c r="SXC79" s="244"/>
      <c r="SXD79" s="244"/>
      <c r="SXE79" s="244"/>
      <c r="SXF79" s="244"/>
      <c r="SXG79" s="244"/>
      <c r="SXH79" s="244"/>
      <c r="SXI79" s="244"/>
      <c r="SXJ79" s="244"/>
      <c r="SXK79" s="244"/>
      <c r="SXL79" s="244"/>
      <c r="SXM79" s="244"/>
      <c r="SXN79" s="244"/>
      <c r="SXO79" s="244"/>
      <c r="SXP79" s="244"/>
      <c r="SXQ79" s="244"/>
      <c r="SXR79" s="244"/>
      <c r="SXS79" s="244"/>
      <c r="SXT79" s="244"/>
      <c r="SXU79" s="244"/>
      <c r="SXV79" s="244"/>
      <c r="SXW79" s="244"/>
      <c r="SXX79" s="244"/>
      <c r="SXY79" s="244"/>
      <c r="SXZ79" s="244"/>
      <c r="SYA79" s="244"/>
      <c r="SYB79" s="244"/>
      <c r="SYC79" s="244"/>
      <c r="SYD79" s="244"/>
      <c r="SYE79" s="244"/>
      <c r="SYF79" s="244"/>
      <c r="SYG79" s="244"/>
      <c r="SYH79" s="244"/>
      <c r="SYI79" s="244"/>
      <c r="SYJ79" s="244"/>
      <c r="SYK79" s="244"/>
      <c r="SYL79" s="244"/>
      <c r="SYM79" s="244"/>
      <c r="SYN79" s="244"/>
      <c r="SYO79" s="244"/>
      <c r="SYP79" s="244"/>
      <c r="SYQ79" s="244"/>
      <c r="SYR79" s="244"/>
      <c r="SYS79" s="244"/>
      <c r="SYT79" s="244"/>
      <c r="SYU79" s="244"/>
      <c r="SYV79" s="244"/>
      <c r="SYW79" s="244"/>
      <c r="SYX79" s="244"/>
      <c r="SYY79" s="244"/>
      <c r="SYZ79" s="244"/>
      <c r="SZA79" s="244"/>
      <c r="SZB79" s="244"/>
      <c r="SZC79" s="244"/>
      <c r="SZD79" s="244"/>
      <c r="SZE79" s="244"/>
      <c r="SZF79" s="244"/>
      <c r="SZG79" s="244"/>
      <c r="SZH79" s="244"/>
      <c r="SZI79" s="244"/>
      <c r="SZJ79" s="244"/>
      <c r="SZK79" s="244"/>
      <c r="SZL79" s="244"/>
      <c r="SZM79" s="244"/>
      <c r="SZN79" s="244"/>
      <c r="SZO79" s="244"/>
      <c r="SZP79" s="244"/>
      <c r="SZQ79" s="244"/>
      <c r="SZR79" s="244"/>
      <c r="SZS79" s="244"/>
      <c r="SZT79" s="244"/>
      <c r="SZU79" s="244"/>
      <c r="SZV79" s="244"/>
      <c r="SZW79" s="244"/>
      <c r="SZX79" s="244"/>
      <c r="SZY79" s="244"/>
      <c r="SZZ79" s="244"/>
      <c r="TAA79" s="244"/>
      <c r="TAB79" s="244"/>
      <c r="TAC79" s="244"/>
      <c r="TAD79" s="244"/>
      <c r="TAE79" s="244"/>
      <c r="TAF79" s="244"/>
      <c r="TAG79" s="244"/>
      <c r="TAH79" s="244"/>
      <c r="TAI79" s="244"/>
      <c r="TAJ79" s="244"/>
      <c r="TAK79" s="244"/>
      <c r="TAL79" s="244"/>
      <c r="TAM79" s="244"/>
      <c r="TAN79" s="244"/>
      <c r="TAO79" s="244"/>
      <c r="TAP79" s="244"/>
      <c r="TAQ79" s="244"/>
      <c r="TAR79" s="244"/>
      <c r="TAS79" s="244"/>
      <c r="TAT79" s="244"/>
      <c r="TAU79" s="244"/>
      <c r="TAV79" s="244"/>
      <c r="TAW79" s="244"/>
      <c r="TAX79" s="244"/>
      <c r="TAY79" s="244"/>
      <c r="TAZ79" s="244"/>
      <c r="TBA79" s="244"/>
      <c r="TBB79" s="244"/>
      <c r="TBC79" s="244"/>
      <c r="TBD79" s="244"/>
      <c r="TBE79" s="244"/>
      <c r="TBF79" s="244"/>
      <c r="TBG79" s="244"/>
      <c r="TBH79" s="244"/>
      <c r="TBI79" s="244"/>
      <c r="TBJ79" s="244"/>
      <c r="TBK79" s="244"/>
      <c r="TBL79" s="244"/>
      <c r="TBM79" s="244"/>
      <c r="TBN79" s="244"/>
      <c r="TBO79" s="244"/>
      <c r="TBP79" s="244"/>
      <c r="TBQ79" s="244"/>
      <c r="TBR79" s="244"/>
      <c r="TBS79" s="244"/>
      <c r="TBT79" s="244"/>
      <c r="TBU79" s="244"/>
      <c r="TBV79" s="244"/>
      <c r="TBW79" s="244"/>
      <c r="TBX79" s="244"/>
      <c r="TBY79" s="244"/>
      <c r="TBZ79" s="244"/>
      <c r="TCA79" s="244"/>
      <c r="TCB79" s="244"/>
      <c r="TCC79" s="244"/>
      <c r="TCD79" s="244"/>
      <c r="TCE79" s="244"/>
      <c r="TCF79" s="244"/>
      <c r="TCG79" s="244"/>
      <c r="TCH79" s="244"/>
      <c r="TCI79" s="244"/>
      <c r="TCJ79" s="244"/>
      <c r="TCK79" s="244"/>
      <c r="TCL79" s="244"/>
      <c r="TCM79" s="244"/>
      <c r="TCN79" s="244"/>
      <c r="TCO79" s="244"/>
      <c r="TCP79" s="244"/>
      <c r="TCQ79" s="244"/>
      <c r="TCR79" s="244"/>
      <c r="TCS79" s="244"/>
      <c r="TCT79" s="244"/>
      <c r="TCU79" s="244"/>
      <c r="TCV79" s="244"/>
      <c r="TCW79" s="244"/>
      <c r="TCX79" s="244"/>
      <c r="TCY79" s="244"/>
      <c r="TCZ79" s="244"/>
      <c r="TDA79" s="244"/>
      <c r="TDB79" s="244"/>
      <c r="TDC79" s="244"/>
      <c r="TDD79" s="244"/>
      <c r="TDE79" s="244"/>
      <c r="TDF79" s="244"/>
      <c r="TDG79" s="244"/>
      <c r="TDH79" s="244"/>
      <c r="TDI79" s="244"/>
      <c r="TDJ79" s="244"/>
      <c r="TDK79" s="244"/>
      <c r="TDL79" s="244"/>
      <c r="TDM79" s="244"/>
      <c r="TDN79" s="244"/>
      <c r="TDO79" s="244"/>
      <c r="TDP79" s="244"/>
      <c r="TDQ79" s="244"/>
      <c r="TDR79" s="244"/>
      <c r="TDS79" s="244"/>
      <c r="TDT79" s="244"/>
      <c r="TDU79" s="244"/>
      <c r="TDV79" s="244"/>
      <c r="TDW79" s="244"/>
      <c r="TDX79" s="244"/>
      <c r="TDY79" s="244"/>
      <c r="TDZ79" s="244"/>
      <c r="TEA79" s="244"/>
      <c r="TEB79" s="244"/>
      <c r="TEC79" s="244"/>
      <c r="TED79" s="244"/>
      <c r="TEE79" s="244"/>
      <c r="TEF79" s="244"/>
      <c r="TEG79" s="244"/>
      <c r="TEH79" s="244"/>
      <c r="TEI79" s="244"/>
      <c r="TEJ79" s="244"/>
      <c r="TEK79" s="244"/>
      <c r="TEL79" s="244"/>
      <c r="TEM79" s="244"/>
      <c r="TEN79" s="244"/>
      <c r="TEO79" s="244"/>
      <c r="TEP79" s="244"/>
      <c r="TEQ79" s="244"/>
      <c r="TER79" s="244"/>
      <c r="TES79" s="244"/>
      <c r="TET79" s="244"/>
      <c r="TEU79" s="244"/>
      <c r="TEV79" s="244"/>
      <c r="TEW79" s="244"/>
      <c r="TEX79" s="244"/>
      <c r="TEY79" s="244"/>
      <c r="TEZ79" s="244"/>
      <c r="TFA79" s="244"/>
      <c r="TFB79" s="244"/>
      <c r="TFC79" s="244"/>
      <c r="TFD79" s="244"/>
      <c r="TFE79" s="244"/>
      <c r="TFF79" s="244"/>
      <c r="TFG79" s="244"/>
      <c r="TFH79" s="244"/>
      <c r="TFI79" s="244"/>
      <c r="TFJ79" s="244"/>
      <c r="TFK79" s="244"/>
      <c r="TFL79" s="244"/>
      <c r="TFM79" s="244"/>
      <c r="TFN79" s="244"/>
      <c r="TFO79" s="244"/>
      <c r="TFP79" s="244"/>
      <c r="TFQ79" s="244"/>
      <c r="TFR79" s="244"/>
      <c r="TFS79" s="244"/>
      <c r="TFT79" s="244"/>
      <c r="TFU79" s="244"/>
      <c r="TFV79" s="244"/>
      <c r="TFW79" s="244"/>
      <c r="TFX79" s="244"/>
      <c r="TFY79" s="244"/>
      <c r="TFZ79" s="244"/>
      <c r="TGA79" s="244"/>
      <c r="TGB79" s="244"/>
      <c r="TGC79" s="244"/>
      <c r="TGD79" s="244"/>
      <c r="TGE79" s="244"/>
      <c r="TGF79" s="244"/>
      <c r="TGG79" s="244"/>
      <c r="TGH79" s="244"/>
      <c r="TGI79" s="244"/>
      <c r="TGJ79" s="244"/>
      <c r="TGK79" s="244"/>
      <c r="TGL79" s="244"/>
      <c r="TGM79" s="244"/>
      <c r="TGN79" s="244"/>
      <c r="TGO79" s="244"/>
      <c r="TGP79" s="244"/>
      <c r="TGQ79" s="244"/>
      <c r="TGR79" s="244"/>
      <c r="TGS79" s="244"/>
      <c r="TGT79" s="244"/>
      <c r="TGU79" s="244"/>
      <c r="TGV79" s="244"/>
      <c r="TGW79" s="244"/>
      <c r="TGX79" s="244"/>
      <c r="TGY79" s="244"/>
      <c r="TGZ79" s="244"/>
      <c r="THA79" s="244"/>
      <c r="THB79" s="244"/>
      <c r="THC79" s="244"/>
      <c r="THD79" s="244"/>
      <c r="THE79" s="244"/>
      <c r="THF79" s="244"/>
      <c r="THG79" s="244"/>
      <c r="THH79" s="244"/>
      <c r="THI79" s="244"/>
      <c r="THJ79" s="244"/>
      <c r="THK79" s="244"/>
      <c r="THL79" s="244"/>
      <c r="THM79" s="244"/>
      <c r="THN79" s="244"/>
      <c r="THO79" s="244"/>
      <c r="THP79" s="244"/>
      <c r="THQ79" s="244"/>
      <c r="THR79" s="244"/>
      <c r="THS79" s="244"/>
      <c r="THT79" s="244"/>
      <c r="THU79" s="244"/>
      <c r="THV79" s="244"/>
      <c r="THW79" s="244"/>
      <c r="THX79" s="244"/>
      <c r="THY79" s="244"/>
      <c r="THZ79" s="244"/>
      <c r="TIA79" s="244"/>
      <c r="TIB79" s="244"/>
      <c r="TIC79" s="244"/>
      <c r="TID79" s="244"/>
      <c r="TIE79" s="244"/>
      <c r="TIF79" s="244"/>
      <c r="TIG79" s="244"/>
      <c r="TIH79" s="244"/>
      <c r="TII79" s="244"/>
      <c r="TIJ79" s="244"/>
      <c r="TIK79" s="244"/>
      <c r="TIL79" s="244"/>
      <c r="TIM79" s="244"/>
      <c r="TIN79" s="244"/>
      <c r="TIO79" s="244"/>
      <c r="TIP79" s="244"/>
      <c r="TIQ79" s="244"/>
      <c r="TIR79" s="244"/>
      <c r="TIS79" s="244"/>
      <c r="TIT79" s="244"/>
      <c r="TIU79" s="244"/>
      <c r="TIV79" s="244"/>
      <c r="TIW79" s="244"/>
      <c r="TIX79" s="244"/>
      <c r="TIY79" s="244"/>
      <c r="TIZ79" s="244"/>
      <c r="TJA79" s="244"/>
      <c r="TJB79" s="244"/>
      <c r="TJC79" s="244"/>
      <c r="TJD79" s="244"/>
      <c r="TJE79" s="244"/>
      <c r="TJF79" s="244"/>
      <c r="TJG79" s="244"/>
      <c r="TJH79" s="244"/>
      <c r="TJI79" s="244"/>
      <c r="TJJ79" s="244"/>
      <c r="TJK79" s="244"/>
      <c r="TJL79" s="244"/>
      <c r="TJM79" s="244"/>
      <c r="TJN79" s="244"/>
      <c r="TJO79" s="244"/>
      <c r="TJP79" s="244"/>
      <c r="TJQ79" s="244"/>
      <c r="TJR79" s="244"/>
      <c r="TJS79" s="244"/>
      <c r="TJT79" s="244"/>
      <c r="TJU79" s="244"/>
      <c r="TJV79" s="244"/>
      <c r="TJW79" s="244"/>
      <c r="TJX79" s="244"/>
      <c r="TJY79" s="244"/>
      <c r="TJZ79" s="244"/>
      <c r="TKA79" s="244"/>
      <c r="TKB79" s="244"/>
      <c r="TKC79" s="244"/>
      <c r="TKD79" s="244"/>
      <c r="TKE79" s="244"/>
      <c r="TKF79" s="244"/>
      <c r="TKG79" s="244"/>
      <c r="TKH79" s="244"/>
      <c r="TKI79" s="244"/>
      <c r="TKJ79" s="244"/>
      <c r="TKK79" s="244"/>
      <c r="TKL79" s="244"/>
      <c r="TKM79" s="244"/>
      <c r="TKN79" s="244"/>
      <c r="TKO79" s="244"/>
      <c r="TKP79" s="244"/>
      <c r="TKQ79" s="244"/>
      <c r="TKR79" s="244"/>
      <c r="TKS79" s="244"/>
      <c r="TKT79" s="244"/>
      <c r="TKU79" s="244"/>
      <c r="TKV79" s="244"/>
      <c r="TKW79" s="244"/>
      <c r="TKX79" s="244"/>
      <c r="TKY79" s="244"/>
      <c r="TKZ79" s="244"/>
      <c r="TLA79" s="244"/>
      <c r="TLB79" s="244"/>
      <c r="TLC79" s="244"/>
      <c r="TLD79" s="244"/>
      <c r="TLE79" s="244"/>
      <c r="TLF79" s="244"/>
      <c r="TLG79" s="244"/>
      <c r="TLH79" s="244"/>
      <c r="TLI79" s="244"/>
      <c r="TLJ79" s="244"/>
      <c r="TLK79" s="244"/>
      <c r="TLL79" s="244"/>
      <c r="TLM79" s="244"/>
      <c r="TLN79" s="244"/>
      <c r="TLO79" s="244"/>
      <c r="TLP79" s="244"/>
      <c r="TLQ79" s="244"/>
      <c r="TLR79" s="244"/>
      <c r="TLS79" s="244"/>
      <c r="TLT79" s="244"/>
      <c r="TLU79" s="244"/>
      <c r="TLV79" s="244"/>
      <c r="TLW79" s="244"/>
      <c r="TLX79" s="244"/>
      <c r="TLY79" s="244"/>
      <c r="TLZ79" s="244"/>
      <c r="TMA79" s="244"/>
      <c r="TMB79" s="244"/>
      <c r="TMC79" s="244"/>
      <c r="TMD79" s="244"/>
      <c r="TME79" s="244"/>
      <c r="TMF79" s="244"/>
      <c r="TMG79" s="244"/>
      <c r="TMH79" s="244"/>
      <c r="TMI79" s="244"/>
      <c r="TMJ79" s="244"/>
      <c r="TMK79" s="244"/>
      <c r="TML79" s="244"/>
      <c r="TMM79" s="244"/>
      <c r="TMN79" s="244"/>
      <c r="TMO79" s="244"/>
      <c r="TMP79" s="244"/>
      <c r="TMQ79" s="244"/>
      <c r="TMR79" s="244"/>
      <c r="TMS79" s="244"/>
      <c r="TMT79" s="244"/>
      <c r="TMU79" s="244"/>
      <c r="TMV79" s="244"/>
      <c r="TMW79" s="244"/>
      <c r="TMX79" s="244"/>
      <c r="TMY79" s="244"/>
      <c r="TMZ79" s="244"/>
      <c r="TNA79" s="244"/>
      <c r="TNB79" s="244"/>
      <c r="TNC79" s="244"/>
      <c r="TND79" s="244"/>
      <c r="TNE79" s="244"/>
      <c r="TNF79" s="244"/>
      <c r="TNG79" s="244"/>
      <c r="TNH79" s="244"/>
      <c r="TNI79" s="244"/>
      <c r="TNJ79" s="244"/>
      <c r="TNK79" s="244"/>
      <c r="TNL79" s="244"/>
      <c r="TNM79" s="244"/>
      <c r="TNN79" s="244"/>
      <c r="TNO79" s="244"/>
      <c r="TNP79" s="244"/>
      <c r="TNQ79" s="244"/>
      <c r="TNR79" s="244"/>
      <c r="TNS79" s="244"/>
      <c r="TNT79" s="244"/>
      <c r="TNU79" s="244"/>
      <c r="TNV79" s="244"/>
      <c r="TNW79" s="244"/>
      <c r="TNX79" s="244"/>
      <c r="TNY79" s="244"/>
      <c r="TNZ79" s="244"/>
      <c r="TOA79" s="244"/>
      <c r="TOB79" s="244"/>
      <c r="TOC79" s="244"/>
      <c r="TOD79" s="244"/>
      <c r="TOE79" s="244"/>
      <c r="TOF79" s="244"/>
      <c r="TOG79" s="244"/>
      <c r="TOH79" s="244"/>
      <c r="TOI79" s="244"/>
      <c r="TOJ79" s="244"/>
      <c r="TOK79" s="244"/>
      <c r="TOL79" s="244"/>
      <c r="TOM79" s="244"/>
      <c r="TON79" s="244"/>
      <c r="TOO79" s="244"/>
      <c r="TOP79" s="244"/>
      <c r="TOQ79" s="244"/>
      <c r="TOR79" s="244"/>
      <c r="TOS79" s="244"/>
      <c r="TOT79" s="244"/>
      <c r="TOU79" s="244"/>
      <c r="TOV79" s="244"/>
      <c r="TOW79" s="244"/>
      <c r="TOX79" s="244"/>
      <c r="TOY79" s="244"/>
      <c r="TOZ79" s="244"/>
      <c r="TPA79" s="244"/>
      <c r="TPB79" s="244"/>
      <c r="TPC79" s="244"/>
      <c r="TPD79" s="244"/>
      <c r="TPE79" s="244"/>
      <c r="TPF79" s="244"/>
      <c r="TPG79" s="244"/>
      <c r="TPH79" s="244"/>
      <c r="TPI79" s="244"/>
      <c r="TPJ79" s="244"/>
      <c r="TPK79" s="244"/>
      <c r="TPL79" s="244"/>
      <c r="TPM79" s="244"/>
      <c r="TPN79" s="244"/>
      <c r="TPO79" s="244"/>
      <c r="TPP79" s="244"/>
      <c r="TPQ79" s="244"/>
      <c r="TPR79" s="244"/>
      <c r="TPS79" s="244"/>
      <c r="TPT79" s="244"/>
      <c r="TPU79" s="244"/>
      <c r="TPV79" s="244"/>
      <c r="TPW79" s="244"/>
      <c r="TPX79" s="244"/>
      <c r="TPY79" s="244"/>
      <c r="TPZ79" s="244"/>
      <c r="TQA79" s="244"/>
      <c r="TQB79" s="244"/>
      <c r="TQC79" s="244"/>
      <c r="TQD79" s="244"/>
      <c r="TQE79" s="244"/>
      <c r="TQF79" s="244"/>
      <c r="TQG79" s="244"/>
      <c r="TQH79" s="244"/>
      <c r="TQI79" s="244"/>
      <c r="TQJ79" s="244"/>
      <c r="TQK79" s="244"/>
      <c r="TQL79" s="244"/>
      <c r="TQM79" s="244"/>
      <c r="TQN79" s="244"/>
      <c r="TQO79" s="244"/>
      <c r="TQP79" s="244"/>
      <c r="TQQ79" s="244"/>
      <c r="TQR79" s="244"/>
      <c r="TQS79" s="244"/>
      <c r="TQT79" s="244"/>
      <c r="TQU79" s="244"/>
      <c r="TQV79" s="244"/>
      <c r="TQW79" s="244"/>
      <c r="TQX79" s="244"/>
      <c r="TQY79" s="244"/>
      <c r="TQZ79" s="244"/>
      <c r="TRA79" s="244"/>
      <c r="TRB79" s="244"/>
      <c r="TRC79" s="244"/>
      <c r="TRD79" s="244"/>
      <c r="TRE79" s="244"/>
      <c r="TRF79" s="244"/>
      <c r="TRG79" s="244"/>
      <c r="TRH79" s="244"/>
      <c r="TRI79" s="244"/>
      <c r="TRJ79" s="244"/>
      <c r="TRK79" s="244"/>
      <c r="TRL79" s="244"/>
      <c r="TRM79" s="244"/>
      <c r="TRN79" s="244"/>
      <c r="TRO79" s="244"/>
      <c r="TRP79" s="244"/>
      <c r="TRQ79" s="244"/>
      <c r="TRR79" s="244"/>
      <c r="TRS79" s="244"/>
      <c r="TRT79" s="244"/>
      <c r="TRU79" s="244"/>
      <c r="TRV79" s="244"/>
      <c r="TRW79" s="244"/>
      <c r="TRX79" s="244"/>
      <c r="TRY79" s="244"/>
      <c r="TRZ79" s="244"/>
      <c r="TSA79" s="244"/>
      <c r="TSB79" s="244"/>
      <c r="TSC79" s="244"/>
      <c r="TSD79" s="244"/>
      <c r="TSE79" s="244"/>
      <c r="TSF79" s="244"/>
      <c r="TSG79" s="244"/>
      <c r="TSH79" s="244"/>
      <c r="TSI79" s="244"/>
      <c r="TSJ79" s="244"/>
      <c r="TSK79" s="244"/>
      <c r="TSL79" s="244"/>
      <c r="TSM79" s="244"/>
      <c r="TSN79" s="244"/>
      <c r="TSO79" s="244"/>
      <c r="TSP79" s="244"/>
      <c r="TSQ79" s="244"/>
      <c r="TSR79" s="244"/>
      <c r="TSS79" s="244"/>
      <c r="TST79" s="244"/>
      <c r="TSU79" s="244"/>
      <c r="TSV79" s="244"/>
      <c r="TSW79" s="244"/>
      <c r="TSX79" s="244"/>
      <c r="TSY79" s="244"/>
      <c r="TSZ79" s="244"/>
      <c r="TTA79" s="244"/>
      <c r="TTB79" s="244"/>
      <c r="TTC79" s="244"/>
      <c r="TTD79" s="244"/>
      <c r="TTE79" s="244"/>
      <c r="TTF79" s="244"/>
      <c r="TTG79" s="244"/>
      <c r="TTH79" s="244"/>
      <c r="TTI79" s="244"/>
      <c r="TTJ79" s="244"/>
      <c r="TTK79" s="244"/>
      <c r="TTL79" s="244"/>
      <c r="TTM79" s="244"/>
      <c r="TTN79" s="244"/>
      <c r="TTO79" s="244"/>
      <c r="TTP79" s="244"/>
      <c r="TTQ79" s="244"/>
      <c r="TTR79" s="244"/>
      <c r="TTS79" s="244"/>
      <c r="TTT79" s="244"/>
      <c r="TTU79" s="244"/>
      <c r="TTV79" s="244"/>
      <c r="TTW79" s="244"/>
      <c r="TTX79" s="244"/>
      <c r="TTY79" s="244"/>
      <c r="TTZ79" s="244"/>
      <c r="TUA79" s="244"/>
      <c r="TUB79" s="244"/>
      <c r="TUC79" s="244"/>
      <c r="TUD79" s="244"/>
      <c r="TUE79" s="244"/>
      <c r="TUF79" s="244"/>
      <c r="TUG79" s="244"/>
      <c r="TUH79" s="244"/>
      <c r="TUI79" s="244"/>
      <c r="TUJ79" s="244"/>
      <c r="TUK79" s="244"/>
      <c r="TUL79" s="244"/>
      <c r="TUM79" s="244"/>
      <c r="TUN79" s="244"/>
      <c r="TUO79" s="244"/>
      <c r="TUP79" s="244"/>
      <c r="TUQ79" s="244"/>
      <c r="TUR79" s="244"/>
      <c r="TUS79" s="244"/>
      <c r="TUT79" s="244"/>
      <c r="TUU79" s="244"/>
      <c r="TUV79" s="244"/>
      <c r="TUW79" s="244"/>
      <c r="TUX79" s="244"/>
      <c r="TUY79" s="244"/>
      <c r="TUZ79" s="244"/>
      <c r="TVA79" s="244"/>
      <c r="TVB79" s="244"/>
      <c r="TVC79" s="244"/>
      <c r="TVD79" s="244"/>
      <c r="TVE79" s="244"/>
      <c r="TVF79" s="244"/>
      <c r="TVG79" s="244"/>
      <c r="TVH79" s="244"/>
      <c r="TVI79" s="244"/>
      <c r="TVJ79" s="244"/>
      <c r="TVK79" s="244"/>
      <c r="TVL79" s="244"/>
      <c r="TVM79" s="244"/>
      <c r="TVN79" s="244"/>
      <c r="TVO79" s="244"/>
      <c r="TVP79" s="244"/>
      <c r="TVQ79" s="244"/>
      <c r="TVR79" s="244"/>
      <c r="TVS79" s="244"/>
      <c r="TVT79" s="244"/>
      <c r="TVU79" s="244"/>
      <c r="TVV79" s="244"/>
      <c r="TVW79" s="244"/>
      <c r="TVX79" s="244"/>
      <c r="TVY79" s="244"/>
      <c r="TVZ79" s="244"/>
      <c r="TWA79" s="244"/>
      <c r="TWB79" s="244"/>
      <c r="TWC79" s="244"/>
      <c r="TWD79" s="244"/>
      <c r="TWE79" s="244"/>
      <c r="TWF79" s="244"/>
      <c r="TWG79" s="244"/>
      <c r="TWH79" s="244"/>
      <c r="TWI79" s="244"/>
      <c r="TWJ79" s="244"/>
      <c r="TWK79" s="244"/>
      <c r="TWL79" s="244"/>
      <c r="TWM79" s="244"/>
      <c r="TWN79" s="244"/>
      <c r="TWO79" s="244"/>
      <c r="TWP79" s="244"/>
      <c r="TWQ79" s="244"/>
      <c r="TWR79" s="244"/>
      <c r="TWS79" s="244"/>
      <c r="TWT79" s="244"/>
      <c r="TWU79" s="244"/>
      <c r="TWV79" s="244"/>
      <c r="TWW79" s="244"/>
      <c r="TWX79" s="244"/>
      <c r="TWY79" s="244"/>
      <c r="TWZ79" s="244"/>
      <c r="TXA79" s="244"/>
      <c r="TXB79" s="244"/>
      <c r="TXC79" s="244"/>
      <c r="TXD79" s="244"/>
      <c r="TXE79" s="244"/>
      <c r="TXF79" s="244"/>
      <c r="TXG79" s="244"/>
      <c r="TXH79" s="244"/>
      <c r="TXI79" s="244"/>
      <c r="TXJ79" s="244"/>
      <c r="TXK79" s="244"/>
      <c r="TXL79" s="244"/>
      <c r="TXM79" s="244"/>
      <c r="TXN79" s="244"/>
      <c r="TXO79" s="244"/>
      <c r="TXP79" s="244"/>
      <c r="TXQ79" s="244"/>
      <c r="TXR79" s="244"/>
      <c r="TXS79" s="244"/>
      <c r="TXT79" s="244"/>
      <c r="TXU79" s="244"/>
      <c r="TXV79" s="244"/>
      <c r="TXW79" s="244"/>
      <c r="TXX79" s="244"/>
      <c r="TXY79" s="244"/>
      <c r="TXZ79" s="244"/>
      <c r="TYA79" s="244"/>
      <c r="TYB79" s="244"/>
      <c r="TYC79" s="244"/>
      <c r="TYD79" s="244"/>
      <c r="TYE79" s="244"/>
      <c r="TYF79" s="244"/>
      <c r="TYG79" s="244"/>
      <c r="TYH79" s="244"/>
      <c r="TYI79" s="244"/>
      <c r="TYJ79" s="244"/>
      <c r="TYK79" s="244"/>
      <c r="TYL79" s="244"/>
      <c r="TYM79" s="244"/>
      <c r="TYN79" s="244"/>
      <c r="TYO79" s="244"/>
      <c r="TYP79" s="244"/>
      <c r="TYQ79" s="244"/>
      <c r="TYR79" s="244"/>
      <c r="TYS79" s="244"/>
      <c r="TYT79" s="244"/>
      <c r="TYU79" s="244"/>
      <c r="TYV79" s="244"/>
      <c r="TYW79" s="244"/>
      <c r="TYX79" s="244"/>
      <c r="TYY79" s="244"/>
      <c r="TYZ79" s="244"/>
      <c r="TZA79" s="244"/>
      <c r="TZB79" s="244"/>
      <c r="TZC79" s="244"/>
      <c r="TZD79" s="244"/>
      <c r="TZE79" s="244"/>
      <c r="TZF79" s="244"/>
      <c r="TZG79" s="244"/>
      <c r="TZH79" s="244"/>
      <c r="TZI79" s="244"/>
      <c r="TZJ79" s="244"/>
      <c r="TZK79" s="244"/>
      <c r="TZL79" s="244"/>
      <c r="TZM79" s="244"/>
      <c r="TZN79" s="244"/>
      <c r="TZO79" s="244"/>
      <c r="TZP79" s="244"/>
      <c r="TZQ79" s="244"/>
      <c r="TZR79" s="244"/>
      <c r="TZS79" s="244"/>
      <c r="TZT79" s="244"/>
      <c r="TZU79" s="244"/>
      <c r="TZV79" s="244"/>
      <c r="TZW79" s="244"/>
      <c r="TZX79" s="244"/>
      <c r="TZY79" s="244"/>
      <c r="TZZ79" s="244"/>
      <c r="UAA79" s="244"/>
      <c r="UAB79" s="244"/>
      <c r="UAC79" s="244"/>
      <c r="UAD79" s="244"/>
      <c r="UAE79" s="244"/>
      <c r="UAF79" s="244"/>
      <c r="UAG79" s="244"/>
      <c r="UAH79" s="244"/>
      <c r="UAI79" s="244"/>
      <c r="UAJ79" s="244"/>
      <c r="UAK79" s="244"/>
      <c r="UAL79" s="244"/>
      <c r="UAM79" s="244"/>
      <c r="UAN79" s="244"/>
      <c r="UAO79" s="244"/>
      <c r="UAP79" s="244"/>
      <c r="UAQ79" s="244"/>
      <c r="UAR79" s="244"/>
      <c r="UAS79" s="244"/>
      <c r="UAT79" s="244"/>
      <c r="UAU79" s="244"/>
      <c r="UAV79" s="244"/>
      <c r="UAW79" s="244"/>
      <c r="UAX79" s="244"/>
      <c r="UAY79" s="244"/>
      <c r="UAZ79" s="244"/>
      <c r="UBA79" s="244"/>
      <c r="UBB79" s="244"/>
      <c r="UBC79" s="244"/>
      <c r="UBD79" s="244"/>
      <c r="UBE79" s="244"/>
      <c r="UBF79" s="244"/>
      <c r="UBG79" s="244"/>
      <c r="UBH79" s="244"/>
      <c r="UBI79" s="244"/>
      <c r="UBJ79" s="244"/>
      <c r="UBK79" s="244"/>
      <c r="UBL79" s="244"/>
      <c r="UBM79" s="244"/>
      <c r="UBN79" s="244"/>
      <c r="UBO79" s="244"/>
      <c r="UBP79" s="244"/>
      <c r="UBQ79" s="244"/>
      <c r="UBR79" s="244"/>
      <c r="UBS79" s="244"/>
      <c r="UBT79" s="244"/>
      <c r="UBU79" s="244"/>
      <c r="UBV79" s="244"/>
      <c r="UBW79" s="244"/>
      <c r="UBX79" s="244"/>
      <c r="UBY79" s="244"/>
      <c r="UBZ79" s="244"/>
      <c r="UCA79" s="244"/>
      <c r="UCB79" s="244"/>
      <c r="UCC79" s="244"/>
      <c r="UCD79" s="244"/>
      <c r="UCE79" s="244"/>
      <c r="UCF79" s="244"/>
      <c r="UCG79" s="244"/>
      <c r="UCH79" s="244"/>
      <c r="UCI79" s="244"/>
      <c r="UCJ79" s="244"/>
      <c r="UCK79" s="244"/>
      <c r="UCL79" s="244"/>
      <c r="UCM79" s="244"/>
      <c r="UCN79" s="244"/>
      <c r="UCO79" s="244"/>
      <c r="UCP79" s="244"/>
      <c r="UCQ79" s="244"/>
      <c r="UCR79" s="244"/>
      <c r="UCS79" s="244"/>
      <c r="UCT79" s="244"/>
      <c r="UCU79" s="244"/>
      <c r="UCV79" s="244"/>
      <c r="UCW79" s="244"/>
      <c r="UCX79" s="244"/>
      <c r="UCY79" s="244"/>
      <c r="UCZ79" s="244"/>
      <c r="UDA79" s="244"/>
      <c r="UDB79" s="244"/>
      <c r="UDC79" s="244"/>
      <c r="UDD79" s="244"/>
      <c r="UDE79" s="244"/>
      <c r="UDF79" s="244"/>
      <c r="UDG79" s="244"/>
      <c r="UDH79" s="244"/>
      <c r="UDI79" s="244"/>
      <c r="UDJ79" s="244"/>
      <c r="UDK79" s="244"/>
      <c r="UDL79" s="244"/>
      <c r="UDM79" s="244"/>
      <c r="UDN79" s="244"/>
      <c r="UDO79" s="244"/>
      <c r="UDP79" s="244"/>
      <c r="UDQ79" s="244"/>
      <c r="UDR79" s="244"/>
      <c r="UDS79" s="244"/>
      <c r="UDT79" s="244"/>
      <c r="UDU79" s="244"/>
      <c r="UDV79" s="244"/>
      <c r="UDW79" s="244"/>
      <c r="UDX79" s="244"/>
      <c r="UDY79" s="244"/>
      <c r="UDZ79" s="244"/>
      <c r="UEA79" s="244"/>
      <c r="UEB79" s="244"/>
      <c r="UEC79" s="244"/>
      <c r="UED79" s="244"/>
      <c r="UEE79" s="244"/>
      <c r="UEF79" s="244"/>
      <c r="UEG79" s="244"/>
      <c r="UEH79" s="244"/>
      <c r="UEI79" s="244"/>
      <c r="UEJ79" s="244"/>
      <c r="UEK79" s="244"/>
      <c r="UEL79" s="244"/>
      <c r="UEM79" s="244"/>
      <c r="UEN79" s="244"/>
      <c r="UEO79" s="244"/>
      <c r="UEP79" s="244"/>
      <c r="UEQ79" s="244"/>
      <c r="UER79" s="244"/>
      <c r="UES79" s="244"/>
      <c r="UET79" s="244"/>
      <c r="UEU79" s="244"/>
      <c r="UEV79" s="244"/>
      <c r="UEW79" s="244"/>
      <c r="UEX79" s="244"/>
      <c r="UEY79" s="244"/>
      <c r="UEZ79" s="244"/>
      <c r="UFA79" s="244"/>
      <c r="UFB79" s="244"/>
      <c r="UFC79" s="244"/>
      <c r="UFD79" s="244"/>
      <c r="UFE79" s="244"/>
      <c r="UFF79" s="244"/>
      <c r="UFG79" s="244"/>
      <c r="UFH79" s="244"/>
      <c r="UFI79" s="244"/>
      <c r="UFJ79" s="244"/>
      <c r="UFK79" s="244"/>
      <c r="UFL79" s="244"/>
      <c r="UFM79" s="244"/>
      <c r="UFN79" s="244"/>
      <c r="UFO79" s="244"/>
      <c r="UFP79" s="244"/>
      <c r="UFQ79" s="244"/>
      <c r="UFR79" s="244"/>
      <c r="UFS79" s="244"/>
      <c r="UFT79" s="244"/>
      <c r="UFU79" s="244"/>
      <c r="UFV79" s="244"/>
      <c r="UFW79" s="244"/>
      <c r="UFX79" s="244"/>
      <c r="UFY79" s="244"/>
      <c r="UFZ79" s="244"/>
      <c r="UGA79" s="244"/>
      <c r="UGB79" s="244"/>
      <c r="UGC79" s="244"/>
      <c r="UGD79" s="244"/>
      <c r="UGE79" s="244"/>
      <c r="UGF79" s="244"/>
      <c r="UGG79" s="244"/>
      <c r="UGH79" s="244"/>
      <c r="UGI79" s="244"/>
      <c r="UGJ79" s="244"/>
      <c r="UGK79" s="244"/>
      <c r="UGL79" s="244"/>
      <c r="UGM79" s="244"/>
      <c r="UGN79" s="244"/>
      <c r="UGO79" s="244"/>
      <c r="UGP79" s="244"/>
      <c r="UGQ79" s="244"/>
      <c r="UGR79" s="244"/>
      <c r="UGS79" s="244"/>
      <c r="UGT79" s="244"/>
      <c r="UGU79" s="244"/>
      <c r="UGV79" s="244"/>
      <c r="UGW79" s="244"/>
      <c r="UGX79" s="244"/>
      <c r="UGY79" s="244"/>
      <c r="UGZ79" s="244"/>
      <c r="UHA79" s="244"/>
      <c r="UHB79" s="244"/>
      <c r="UHC79" s="244"/>
      <c r="UHD79" s="244"/>
      <c r="UHE79" s="244"/>
      <c r="UHF79" s="244"/>
      <c r="UHG79" s="244"/>
      <c r="UHH79" s="244"/>
      <c r="UHI79" s="244"/>
      <c r="UHJ79" s="244"/>
      <c r="UHK79" s="244"/>
      <c r="UHL79" s="244"/>
      <c r="UHM79" s="244"/>
      <c r="UHN79" s="244"/>
      <c r="UHO79" s="244"/>
      <c r="UHP79" s="244"/>
      <c r="UHQ79" s="244"/>
      <c r="UHR79" s="244"/>
      <c r="UHS79" s="244"/>
      <c r="UHT79" s="244"/>
      <c r="UHU79" s="244"/>
      <c r="UHV79" s="244"/>
      <c r="UHW79" s="244"/>
      <c r="UHX79" s="244"/>
      <c r="UHY79" s="244"/>
      <c r="UHZ79" s="244"/>
      <c r="UIA79" s="244"/>
      <c r="UIB79" s="244"/>
      <c r="UIC79" s="244"/>
      <c r="UID79" s="244"/>
      <c r="UIE79" s="244"/>
      <c r="UIF79" s="244"/>
      <c r="UIG79" s="244"/>
      <c r="UIH79" s="244"/>
      <c r="UII79" s="244"/>
      <c r="UIJ79" s="244"/>
      <c r="UIK79" s="244"/>
      <c r="UIL79" s="244"/>
      <c r="UIM79" s="244"/>
      <c r="UIN79" s="244"/>
      <c r="UIO79" s="244"/>
      <c r="UIP79" s="244"/>
      <c r="UIQ79" s="244"/>
      <c r="UIR79" s="244"/>
      <c r="UIS79" s="244"/>
      <c r="UIT79" s="244"/>
      <c r="UIU79" s="244"/>
      <c r="UIV79" s="244"/>
      <c r="UIW79" s="244"/>
      <c r="UIX79" s="244"/>
      <c r="UIY79" s="244"/>
      <c r="UIZ79" s="244"/>
      <c r="UJA79" s="244"/>
      <c r="UJB79" s="244"/>
      <c r="UJC79" s="244"/>
      <c r="UJD79" s="244"/>
      <c r="UJE79" s="244"/>
      <c r="UJF79" s="244"/>
      <c r="UJG79" s="244"/>
      <c r="UJH79" s="244"/>
      <c r="UJI79" s="244"/>
      <c r="UJJ79" s="244"/>
      <c r="UJK79" s="244"/>
      <c r="UJL79" s="244"/>
      <c r="UJM79" s="244"/>
      <c r="UJN79" s="244"/>
      <c r="UJO79" s="244"/>
      <c r="UJP79" s="244"/>
      <c r="UJQ79" s="244"/>
      <c r="UJR79" s="244"/>
      <c r="UJS79" s="244"/>
      <c r="UJT79" s="244"/>
      <c r="UJU79" s="244"/>
      <c r="UJV79" s="244"/>
      <c r="UJW79" s="244"/>
      <c r="UJX79" s="244"/>
      <c r="UJY79" s="244"/>
      <c r="UJZ79" s="244"/>
      <c r="UKA79" s="244"/>
      <c r="UKB79" s="244"/>
      <c r="UKC79" s="244"/>
      <c r="UKD79" s="244"/>
      <c r="UKE79" s="244"/>
      <c r="UKF79" s="244"/>
      <c r="UKG79" s="244"/>
      <c r="UKH79" s="244"/>
      <c r="UKI79" s="244"/>
      <c r="UKJ79" s="244"/>
      <c r="UKK79" s="244"/>
      <c r="UKL79" s="244"/>
      <c r="UKM79" s="244"/>
      <c r="UKN79" s="244"/>
      <c r="UKO79" s="244"/>
      <c r="UKP79" s="244"/>
      <c r="UKQ79" s="244"/>
      <c r="UKR79" s="244"/>
      <c r="UKS79" s="244"/>
      <c r="UKT79" s="244"/>
      <c r="UKU79" s="244"/>
      <c r="UKV79" s="244"/>
      <c r="UKW79" s="244"/>
      <c r="UKX79" s="244"/>
      <c r="UKY79" s="244"/>
      <c r="UKZ79" s="244"/>
      <c r="ULA79" s="244"/>
      <c r="ULB79" s="244"/>
      <c r="ULC79" s="244"/>
      <c r="ULD79" s="244"/>
      <c r="ULE79" s="244"/>
      <c r="ULF79" s="244"/>
      <c r="ULG79" s="244"/>
      <c r="ULH79" s="244"/>
      <c r="ULI79" s="244"/>
      <c r="ULJ79" s="244"/>
      <c r="ULK79" s="244"/>
      <c r="ULL79" s="244"/>
      <c r="ULM79" s="244"/>
      <c r="ULN79" s="244"/>
      <c r="ULO79" s="244"/>
      <c r="ULP79" s="244"/>
      <c r="ULQ79" s="244"/>
      <c r="ULR79" s="244"/>
      <c r="ULS79" s="244"/>
      <c r="ULT79" s="244"/>
      <c r="ULU79" s="244"/>
      <c r="ULV79" s="244"/>
      <c r="ULW79" s="244"/>
      <c r="ULX79" s="244"/>
      <c r="ULY79" s="244"/>
      <c r="ULZ79" s="244"/>
      <c r="UMA79" s="244"/>
      <c r="UMB79" s="244"/>
      <c r="UMC79" s="244"/>
      <c r="UMD79" s="244"/>
      <c r="UME79" s="244"/>
      <c r="UMF79" s="244"/>
      <c r="UMG79" s="244"/>
      <c r="UMH79" s="244"/>
      <c r="UMI79" s="244"/>
      <c r="UMJ79" s="244"/>
      <c r="UMK79" s="244"/>
      <c r="UML79" s="244"/>
      <c r="UMM79" s="244"/>
      <c r="UMN79" s="244"/>
      <c r="UMO79" s="244"/>
      <c r="UMP79" s="244"/>
      <c r="UMQ79" s="244"/>
      <c r="UMR79" s="244"/>
      <c r="UMS79" s="244"/>
      <c r="UMT79" s="244"/>
      <c r="UMU79" s="244"/>
      <c r="UMV79" s="244"/>
      <c r="UMW79" s="244"/>
      <c r="UMX79" s="244"/>
      <c r="UMY79" s="244"/>
      <c r="UMZ79" s="244"/>
      <c r="UNA79" s="244"/>
      <c r="UNB79" s="244"/>
      <c r="UNC79" s="244"/>
      <c r="UND79" s="244"/>
      <c r="UNE79" s="244"/>
      <c r="UNF79" s="244"/>
      <c r="UNG79" s="244"/>
      <c r="UNH79" s="244"/>
      <c r="UNI79" s="244"/>
      <c r="UNJ79" s="244"/>
      <c r="UNK79" s="244"/>
      <c r="UNL79" s="244"/>
      <c r="UNM79" s="244"/>
      <c r="UNN79" s="244"/>
      <c r="UNO79" s="244"/>
      <c r="UNP79" s="244"/>
      <c r="UNQ79" s="244"/>
      <c r="UNR79" s="244"/>
      <c r="UNS79" s="244"/>
      <c r="UNT79" s="244"/>
      <c r="UNU79" s="244"/>
      <c r="UNV79" s="244"/>
      <c r="UNW79" s="244"/>
      <c r="UNX79" s="244"/>
      <c r="UNY79" s="244"/>
      <c r="UNZ79" s="244"/>
      <c r="UOA79" s="244"/>
      <c r="UOB79" s="244"/>
      <c r="UOC79" s="244"/>
      <c r="UOD79" s="244"/>
      <c r="UOE79" s="244"/>
      <c r="UOF79" s="244"/>
      <c r="UOG79" s="244"/>
      <c r="UOH79" s="244"/>
      <c r="UOI79" s="244"/>
      <c r="UOJ79" s="244"/>
      <c r="UOK79" s="244"/>
      <c r="UOL79" s="244"/>
      <c r="UOM79" s="244"/>
      <c r="UON79" s="244"/>
      <c r="UOO79" s="244"/>
      <c r="UOP79" s="244"/>
      <c r="UOQ79" s="244"/>
      <c r="UOR79" s="244"/>
      <c r="UOS79" s="244"/>
      <c r="UOT79" s="244"/>
      <c r="UOU79" s="244"/>
      <c r="UOV79" s="244"/>
      <c r="UOW79" s="244"/>
      <c r="UOX79" s="244"/>
      <c r="UOY79" s="244"/>
      <c r="UOZ79" s="244"/>
      <c r="UPA79" s="244"/>
      <c r="UPB79" s="244"/>
      <c r="UPC79" s="244"/>
      <c r="UPD79" s="244"/>
      <c r="UPE79" s="244"/>
      <c r="UPF79" s="244"/>
      <c r="UPG79" s="244"/>
      <c r="UPH79" s="244"/>
      <c r="UPI79" s="244"/>
      <c r="UPJ79" s="244"/>
      <c r="UPK79" s="244"/>
      <c r="UPL79" s="244"/>
      <c r="UPM79" s="244"/>
      <c r="UPN79" s="244"/>
      <c r="UPO79" s="244"/>
      <c r="UPP79" s="244"/>
      <c r="UPQ79" s="244"/>
      <c r="UPR79" s="244"/>
      <c r="UPS79" s="244"/>
      <c r="UPT79" s="244"/>
      <c r="UPU79" s="244"/>
      <c r="UPV79" s="244"/>
      <c r="UPW79" s="244"/>
      <c r="UPX79" s="244"/>
      <c r="UPY79" s="244"/>
      <c r="UPZ79" s="244"/>
      <c r="UQA79" s="244"/>
      <c r="UQB79" s="244"/>
      <c r="UQC79" s="244"/>
      <c r="UQD79" s="244"/>
      <c r="UQE79" s="244"/>
      <c r="UQF79" s="244"/>
      <c r="UQG79" s="244"/>
      <c r="UQH79" s="244"/>
      <c r="UQI79" s="244"/>
      <c r="UQJ79" s="244"/>
      <c r="UQK79" s="244"/>
      <c r="UQL79" s="244"/>
      <c r="UQM79" s="244"/>
      <c r="UQN79" s="244"/>
      <c r="UQO79" s="244"/>
      <c r="UQP79" s="244"/>
      <c r="UQQ79" s="244"/>
      <c r="UQR79" s="244"/>
      <c r="UQS79" s="244"/>
      <c r="UQT79" s="244"/>
      <c r="UQU79" s="244"/>
      <c r="UQV79" s="244"/>
      <c r="UQW79" s="244"/>
      <c r="UQX79" s="244"/>
      <c r="UQY79" s="244"/>
      <c r="UQZ79" s="244"/>
      <c r="URA79" s="244"/>
      <c r="URB79" s="244"/>
      <c r="URC79" s="244"/>
      <c r="URD79" s="244"/>
      <c r="URE79" s="244"/>
      <c r="URF79" s="244"/>
      <c r="URG79" s="244"/>
      <c r="URH79" s="244"/>
      <c r="URI79" s="244"/>
      <c r="URJ79" s="244"/>
      <c r="URK79" s="244"/>
      <c r="URL79" s="244"/>
      <c r="URM79" s="244"/>
      <c r="URN79" s="244"/>
      <c r="URO79" s="244"/>
      <c r="URP79" s="244"/>
      <c r="URQ79" s="244"/>
      <c r="URR79" s="244"/>
      <c r="URS79" s="244"/>
      <c r="URT79" s="244"/>
      <c r="URU79" s="244"/>
      <c r="URV79" s="244"/>
      <c r="URW79" s="244"/>
      <c r="URX79" s="244"/>
      <c r="URY79" s="244"/>
      <c r="URZ79" s="244"/>
      <c r="USA79" s="244"/>
      <c r="USB79" s="244"/>
      <c r="USC79" s="244"/>
      <c r="USD79" s="244"/>
      <c r="USE79" s="244"/>
      <c r="USF79" s="244"/>
      <c r="USG79" s="244"/>
      <c r="USH79" s="244"/>
      <c r="USI79" s="244"/>
      <c r="USJ79" s="244"/>
      <c r="USK79" s="244"/>
      <c r="USL79" s="244"/>
      <c r="USM79" s="244"/>
      <c r="USN79" s="244"/>
      <c r="USO79" s="244"/>
      <c r="USP79" s="244"/>
      <c r="USQ79" s="244"/>
      <c r="USR79" s="244"/>
      <c r="USS79" s="244"/>
      <c r="UST79" s="244"/>
      <c r="USU79" s="244"/>
      <c r="USV79" s="244"/>
      <c r="USW79" s="244"/>
      <c r="USX79" s="244"/>
      <c r="USY79" s="244"/>
      <c r="USZ79" s="244"/>
      <c r="UTA79" s="244"/>
      <c r="UTB79" s="244"/>
      <c r="UTC79" s="244"/>
      <c r="UTD79" s="244"/>
      <c r="UTE79" s="244"/>
      <c r="UTF79" s="244"/>
      <c r="UTG79" s="244"/>
      <c r="UTH79" s="244"/>
      <c r="UTI79" s="244"/>
      <c r="UTJ79" s="244"/>
      <c r="UTK79" s="244"/>
      <c r="UTL79" s="244"/>
      <c r="UTM79" s="244"/>
      <c r="UTN79" s="244"/>
      <c r="UTO79" s="244"/>
      <c r="UTP79" s="244"/>
      <c r="UTQ79" s="244"/>
      <c r="UTR79" s="244"/>
      <c r="UTS79" s="244"/>
      <c r="UTT79" s="244"/>
      <c r="UTU79" s="244"/>
      <c r="UTV79" s="244"/>
      <c r="UTW79" s="244"/>
      <c r="UTX79" s="244"/>
      <c r="UTY79" s="244"/>
      <c r="UTZ79" s="244"/>
      <c r="UUA79" s="244"/>
      <c r="UUB79" s="244"/>
      <c r="UUC79" s="244"/>
      <c r="UUD79" s="244"/>
      <c r="UUE79" s="244"/>
      <c r="UUF79" s="244"/>
      <c r="UUG79" s="244"/>
      <c r="UUH79" s="244"/>
      <c r="UUI79" s="244"/>
      <c r="UUJ79" s="244"/>
      <c r="UUK79" s="244"/>
      <c r="UUL79" s="244"/>
      <c r="UUM79" s="244"/>
      <c r="UUN79" s="244"/>
      <c r="UUO79" s="244"/>
      <c r="UUP79" s="244"/>
      <c r="UUQ79" s="244"/>
      <c r="UUR79" s="244"/>
      <c r="UUS79" s="244"/>
      <c r="UUT79" s="244"/>
      <c r="UUU79" s="244"/>
      <c r="UUV79" s="244"/>
      <c r="UUW79" s="244"/>
      <c r="UUX79" s="244"/>
      <c r="UUY79" s="244"/>
      <c r="UUZ79" s="244"/>
      <c r="UVA79" s="244"/>
      <c r="UVB79" s="244"/>
      <c r="UVC79" s="244"/>
      <c r="UVD79" s="244"/>
      <c r="UVE79" s="244"/>
      <c r="UVF79" s="244"/>
      <c r="UVG79" s="244"/>
      <c r="UVH79" s="244"/>
      <c r="UVI79" s="244"/>
      <c r="UVJ79" s="244"/>
      <c r="UVK79" s="244"/>
      <c r="UVL79" s="244"/>
      <c r="UVM79" s="244"/>
      <c r="UVN79" s="244"/>
      <c r="UVO79" s="244"/>
      <c r="UVP79" s="244"/>
      <c r="UVQ79" s="244"/>
      <c r="UVR79" s="244"/>
      <c r="UVS79" s="244"/>
      <c r="UVT79" s="244"/>
      <c r="UVU79" s="244"/>
      <c r="UVV79" s="244"/>
      <c r="UVW79" s="244"/>
      <c r="UVX79" s="244"/>
      <c r="UVY79" s="244"/>
      <c r="UVZ79" s="244"/>
      <c r="UWA79" s="244"/>
      <c r="UWB79" s="244"/>
      <c r="UWC79" s="244"/>
      <c r="UWD79" s="244"/>
      <c r="UWE79" s="244"/>
      <c r="UWF79" s="244"/>
      <c r="UWG79" s="244"/>
      <c r="UWH79" s="244"/>
      <c r="UWI79" s="244"/>
      <c r="UWJ79" s="244"/>
      <c r="UWK79" s="244"/>
      <c r="UWL79" s="244"/>
      <c r="UWM79" s="244"/>
      <c r="UWN79" s="244"/>
      <c r="UWO79" s="244"/>
      <c r="UWP79" s="244"/>
      <c r="UWQ79" s="244"/>
      <c r="UWR79" s="244"/>
      <c r="UWS79" s="244"/>
      <c r="UWT79" s="244"/>
      <c r="UWU79" s="244"/>
      <c r="UWV79" s="244"/>
      <c r="UWW79" s="244"/>
      <c r="UWX79" s="244"/>
      <c r="UWY79" s="244"/>
      <c r="UWZ79" s="244"/>
      <c r="UXA79" s="244"/>
      <c r="UXB79" s="244"/>
      <c r="UXC79" s="244"/>
      <c r="UXD79" s="244"/>
      <c r="UXE79" s="244"/>
      <c r="UXF79" s="244"/>
      <c r="UXG79" s="244"/>
      <c r="UXH79" s="244"/>
      <c r="UXI79" s="244"/>
      <c r="UXJ79" s="244"/>
      <c r="UXK79" s="244"/>
      <c r="UXL79" s="244"/>
      <c r="UXM79" s="244"/>
      <c r="UXN79" s="244"/>
      <c r="UXO79" s="244"/>
      <c r="UXP79" s="244"/>
      <c r="UXQ79" s="244"/>
      <c r="UXR79" s="244"/>
      <c r="UXS79" s="244"/>
      <c r="UXT79" s="244"/>
      <c r="UXU79" s="244"/>
      <c r="UXV79" s="244"/>
      <c r="UXW79" s="244"/>
      <c r="UXX79" s="244"/>
      <c r="UXY79" s="244"/>
      <c r="UXZ79" s="244"/>
      <c r="UYA79" s="244"/>
      <c r="UYB79" s="244"/>
      <c r="UYC79" s="244"/>
      <c r="UYD79" s="244"/>
      <c r="UYE79" s="244"/>
      <c r="UYF79" s="244"/>
      <c r="UYG79" s="244"/>
      <c r="UYH79" s="244"/>
      <c r="UYI79" s="244"/>
      <c r="UYJ79" s="244"/>
      <c r="UYK79" s="244"/>
      <c r="UYL79" s="244"/>
      <c r="UYM79" s="244"/>
      <c r="UYN79" s="244"/>
      <c r="UYO79" s="244"/>
      <c r="UYP79" s="244"/>
      <c r="UYQ79" s="244"/>
      <c r="UYR79" s="244"/>
      <c r="UYS79" s="244"/>
      <c r="UYT79" s="244"/>
      <c r="UYU79" s="244"/>
      <c r="UYV79" s="244"/>
      <c r="UYW79" s="244"/>
      <c r="UYX79" s="244"/>
      <c r="UYY79" s="244"/>
      <c r="UYZ79" s="244"/>
      <c r="UZA79" s="244"/>
      <c r="UZB79" s="244"/>
      <c r="UZC79" s="244"/>
      <c r="UZD79" s="244"/>
      <c r="UZE79" s="244"/>
      <c r="UZF79" s="244"/>
      <c r="UZG79" s="244"/>
      <c r="UZH79" s="244"/>
      <c r="UZI79" s="244"/>
      <c r="UZJ79" s="244"/>
      <c r="UZK79" s="244"/>
      <c r="UZL79" s="244"/>
      <c r="UZM79" s="244"/>
      <c r="UZN79" s="244"/>
      <c r="UZO79" s="244"/>
      <c r="UZP79" s="244"/>
      <c r="UZQ79" s="244"/>
      <c r="UZR79" s="244"/>
      <c r="UZS79" s="244"/>
      <c r="UZT79" s="244"/>
      <c r="UZU79" s="244"/>
      <c r="UZV79" s="244"/>
      <c r="UZW79" s="244"/>
      <c r="UZX79" s="244"/>
      <c r="UZY79" s="244"/>
      <c r="UZZ79" s="244"/>
      <c r="VAA79" s="244"/>
      <c r="VAB79" s="244"/>
      <c r="VAC79" s="244"/>
      <c r="VAD79" s="244"/>
      <c r="VAE79" s="244"/>
      <c r="VAF79" s="244"/>
      <c r="VAG79" s="244"/>
      <c r="VAH79" s="244"/>
      <c r="VAI79" s="244"/>
      <c r="VAJ79" s="244"/>
      <c r="VAK79" s="244"/>
      <c r="VAL79" s="244"/>
      <c r="VAM79" s="244"/>
      <c r="VAN79" s="244"/>
      <c r="VAO79" s="244"/>
      <c r="VAP79" s="244"/>
      <c r="VAQ79" s="244"/>
      <c r="VAR79" s="244"/>
      <c r="VAS79" s="244"/>
      <c r="VAT79" s="244"/>
      <c r="VAU79" s="244"/>
      <c r="VAV79" s="244"/>
      <c r="VAW79" s="244"/>
      <c r="VAX79" s="244"/>
      <c r="VAY79" s="244"/>
      <c r="VAZ79" s="244"/>
      <c r="VBA79" s="244"/>
      <c r="VBB79" s="244"/>
      <c r="VBC79" s="244"/>
      <c r="VBD79" s="244"/>
      <c r="VBE79" s="244"/>
      <c r="VBF79" s="244"/>
      <c r="VBG79" s="244"/>
      <c r="VBH79" s="244"/>
      <c r="VBI79" s="244"/>
      <c r="VBJ79" s="244"/>
      <c r="VBK79" s="244"/>
      <c r="VBL79" s="244"/>
      <c r="VBM79" s="244"/>
      <c r="VBN79" s="244"/>
      <c r="VBO79" s="244"/>
      <c r="VBP79" s="244"/>
      <c r="VBQ79" s="244"/>
      <c r="VBR79" s="244"/>
      <c r="VBS79" s="244"/>
      <c r="VBT79" s="244"/>
      <c r="VBU79" s="244"/>
      <c r="VBV79" s="244"/>
      <c r="VBW79" s="244"/>
      <c r="VBX79" s="244"/>
      <c r="VBY79" s="244"/>
      <c r="VBZ79" s="244"/>
      <c r="VCA79" s="244"/>
      <c r="VCB79" s="244"/>
      <c r="VCC79" s="244"/>
      <c r="VCD79" s="244"/>
      <c r="VCE79" s="244"/>
      <c r="VCF79" s="244"/>
      <c r="VCG79" s="244"/>
      <c r="VCH79" s="244"/>
      <c r="VCI79" s="244"/>
      <c r="VCJ79" s="244"/>
      <c r="VCK79" s="244"/>
      <c r="VCL79" s="244"/>
      <c r="VCM79" s="244"/>
      <c r="VCN79" s="244"/>
      <c r="VCO79" s="244"/>
      <c r="VCP79" s="244"/>
      <c r="VCQ79" s="244"/>
      <c r="VCR79" s="244"/>
      <c r="VCS79" s="244"/>
      <c r="VCT79" s="244"/>
      <c r="VCU79" s="244"/>
      <c r="VCV79" s="244"/>
      <c r="VCW79" s="244"/>
      <c r="VCX79" s="244"/>
      <c r="VCY79" s="244"/>
      <c r="VCZ79" s="244"/>
      <c r="VDA79" s="244"/>
      <c r="VDB79" s="244"/>
      <c r="VDC79" s="244"/>
      <c r="VDD79" s="244"/>
      <c r="VDE79" s="244"/>
      <c r="VDF79" s="244"/>
      <c r="VDG79" s="244"/>
      <c r="VDH79" s="244"/>
      <c r="VDI79" s="244"/>
      <c r="VDJ79" s="244"/>
      <c r="VDK79" s="244"/>
      <c r="VDL79" s="244"/>
      <c r="VDM79" s="244"/>
      <c r="VDN79" s="244"/>
      <c r="VDO79" s="244"/>
      <c r="VDP79" s="244"/>
      <c r="VDQ79" s="244"/>
      <c r="VDR79" s="244"/>
      <c r="VDS79" s="244"/>
      <c r="VDT79" s="244"/>
      <c r="VDU79" s="244"/>
      <c r="VDV79" s="244"/>
      <c r="VDW79" s="244"/>
      <c r="VDX79" s="244"/>
      <c r="VDY79" s="244"/>
      <c r="VDZ79" s="244"/>
      <c r="VEA79" s="244"/>
      <c r="VEB79" s="244"/>
      <c r="VEC79" s="244"/>
      <c r="VED79" s="244"/>
      <c r="VEE79" s="244"/>
      <c r="VEF79" s="244"/>
      <c r="VEG79" s="244"/>
      <c r="VEH79" s="244"/>
      <c r="VEI79" s="244"/>
      <c r="VEJ79" s="244"/>
      <c r="VEK79" s="244"/>
      <c r="VEL79" s="244"/>
      <c r="VEM79" s="244"/>
      <c r="VEN79" s="244"/>
      <c r="VEO79" s="244"/>
      <c r="VEP79" s="244"/>
      <c r="VEQ79" s="244"/>
      <c r="VER79" s="244"/>
      <c r="VES79" s="244"/>
      <c r="VET79" s="244"/>
      <c r="VEU79" s="244"/>
      <c r="VEV79" s="244"/>
      <c r="VEW79" s="244"/>
      <c r="VEX79" s="244"/>
      <c r="VEY79" s="244"/>
      <c r="VEZ79" s="244"/>
      <c r="VFA79" s="244"/>
      <c r="VFB79" s="244"/>
      <c r="VFC79" s="244"/>
      <c r="VFD79" s="244"/>
      <c r="VFE79" s="244"/>
      <c r="VFF79" s="244"/>
      <c r="VFG79" s="244"/>
      <c r="VFH79" s="244"/>
      <c r="VFI79" s="244"/>
      <c r="VFJ79" s="244"/>
      <c r="VFK79" s="244"/>
      <c r="VFL79" s="244"/>
      <c r="VFM79" s="244"/>
      <c r="VFN79" s="244"/>
      <c r="VFO79" s="244"/>
      <c r="VFP79" s="244"/>
      <c r="VFQ79" s="244"/>
      <c r="VFR79" s="244"/>
      <c r="VFS79" s="244"/>
      <c r="VFT79" s="244"/>
      <c r="VFU79" s="244"/>
      <c r="VFV79" s="244"/>
      <c r="VFW79" s="244"/>
      <c r="VFX79" s="244"/>
      <c r="VFY79" s="244"/>
      <c r="VFZ79" s="244"/>
      <c r="VGA79" s="244"/>
      <c r="VGB79" s="244"/>
      <c r="VGC79" s="244"/>
      <c r="VGD79" s="244"/>
      <c r="VGE79" s="244"/>
      <c r="VGF79" s="244"/>
      <c r="VGG79" s="244"/>
      <c r="VGH79" s="244"/>
      <c r="VGI79" s="244"/>
      <c r="VGJ79" s="244"/>
      <c r="VGK79" s="244"/>
      <c r="VGL79" s="244"/>
      <c r="VGM79" s="244"/>
      <c r="VGN79" s="244"/>
      <c r="VGO79" s="244"/>
      <c r="VGP79" s="244"/>
      <c r="VGQ79" s="244"/>
      <c r="VGR79" s="244"/>
      <c r="VGS79" s="244"/>
      <c r="VGT79" s="244"/>
      <c r="VGU79" s="244"/>
      <c r="VGV79" s="244"/>
      <c r="VGW79" s="244"/>
      <c r="VGX79" s="244"/>
      <c r="VGY79" s="244"/>
      <c r="VGZ79" s="244"/>
      <c r="VHA79" s="244"/>
      <c r="VHB79" s="244"/>
      <c r="VHC79" s="244"/>
      <c r="VHD79" s="244"/>
      <c r="VHE79" s="244"/>
      <c r="VHF79" s="244"/>
      <c r="VHG79" s="244"/>
      <c r="VHH79" s="244"/>
      <c r="VHI79" s="244"/>
      <c r="VHJ79" s="244"/>
      <c r="VHK79" s="244"/>
      <c r="VHL79" s="244"/>
      <c r="VHM79" s="244"/>
      <c r="VHN79" s="244"/>
      <c r="VHO79" s="244"/>
      <c r="VHP79" s="244"/>
      <c r="VHQ79" s="244"/>
      <c r="VHR79" s="244"/>
      <c r="VHS79" s="244"/>
      <c r="VHT79" s="244"/>
      <c r="VHU79" s="244"/>
      <c r="VHV79" s="244"/>
      <c r="VHW79" s="244"/>
      <c r="VHX79" s="244"/>
      <c r="VHY79" s="244"/>
      <c r="VHZ79" s="244"/>
      <c r="VIA79" s="244"/>
      <c r="VIB79" s="244"/>
      <c r="VIC79" s="244"/>
      <c r="VID79" s="244"/>
      <c r="VIE79" s="244"/>
      <c r="VIF79" s="244"/>
      <c r="VIG79" s="244"/>
      <c r="VIH79" s="244"/>
      <c r="VII79" s="244"/>
      <c r="VIJ79" s="244"/>
      <c r="VIK79" s="244"/>
      <c r="VIL79" s="244"/>
      <c r="VIM79" s="244"/>
      <c r="VIN79" s="244"/>
      <c r="VIO79" s="244"/>
      <c r="VIP79" s="244"/>
      <c r="VIQ79" s="244"/>
      <c r="VIR79" s="244"/>
      <c r="VIS79" s="244"/>
      <c r="VIT79" s="244"/>
      <c r="VIU79" s="244"/>
      <c r="VIV79" s="244"/>
      <c r="VIW79" s="244"/>
      <c r="VIX79" s="244"/>
      <c r="VIY79" s="244"/>
      <c r="VIZ79" s="244"/>
      <c r="VJA79" s="244"/>
      <c r="VJB79" s="244"/>
      <c r="VJC79" s="244"/>
      <c r="VJD79" s="244"/>
      <c r="VJE79" s="244"/>
      <c r="VJF79" s="244"/>
      <c r="VJG79" s="244"/>
      <c r="VJH79" s="244"/>
      <c r="VJI79" s="244"/>
      <c r="VJJ79" s="244"/>
      <c r="VJK79" s="244"/>
      <c r="VJL79" s="244"/>
      <c r="VJM79" s="244"/>
      <c r="VJN79" s="244"/>
      <c r="VJO79" s="244"/>
      <c r="VJP79" s="244"/>
      <c r="VJQ79" s="244"/>
      <c r="VJR79" s="244"/>
      <c r="VJS79" s="244"/>
      <c r="VJT79" s="244"/>
      <c r="VJU79" s="244"/>
      <c r="VJV79" s="244"/>
      <c r="VJW79" s="244"/>
      <c r="VJX79" s="244"/>
      <c r="VJY79" s="244"/>
      <c r="VJZ79" s="244"/>
      <c r="VKA79" s="244"/>
      <c r="VKB79" s="244"/>
      <c r="VKC79" s="244"/>
      <c r="VKD79" s="244"/>
      <c r="VKE79" s="244"/>
      <c r="VKF79" s="244"/>
      <c r="VKG79" s="244"/>
      <c r="VKH79" s="244"/>
      <c r="VKI79" s="244"/>
      <c r="VKJ79" s="244"/>
      <c r="VKK79" s="244"/>
      <c r="VKL79" s="244"/>
      <c r="VKM79" s="244"/>
      <c r="VKN79" s="244"/>
      <c r="VKO79" s="244"/>
      <c r="VKP79" s="244"/>
      <c r="VKQ79" s="244"/>
      <c r="VKR79" s="244"/>
      <c r="VKS79" s="244"/>
      <c r="VKT79" s="244"/>
      <c r="VKU79" s="244"/>
      <c r="VKV79" s="244"/>
      <c r="VKW79" s="244"/>
      <c r="VKX79" s="244"/>
      <c r="VKY79" s="244"/>
      <c r="VKZ79" s="244"/>
      <c r="VLA79" s="244"/>
      <c r="VLB79" s="244"/>
      <c r="VLC79" s="244"/>
      <c r="VLD79" s="244"/>
      <c r="VLE79" s="244"/>
      <c r="VLF79" s="244"/>
      <c r="VLG79" s="244"/>
      <c r="VLH79" s="244"/>
      <c r="VLI79" s="244"/>
      <c r="VLJ79" s="244"/>
      <c r="VLK79" s="244"/>
      <c r="VLL79" s="244"/>
      <c r="VLM79" s="244"/>
      <c r="VLN79" s="244"/>
      <c r="VLO79" s="244"/>
      <c r="VLP79" s="244"/>
      <c r="VLQ79" s="244"/>
      <c r="VLR79" s="244"/>
      <c r="VLS79" s="244"/>
      <c r="VLT79" s="244"/>
      <c r="VLU79" s="244"/>
      <c r="VLV79" s="244"/>
      <c r="VLW79" s="244"/>
      <c r="VLX79" s="244"/>
      <c r="VLY79" s="244"/>
      <c r="VLZ79" s="244"/>
      <c r="VMA79" s="244"/>
      <c r="VMB79" s="244"/>
      <c r="VMC79" s="244"/>
      <c r="VMD79" s="244"/>
      <c r="VME79" s="244"/>
      <c r="VMF79" s="244"/>
      <c r="VMG79" s="244"/>
      <c r="VMH79" s="244"/>
      <c r="VMI79" s="244"/>
      <c r="VMJ79" s="244"/>
      <c r="VMK79" s="244"/>
      <c r="VML79" s="244"/>
      <c r="VMM79" s="244"/>
      <c r="VMN79" s="244"/>
      <c r="VMO79" s="244"/>
      <c r="VMP79" s="244"/>
      <c r="VMQ79" s="244"/>
      <c r="VMR79" s="244"/>
      <c r="VMS79" s="244"/>
      <c r="VMT79" s="244"/>
      <c r="VMU79" s="244"/>
      <c r="VMV79" s="244"/>
      <c r="VMW79" s="244"/>
      <c r="VMX79" s="244"/>
      <c r="VMY79" s="244"/>
      <c r="VMZ79" s="244"/>
      <c r="VNA79" s="244"/>
      <c r="VNB79" s="244"/>
      <c r="VNC79" s="244"/>
      <c r="VND79" s="244"/>
      <c r="VNE79" s="244"/>
      <c r="VNF79" s="244"/>
      <c r="VNG79" s="244"/>
      <c r="VNH79" s="244"/>
      <c r="VNI79" s="244"/>
      <c r="VNJ79" s="244"/>
      <c r="VNK79" s="244"/>
      <c r="VNL79" s="244"/>
      <c r="VNM79" s="244"/>
      <c r="VNN79" s="244"/>
      <c r="VNO79" s="244"/>
      <c r="VNP79" s="244"/>
      <c r="VNQ79" s="244"/>
      <c r="VNR79" s="244"/>
      <c r="VNS79" s="244"/>
      <c r="VNT79" s="244"/>
      <c r="VNU79" s="244"/>
      <c r="VNV79" s="244"/>
      <c r="VNW79" s="244"/>
      <c r="VNX79" s="244"/>
      <c r="VNY79" s="244"/>
      <c r="VNZ79" s="244"/>
      <c r="VOA79" s="244"/>
      <c r="VOB79" s="244"/>
      <c r="VOC79" s="244"/>
      <c r="VOD79" s="244"/>
      <c r="VOE79" s="244"/>
      <c r="VOF79" s="244"/>
      <c r="VOG79" s="244"/>
      <c r="VOH79" s="244"/>
      <c r="VOI79" s="244"/>
      <c r="VOJ79" s="244"/>
      <c r="VOK79" s="244"/>
      <c r="VOL79" s="244"/>
      <c r="VOM79" s="244"/>
      <c r="VON79" s="244"/>
      <c r="VOO79" s="244"/>
      <c r="VOP79" s="244"/>
      <c r="VOQ79" s="244"/>
      <c r="VOR79" s="244"/>
      <c r="VOS79" s="244"/>
      <c r="VOT79" s="244"/>
      <c r="VOU79" s="244"/>
      <c r="VOV79" s="244"/>
      <c r="VOW79" s="244"/>
      <c r="VOX79" s="244"/>
      <c r="VOY79" s="244"/>
      <c r="VOZ79" s="244"/>
      <c r="VPA79" s="244"/>
      <c r="VPB79" s="244"/>
      <c r="VPC79" s="244"/>
      <c r="VPD79" s="244"/>
      <c r="VPE79" s="244"/>
      <c r="VPF79" s="244"/>
      <c r="VPG79" s="244"/>
      <c r="VPH79" s="244"/>
      <c r="VPI79" s="244"/>
      <c r="VPJ79" s="244"/>
      <c r="VPK79" s="244"/>
      <c r="VPL79" s="244"/>
      <c r="VPM79" s="244"/>
      <c r="VPN79" s="244"/>
      <c r="VPO79" s="244"/>
      <c r="VPP79" s="244"/>
      <c r="VPQ79" s="244"/>
      <c r="VPR79" s="244"/>
      <c r="VPS79" s="244"/>
      <c r="VPT79" s="244"/>
      <c r="VPU79" s="244"/>
      <c r="VPV79" s="244"/>
      <c r="VPW79" s="244"/>
      <c r="VPX79" s="244"/>
      <c r="VPY79" s="244"/>
      <c r="VPZ79" s="244"/>
      <c r="VQA79" s="244"/>
      <c r="VQB79" s="244"/>
      <c r="VQC79" s="244"/>
      <c r="VQD79" s="244"/>
      <c r="VQE79" s="244"/>
      <c r="VQF79" s="244"/>
      <c r="VQG79" s="244"/>
      <c r="VQH79" s="244"/>
      <c r="VQI79" s="244"/>
      <c r="VQJ79" s="244"/>
      <c r="VQK79" s="244"/>
      <c r="VQL79" s="244"/>
      <c r="VQM79" s="244"/>
      <c r="VQN79" s="244"/>
      <c r="VQO79" s="244"/>
      <c r="VQP79" s="244"/>
      <c r="VQQ79" s="244"/>
      <c r="VQR79" s="244"/>
      <c r="VQS79" s="244"/>
      <c r="VQT79" s="244"/>
      <c r="VQU79" s="244"/>
      <c r="VQV79" s="244"/>
      <c r="VQW79" s="244"/>
      <c r="VQX79" s="244"/>
      <c r="VQY79" s="244"/>
      <c r="VQZ79" s="244"/>
      <c r="VRA79" s="244"/>
      <c r="VRB79" s="244"/>
      <c r="VRC79" s="244"/>
      <c r="VRD79" s="244"/>
      <c r="VRE79" s="244"/>
      <c r="VRF79" s="244"/>
      <c r="VRG79" s="244"/>
      <c r="VRH79" s="244"/>
      <c r="VRI79" s="244"/>
      <c r="VRJ79" s="244"/>
      <c r="VRK79" s="244"/>
      <c r="VRL79" s="244"/>
      <c r="VRM79" s="244"/>
      <c r="VRN79" s="244"/>
      <c r="VRO79" s="244"/>
      <c r="VRP79" s="244"/>
      <c r="VRQ79" s="244"/>
      <c r="VRR79" s="244"/>
      <c r="VRS79" s="244"/>
      <c r="VRT79" s="244"/>
      <c r="VRU79" s="244"/>
      <c r="VRV79" s="244"/>
      <c r="VRW79" s="244"/>
      <c r="VRX79" s="244"/>
      <c r="VRY79" s="244"/>
      <c r="VRZ79" s="244"/>
      <c r="VSA79" s="244"/>
      <c r="VSB79" s="244"/>
      <c r="VSC79" s="244"/>
      <c r="VSD79" s="244"/>
      <c r="VSE79" s="244"/>
      <c r="VSF79" s="244"/>
      <c r="VSG79" s="244"/>
      <c r="VSH79" s="244"/>
      <c r="VSI79" s="244"/>
      <c r="VSJ79" s="244"/>
      <c r="VSK79" s="244"/>
      <c r="VSL79" s="244"/>
      <c r="VSM79" s="244"/>
      <c r="VSN79" s="244"/>
      <c r="VSO79" s="244"/>
      <c r="VSP79" s="244"/>
      <c r="VSQ79" s="244"/>
      <c r="VSR79" s="244"/>
      <c r="VSS79" s="244"/>
      <c r="VST79" s="244"/>
      <c r="VSU79" s="244"/>
      <c r="VSV79" s="244"/>
      <c r="VSW79" s="244"/>
      <c r="VSX79" s="244"/>
      <c r="VSY79" s="244"/>
      <c r="VSZ79" s="244"/>
      <c r="VTA79" s="244"/>
      <c r="VTB79" s="244"/>
      <c r="VTC79" s="244"/>
      <c r="VTD79" s="244"/>
      <c r="VTE79" s="244"/>
      <c r="VTF79" s="244"/>
      <c r="VTG79" s="244"/>
      <c r="VTH79" s="244"/>
      <c r="VTI79" s="244"/>
      <c r="VTJ79" s="244"/>
      <c r="VTK79" s="244"/>
      <c r="VTL79" s="244"/>
      <c r="VTM79" s="244"/>
      <c r="VTN79" s="244"/>
      <c r="VTO79" s="244"/>
      <c r="VTP79" s="244"/>
      <c r="VTQ79" s="244"/>
      <c r="VTR79" s="244"/>
      <c r="VTS79" s="244"/>
      <c r="VTT79" s="244"/>
      <c r="VTU79" s="244"/>
      <c r="VTV79" s="244"/>
      <c r="VTW79" s="244"/>
      <c r="VTX79" s="244"/>
      <c r="VTY79" s="244"/>
      <c r="VTZ79" s="244"/>
      <c r="VUA79" s="244"/>
      <c r="VUB79" s="244"/>
      <c r="VUC79" s="244"/>
      <c r="VUD79" s="244"/>
      <c r="VUE79" s="244"/>
      <c r="VUF79" s="244"/>
      <c r="VUG79" s="244"/>
      <c r="VUH79" s="244"/>
      <c r="VUI79" s="244"/>
      <c r="VUJ79" s="244"/>
      <c r="VUK79" s="244"/>
      <c r="VUL79" s="244"/>
      <c r="VUM79" s="244"/>
      <c r="VUN79" s="244"/>
      <c r="VUO79" s="244"/>
      <c r="VUP79" s="244"/>
      <c r="VUQ79" s="244"/>
      <c r="VUR79" s="244"/>
      <c r="VUS79" s="244"/>
      <c r="VUT79" s="244"/>
      <c r="VUU79" s="244"/>
      <c r="VUV79" s="244"/>
      <c r="VUW79" s="244"/>
      <c r="VUX79" s="244"/>
      <c r="VUY79" s="244"/>
      <c r="VUZ79" s="244"/>
      <c r="VVA79" s="244"/>
      <c r="VVB79" s="244"/>
      <c r="VVC79" s="244"/>
      <c r="VVD79" s="244"/>
      <c r="VVE79" s="244"/>
      <c r="VVF79" s="244"/>
      <c r="VVG79" s="244"/>
      <c r="VVH79" s="244"/>
      <c r="VVI79" s="244"/>
      <c r="VVJ79" s="244"/>
      <c r="VVK79" s="244"/>
      <c r="VVL79" s="244"/>
      <c r="VVM79" s="244"/>
      <c r="VVN79" s="244"/>
      <c r="VVO79" s="244"/>
      <c r="VVP79" s="244"/>
      <c r="VVQ79" s="244"/>
      <c r="VVR79" s="244"/>
      <c r="VVS79" s="244"/>
      <c r="VVT79" s="244"/>
      <c r="VVU79" s="244"/>
      <c r="VVV79" s="244"/>
      <c r="VVW79" s="244"/>
      <c r="VVX79" s="244"/>
      <c r="VVY79" s="244"/>
      <c r="VVZ79" s="244"/>
      <c r="VWA79" s="244"/>
      <c r="VWB79" s="244"/>
      <c r="VWC79" s="244"/>
      <c r="VWD79" s="244"/>
      <c r="VWE79" s="244"/>
      <c r="VWF79" s="244"/>
      <c r="VWG79" s="244"/>
      <c r="VWH79" s="244"/>
      <c r="VWI79" s="244"/>
      <c r="VWJ79" s="244"/>
      <c r="VWK79" s="244"/>
      <c r="VWL79" s="244"/>
      <c r="VWM79" s="244"/>
      <c r="VWN79" s="244"/>
      <c r="VWO79" s="244"/>
      <c r="VWP79" s="244"/>
      <c r="VWQ79" s="244"/>
      <c r="VWR79" s="244"/>
      <c r="VWS79" s="244"/>
      <c r="VWT79" s="244"/>
      <c r="VWU79" s="244"/>
      <c r="VWV79" s="244"/>
      <c r="VWW79" s="244"/>
      <c r="VWX79" s="244"/>
      <c r="VWY79" s="244"/>
      <c r="VWZ79" s="244"/>
      <c r="VXA79" s="244"/>
      <c r="VXB79" s="244"/>
      <c r="VXC79" s="244"/>
      <c r="VXD79" s="244"/>
      <c r="VXE79" s="244"/>
      <c r="VXF79" s="244"/>
      <c r="VXG79" s="244"/>
      <c r="VXH79" s="244"/>
      <c r="VXI79" s="244"/>
      <c r="VXJ79" s="244"/>
      <c r="VXK79" s="244"/>
      <c r="VXL79" s="244"/>
      <c r="VXM79" s="244"/>
      <c r="VXN79" s="244"/>
      <c r="VXO79" s="244"/>
      <c r="VXP79" s="244"/>
      <c r="VXQ79" s="244"/>
      <c r="VXR79" s="244"/>
      <c r="VXS79" s="244"/>
      <c r="VXT79" s="244"/>
      <c r="VXU79" s="244"/>
      <c r="VXV79" s="244"/>
      <c r="VXW79" s="244"/>
      <c r="VXX79" s="244"/>
      <c r="VXY79" s="244"/>
      <c r="VXZ79" s="244"/>
      <c r="VYA79" s="244"/>
      <c r="VYB79" s="244"/>
      <c r="VYC79" s="244"/>
      <c r="VYD79" s="244"/>
      <c r="VYE79" s="244"/>
      <c r="VYF79" s="244"/>
      <c r="VYG79" s="244"/>
      <c r="VYH79" s="244"/>
      <c r="VYI79" s="244"/>
      <c r="VYJ79" s="244"/>
      <c r="VYK79" s="244"/>
      <c r="VYL79" s="244"/>
      <c r="VYM79" s="244"/>
      <c r="VYN79" s="244"/>
      <c r="VYO79" s="244"/>
      <c r="VYP79" s="244"/>
      <c r="VYQ79" s="244"/>
      <c r="VYR79" s="244"/>
      <c r="VYS79" s="244"/>
      <c r="VYT79" s="244"/>
      <c r="VYU79" s="244"/>
      <c r="VYV79" s="244"/>
      <c r="VYW79" s="244"/>
      <c r="VYX79" s="244"/>
      <c r="VYY79" s="244"/>
      <c r="VYZ79" s="244"/>
      <c r="VZA79" s="244"/>
      <c r="VZB79" s="244"/>
      <c r="VZC79" s="244"/>
      <c r="VZD79" s="244"/>
      <c r="VZE79" s="244"/>
      <c r="VZF79" s="244"/>
      <c r="VZG79" s="244"/>
      <c r="VZH79" s="244"/>
      <c r="VZI79" s="244"/>
      <c r="VZJ79" s="244"/>
      <c r="VZK79" s="244"/>
      <c r="VZL79" s="244"/>
      <c r="VZM79" s="244"/>
      <c r="VZN79" s="244"/>
      <c r="VZO79" s="244"/>
      <c r="VZP79" s="244"/>
      <c r="VZQ79" s="244"/>
      <c r="VZR79" s="244"/>
      <c r="VZS79" s="244"/>
      <c r="VZT79" s="244"/>
      <c r="VZU79" s="244"/>
      <c r="VZV79" s="244"/>
      <c r="VZW79" s="244"/>
      <c r="VZX79" s="244"/>
      <c r="VZY79" s="244"/>
      <c r="VZZ79" s="244"/>
      <c r="WAA79" s="244"/>
      <c r="WAB79" s="244"/>
      <c r="WAC79" s="244"/>
      <c r="WAD79" s="244"/>
      <c r="WAE79" s="244"/>
      <c r="WAF79" s="244"/>
      <c r="WAG79" s="244"/>
      <c r="WAH79" s="244"/>
      <c r="WAI79" s="244"/>
      <c r="WAJ79" s="244"/>
      <c r="WAK79" s="244"/>
      <c r="WAL79" s="244"/>
      <c r="WAM79" s="244"/>
      <c r="WAN79" s="244"/>
      <c r="WAO79" s="244"/>
      <c r="WAP79" s="244"/>
      <c r="WAQ79" s="244"/>
      <c r="WAR79" s="244"/>
      <c r="WAS79" s="244"/>
      <c r="WAT79" s="244"/>
      <c r="WAU79" s="244"/>
      <c r="WAV79" s="244"/>
      <c r="WAW79" s="244"/>
      <c r="WAX79" s="244"/>
      <c r="WAY79" s="244"/>
      <c r="WAZ79" s="244"/>
      <c r="WBA79" s="244"/>
      <c r="WBB79" s="244"/>
      <c r="WBC79" s="244"/>
      <c r="WBD79" s="244"/>
      <c r="WBE79" s="244"/>
      <c r="WBF79" s="244"/>
      <c r="WBG79" s="244"/>
      <c r="WBH79" s="244"/>
      <c r="WBI79" s="244"/>
      <c r="WBJ79" s="244"/>
      <c r="WBK79" s="244"/>
      <c r="WBL79" s="244"/>
      <c r="WBM79" s="244"/>
      <c r="WBN79" s="244"/>
      <c r="WBO79" s="244"/>
      <c r="WBP79" s="244"/>
      <c r="WBQ79" s="244"/>
      <c r="WBR79" s="244"/>
      <c r="WBS79" s="244"/>
      <c r="WBT79" s="244"/>
      <c r="WBU79" s="244"/>
      <c r="WBV79" s="244"/>
      <c r="WBW79" s="244"/>
      <c r="WBX79" s="244"/>
      <c r="WBY79" s="244"/>
      <c r="WBZ79" s="244"/>
      <c r="WCA79" s="244"/>
      <c r="WCB79" s="244"/>
      <c r="WCC79" s="244"/>
      <c r="WCD79" s="244"/>
      <c r="WCE79" s="244"/>
      <c r="WCF79" s="244"/>
      <c r="WCG79" s="244"/>
      <c r="WCH79" s="244"/>
      <c r="WCI79" s="244"/>
      <c r="WCJ79" s="244"/>
      <c r="WCK79" s="244"/>
      <c r="WCL79" s="244"/>
      <c r="WCM79" s="244"/>
      <c r="WCN79" s="244"/>
      <c r="WCO79" s="244"/>
      <c r="WCP79" s="244"/>
      <c r="WCQ79" s="244"/>
      <c r="WCR79" s="244"/>
      <c r="WCS79" s="244"/>
      <c r="WCT79" s="244"/>
      <c r="WCU79" s="244"/>
      <c r="WCV79" s="244"/>
      <c r="WCW79" s="244"/>
      <c r="WCX79" s="244"/>
      <c r="WCY79" s="244"/>
      <c r="WCZ79" s="244"/>
      <c r="WDA79" s="244"/>
      <c r="WDB79" s="244"/>
      <c r="WDC79" s="244"/>
      <c r="WDD79" s="244"/>
      <c r="WDE79" s="244"/>
      <c r="WDF79" s="244"/>
      <c r="WDG79" s="244"/>
      <c r="WDH79" s="244"/>
      <c r="WDI79" s="244"/>
      <c r="WDJ79" s="244"/>
      <c r="WDK79" s="244"/>
      <c r="WDL79" s="244"/>
      <c r="WDM79" s="244"/>
      <c r="WDN79" s="244"/>
      <c r="WDO79" s="244"/>
      <c r="WDP79" s="244"/>
      <c r="WDQ79" s="244"/>
      <c r="WDR79" s="244"/>
      <c r="WDS79" s="244"/>
      <c r="WDT79" s="244"/>
      <c r="WDU79" s="244"/>
      <c r="WDV79" s="244"/>
      <c r="WDW79" s="244"/>
      <c r="WDX79" s="244"/>
      <c r="WDY79" s="244"/>
      <c r="WDZ79" s="244"/>
      <c r="WEA79" s="244"/>
      <c r="WEB79" s="244"/>
      <c r="WEC79" s="244"/>
      <c r="WED79" s="244"/>
      <c r="WEE79" s="244"/>
      <c r="WEF79" s="244"/>
      <c r="WEG79" s="244"/>
      <c r="WEH79" s="244"/>
      <c r="WEI79" s="244"/>
      <c r="WEJ79" s="244"/>
      <c r="WEK79" s="244"/>
      <c r="WEL79" s="244"/>
      <c r="WEM79" s="244"/>
      <c r="WEN79" s="244"/>
      <c r="WEO79" s="244"/>
      <c r="WEP79" s="244"/>
      <c r="WEQ79" s="244"/>
      <c r="WER79" s="244"/>
      <c r="WES79" s="244"/>
      <c r="WET79" s="244"/>
      <c r="WEU79" s="244"/>
      <c r="WEV79" s="244"/>
      <c r="WEW79" s="244"/>
      <c r="WEX79" s="244"/>
      <c r="WEY79" s="244"/>
      <c r="WEZ79" s="244"/>
      <c r="WFA79" s="244"/>
      <c r="WFB79" s="244"/>
      <c r="WFC79" s="244"/>
      <c r="WFD79" s="244"/>
      <c r="WFE79" s="244"/>
      <c r="WFF79" s="244"/>
      <c r="WFG79" s="244"/>
      <c r="WFH79" s="244"/>
      <c r="WFI79" s="244"/>
      <c r="WFJ79" s="244"/>
      <c r="WFK79" s="244"/>
      <c r="WFL79" s="244"/>
      <c r="WFM79" s="244"/>
      <c r="WFN79" s="244"/>
      <c r="WFO79" s="244"/>
      <c r="WFP79" s="244"/>
      <c r="WFQ79" s="244"/>
      <c r="WFR79" s="244"/>
      <c r="WFS79" s="244"/>
      <c r="WFT79" s="244"/>
      <c r="WFU79" s="244"/>
      <c r="WFV79" s="244"/>
      <c r="WFW79" s="244"/>
      <c r="WFX79" s="244"/>
      <c r="WFY79" s="244"/>
      <c r="WFZ79" s="244"/>
      <c r="WGA79" s="244"/>
      <c r="WGB79" s="244"/>
      <c r="WGC79" s="244"/>
      <c r="WGD79" s="244"/>
      <c r="WGE79" s="244"/>
      <c r="WGF79" s="244"/>
      <c r="WGG79" s="244"/>
      <c r="WGH79" s="244"/>
      <c r="WGI79" s="244"/>
      <c r="WGJ79" s="244"/>
      <c r="WGK79" s="244"/>
      <c r="WGL79" s="244"/>
      <c r="WGM79" s="244"/>
      <c r="WGN79" s="244"/>
      <c r="WGO79" s="244"/>
      <c r="WGP79" s="244"/>
      <c r="WGQ79" s="244"/>
      <c r="WGR79" s="244"/>
      <c r="WGS79" s="244"/>
      <c r="WGT79" s="244"/>
      <c r="WGU79" s="244"/>
      <c r="WGV79" s="244"/>
      <c r="WGW79" s="244"/>
      <c r="WGX79" s="244"/>
      <c r="WGY79" s="244"/>
      <c r="WGZ79" s="244"/>
      <c r="WHA79" s="244"/>
      <c r="WHB79" s="244"/>
      <c r="WHC79" s="244"/>
      <c r="WHD79" s="244"/>
      <c r="WHE79" s="244"/>
      <c r="WHF79" s="244"/>
      <c r="WHG79" s="244"/>
      <c r="WHH79" s="244"/>
      <c r="WHI79" s="244"/>
      <c r="WHJ79" s="244"/>
      <c r="WHK79" s="244"/>
      <c r="WHL79" s="244"/>
      <c r="WHM79" s="244"/>
      <c r="WHN79" s="244"/>
      <c r="WHO79" s="244"/>
      <c r="WHP79" s="244"/>
      <c r="WHQ79" s="244"/>
      <c r="WHR79" s="244"/>
      <c r="WHS79" s="244"/>
      <c r="WHT79" s="244"/>
      <c r="WHU79" s="244"/>
      <c r="WHV79" s="244"/>
      <c r="WHW79" s="244"/>
      <c r="WHX79" s="244"/>
      <c r="WHY79" s="244"/>
      <c r="WHZ79" s="244"/>
      <c r="WIA79" s="244"/>
      <c r="WIB79" s="244"/>
      <c r="WIC79" s="244"/>
      <c r="WID79" s="244"/>
      <c r="WIE79" s="244"/>
      <c r="WIF79" s="244"/>
      <c r="WIG79" s="244"/>
      <c r="WIH79" s="244"/>
      <c r="WII79" s="244"/>
      <c r="WIJ79" s="244"/>
      <c r="WIK79" s="244"/>
      <c r="WIL79" s="244"/>
      <c r="WIM79" s="244"/>
      <c r="WIN79" s="244"/>
      <c r="WIO79" s="244"/>
      <c r="WIP79" s="244"/>
      <c r="WIQ79" s="244"/>
      <c r="WIR79" s="244"/>
      <c r="WIS79" s="244"/>
      <c r="WIT79" s="244"/>
      <c r="WIU79" s="244"/>
      <c r="WIV79" s="244"/>
      <c r="WIW79" s="244"/>
      <c r="WIX79" s="244"/>
      <c r="WIY79" s="244"/>
      <c r="WIZ79" s="244"/>
      <c r="WJA79" s="244"/>
      <c r="WJB79" s="244"/>
      <c r="WJC79" s="244"/>
      <c r="WJD79" s="244"/>
      <c r="WJE79" s="244"/>
      <c r="WJF79" s="244"/>
      <c r="WJG79" s="244"/>
      <c r="WJH79" s="244"/>
      <c r="WJI79" s="244"/>
      <c r="WJJ79" s="244"/>
      <c r="WJK79" s="244"/>
      <c r="WJL79" s="244"/>
      <c r="WJM79" s="244"/>
      <c r="WJN79" s="244"/>
      <c r="WJO79" s="244"/>
      <c r="WJP79" s="244"/>
      <c r="WJQ79" s="244"/>
      <c r="WJR79" s="244"/>
      <c r="WJS79" s="244"/>
      <c r="WJT79" s="244"/>
      <c r="WJU79" s="244"/>
      <c r="WJV79" s="244"/>
      <c r="WJW79" s="244"/>
      <c r="WJX79" s="244"/>
      <c r="WJY79" s="244"/>
      <c r="WJZ79" s="244"/>
      <c r="WKA79" s="244"/>
      <c r="WKB79" s="244"/>
      <c r="WKC79" s="244"/>
      <c r="WKD79" s="244"/>
      <c r="WKE79" s="244"/>
      <c r="WKF79" s="244"/>
      <c r="WKG79" s="244"/>
      <c r="WKH79" s="244"/>
      <c r="WKI79" s="244"/>
      <c r="WKJ79" s="244"/>
      <c r="WKK79" s="244"/>
      <c r="WKL79" s="244"/>
      <c r="WKM79" s="244"/>
      <c r="WKN79" s="244"/>
      <c r="WKO79" s="244"/>
      <c r="WKP79" s="244"/>
      <c r="WKQ79" s="244"/>
      <c r="WKR79" s="244"/>
      <c r="WKS79" s="244"/>
      <c r="WKT79" s="244"/>
      <c r="WKU79" s="244"/>
      <c r="WKV79" s="244"/>
      <c r="WKW79" s="244"/>
      <c r="WKX79" s="244"/>
      <c r="WKY79" s="244"/>
      <c r="WKZ79" s="244"/>
      <c r="WLA79" s="244"/>
      <c r="WLB79" s="244"/>
      <c r="WLC79" s="244"/>
      <c r="WLD79" s="244"/>
      <c r="WLE79" s="244"/>
      <c r="WLF79" s="244"/>
      <c r="WLG79" s="244"/>
      <c r="WLH79" s="244"/>
      <c r="WLI79" s="244"/>
      <c r="WLJ79" s="244"/>
      <c r="WLK79" s="244"/>
      <c r="WLL79" s="244"/>
      <c r="WLM79" s="244"/>
      <c r="WLN79" s="244"/>
      <c r="WLO79" s="244"/>
      <c r="WLP79" s="244"/>
      <c r="WLQ79" s="244"/>
      <c r="WLR79" s="244"/>
      <c r="WLS79" s="244"/>
      <c r="WLT79" s="244"/>
      <c r="WLU79" s="244"/>
      <c r="WLV79" s="244"/>
      <c r="WLW79" s="244"/>
      <c r="WLX79" s="244"/>
      <c r="WLY79" s="244"/>
      <c r="WLZ79" s="244"/>
      <c r="WMA79" s="244"/>
      <c r="WMB79" s="244"/>
      <c r="WMC79" s="244"/>
      <c r="WMD79" s="244"/>
      <c r="WME79" s="244"/>
      <c r="WMF79" s="244"/>
      <c r="WMG79" s="244"/>
      <c r="WMH79" s="244"/>
      <c r="WMI79" s="244"/>
      <c r="WMJ79" s="244"/>
      <c r="WMK79" s="244"/>
      <c r="WML79" s="244"/>
      <c r="WMM79" s="244"/>
      <c r="WMN79" s="244"/>
      <c r="WMO79" s="244"/>
      <c r="WMP79" s="244"/>
      <c r="WMQ79" s="244"/>
      <c r="WMR79" s="244"/>
      <c r="WMS79" s="244"/>
      <c r="WMT79" s="244"/>
      <c r="WMU79" s="244"/>
      <c r="WMV79" s="244"/>
      <c r="WMW79" s="244"/>
      <c r="WMX79" s="244"/>
      <c r="WMY79" s="244"/>
      <c r="WMZ79" s="244"/>
      <c r="WNA79" s="244"/>
      <c r="WNB79" s="244"/>
      <c r="WNC79" s="244"/>
      <c r="WND79" s="244"/>
      <c r="WNE79" s="244"/>
      <c r="WNF79" s="244"/>
      <c r="WNG79" s="244"/>
      <c r="WNH79" s="244"/>
      <c r="WNI79" s="244"/>
      <c r="WNJ79" s="244"/>
      <c r="WNK79" s="244"/>
      <c r="WNL79" s="244"/>
      <c r="WNM79" s="244"/>
      <c r="WNN79" s="244"/>
      <c r="WNO79" s="244"/>
      <c r="WNP79" s="244"/>
      <c r="WNQ79" s="244"/>
      <c r="WNR79" s="244"/>
      <c r="WNS79" s="244"/>
      <c r="WNT79" s="244"/>
      <c r="WNU79" s="244"/>
      <c r="WNV79" s="244"/>
      <c r="WNW79" s="244"/>
      <c r="WNX79" s="244"/>
      <c r="WNY79" s="244"/>
      <c r="WNZ79" s="244"/>
      <c r="WOA79" s="244"/>
      <c r="WOB79" s="244"/>
      <c r="WOC79" s="244"/>
      <c r="WOD79" s="244"/>
      <c r="WOE79" s="244"/>
      <c r="WOF79" s="244"/>
      <c r="WOG79" s="244"/>
      <c r="WOH79" s="244"/>
      <c r="WOI79" s="244"/>
      <c r="WOJ79" s="244"/>
      <c r="WOK79" s="244"/>
      <c r="WOL79" s="244"/>
      <c r="WOM79" s="244"/>
      <c r="WON79" s="244"/>
      <c r="WOO79" s="244"/>
      <c r="WOP79" s="244"/>
      <c r="WOQ79" s="244"/>
      <c r="WOR79" s="244"/>
      <c r="WOS79" s="244"/>
      <c r="WOT79" s="244"/>
      <c r="WOU79" s="244"/>
      <c r="WOV79" s="244"/>
      <c r="WOW79" s="244"/>
      <c r="WOX79" s="244"/>
      <c r="WOY79" s="244"/>
      <c r="WOZ79" s="244"/>
      <c r="WPA79" s="244"/>
      <c r="WPB79" s="244"/>
      <c r="WPC79" s="244"/>
      <c r="WPD79" s="244"/>
      <c r="WPE79" s="244"/>
      <c r="WPF79" s="244"/>
      <c r="WPG79" s="244"/>
      <c r="WPH79" s="244"/>
      <c r="WPI79" s="244"/>
      <c r="WPJ79" s="244"/>
      <c r="WPK79" s="244"/>
      <c r="WPL79" s="244"/>
      <c r="WPM79" s="244"/>
      <c r="WPN79" s="244"/>
      <c r="WPO79" s="244"/>
      <c r="WPP79" s="244"/>
      <c r="WPQ79" s="244"/>
      <c r="WPR79" s="244"/>
      <c r="WPS79" s="244"/>
      <c r="WPT79" s="244"/>
      <c r="WPU79" s="244"/>
      <c r="WPV79" s="244"/>
      <c r="WPW79" s="244"/>
      <c r="WPX79" s="244"/>
      <c r="WPY79" s="244"/>
      <c r="WPZ79" s="244"/>
      <c r="WQA79" s="244"/>
      <c r="WQB79" s="244"/>
      <c r="WQC79" s="244"/>
      <c r="WQD79" s="244"/>
      <c r="WQE79" s="244"/>
      <c r="WQF79" s="244"/>
      <c r="WQG79" s="244"/>
      <c r="WQH79" s="244"/>
      <c r="WQI79" s="244"/>
      <c r="WQJ79" s="244"/>
      <c r="WQK79" s="244"/>
      <c r="WQL79" s="244"/>
      <c r="WQM79" s="244"/>
      <c r="WQN79" s="244"/>
      <c r="WQO79" s="244"/>
      <c r="WQP79" s="244"/>
      <c r="WQQ79" s="244"/>
      <c r="WQR79" s="244"/>
      <c r="WQS79" s="244"/>
      <c r="WQT79" s="244"/>
      <c r="WQU79" s="244"/>
      <c r="WQV79" s="244"/>
      <c r="WQW79" s="244"/>
      <c r="WQX79" s="244"/>
      <c r="WQY79" s="244"/>
      <c r="WQZ79" s="244"/>
      <c r="WRA79" s="244"/>
      <c r="WRB79" s="244"/>
      <c r="WRC79" s="244"/>
      <c r="WRD79" s="244"/>
      <c r="WRE79" s="244"/>
      <c r="WRF79" s="244"/>
      <c r="WRG79" s="244"/>
      <c r="WRH79" s="244"/>
      <c r="WRI79" s="244"/>
      <c r="WRJ79" s="244"/>
      <c r="WRK79" s="244"/>
      <c r="WRL79" s="244"/>
      <c r="WRM79" s="244"/>
      <c r="WRN79" s="244"/>
      <c r="WRO79" s="244"/>
      <c r="WRP79" s="244"/>
      <c r="WRQ79" s="244"/>
      <c r="WRR79" s="244"/>
      <c r="WRS79" s="244"/>
      <c r="WRT79" s="244"/>
      <c r="WRU79" s="244"/>
      <c r="WRV79" s="244"/>
      <c r="WRW79" s="244"/>
      <c r="WRX79" s="244"/>
      <c r="WRY79" s="244"/>
      <c r="WRZ79" s="244"/>
      <c r="WSA79" s="244"/>
      <c r="WSB79" s="244"/>
      <c r="WSC79" s="244"/>
      <c r="WSD79" s="244"/>
      <c r="WSE79" s="244"/>
      <c r="WSF79" s="244"/>
      <c r="WSG79" s="244"/>
      <c r="WSH79" s="244"/>
      <c r="WSI79" s="244"/>
      <c r="WSJ79" s="244"/>
      <c r="WSK79" s="244"/>
      <c r="WSL79" s="244"/>
      <c r="WSM79" s="244"/>
      <c r="WSN79" s="244"/>
      <c r="WSO79" s="244"/>
      <c r="WSP79" s="244"/>
      <c r="WSQ79" s="244"/>
      <c r="WSR79" s="244"/>
      <c r="WSS79" s="244"/>
      <c r="WST79" s="244"/>
      <c r="WSU79" s="244"/>
      <c r="WSV79" s="244"/>
      <c r="WSW79" s="244"/>
      <c r="WSX79" s="244"/>
      <c r="WSY79" s="244"/>
      <c r="WSZ79" s="244"/>
      <c r="WTA79" s="244"/>
      <c r="WTB79" s="244"/>
      <c r="WTC79" s="244"/>
      <c r="WTD79" s="244"/>
      <c r="WTE79" s="244"/>
      <c r="WTF79" s="244"/>
      <c r="WTG79" s="244"/>
      <c r="WTH79" s="244"/>
      <c r="WTI79" s="244"/>
      <c r="WTJ79" s="244"/>
      <c r="WTK79" s="244"/>
      <c r="WTL79" s="244"/>
      <c r="WTM79" s="244"/>
      <c r="WTN79" s="244"/>
      <c r="WTO79" s="244"/>
      <c r="WTP79" s="244"/>
      <c r="WTQ79" s="244"/>
      <c r="WTR79" s="244"/>
      <c r="WTS79" s="244"/>
      <c r="WTT79" s="244"/>
      <c r="WTU79" s="244"/>
      <c r="WTV79" s="244"/>
      <c r="WTW79" s="244"/>
      <c r="WTX79" s="244"/>
      <c r="WTY79" s="244"/>
      <c r="WTZ79" s="244"/>
      <c r="WUA79" s="244"/>
      <c r="WUB79" s="244"/>
      <c r="WUC79" s="244"/>
      <c r="WUD79" s="244"/>
      <c r="WUE79" s="244"/>
      <c r="WUF79" s="244"/>
      <c r="WUG79" s="244"/>
      <c r="WUH79" s="244"/>
      <c r="WUI79" s="244"/>
      <c r="WUJ79" s="244"/>
      <c r="WUK79" s="244"/>
      <c r="WUL79" s="244"/>
      <c r="WUM79" s="244"/>
      <c r="WUN79" s="244"/>
      <c r="WUO79" s="244"/>
      <c r="WUP79" s="244"/>
      <c r="WUQ79" s="244"/>
      <c r="WUR79" s="244"/>
      <c r="WUS79" s="244"/>
      <c r="WUT79" s="244"/>
      <c r="WUU79" s="244"/>
      <c r="WUV79" s="244"/>
      <c r="WUW79" s="244"/>
      <c r="WUX79" s="244"/>
      <c r="WUY79" s="244"/>
      <c r="WUZ79" s="244"/>
      <c r="WVA79" s="244"/>
      <c r="WVB79" s="244"/>
      <c r="WVC79" s="244"/>
      <c r="WVD79" s="244"/>
      <c r="WVE79" s="244"/>
      <c r="WVF79" s="244"/>
      <c r="WVG79" s="244"/>
      <c r="WVH79" s="244"/>
      <c r="WVI79" s="244"/>
      <c r="WVJ79" s="244"/>
      <c r="WVK79" s="244"/>
      <c r="WVL79" s="244"/>
      <c r="WVM79" s="244"/>
      <c r="WVN79" s="244"/>
      <c r="WVO79" s="244"/>
      <c r="WVP79" s="244"/>
      <c r="WVQ79" s="244"/>
      <c r="WVR79" s="244"/>
      <c r="WVS79" s="244"/>
      <c r="WVT79" s="244"/>
      <c r="WVU79" s="244"/>
      <c r="WVV79" s="244"/>
      <c r="WVW79" s="244"/>
      <c r="WVX79" s="244"/>
      <c r="WVY79" s="244"/>
      <c r="WVZ79" s="244"/>
      <c r="WWA79" s="244"/>
      <c r="WWB79" s="244"/>
      <c r="WWC79" s="244"/>
      <c r="WWD79" s="244"/>
      <c r="WWE79" s="244"/>
      <c r="WWF79" s="244"/>
      <c r="WWG79" s="244"/>
      <c r="WWH79" s="244"/>
      <c r="WWI79" s="244"/>
      <c r="WWJ79" s="244"/>
      <c r="WWK79" s="244"/>
      <c r="WWL79" s="244"/>
      <c r="WWM79" s="244"/>
      <c r="WWN79" s="244"/>
      <c r="WWO79" s="244"/>
      <c r="WWP79" s="244"/>
      <c r="WWQ79" s="244"/>
      <c r="WWR79" s="244"/>
      <c r="WWS79" s="244"/>
      <c r="WWT79" s="244"/>
      <c r="WWU79" s="244"/>
      <c r="WWV79" s="244"/>
      <c r="WWW79" s="244"/>
      <c r="WWX79" s="244"/>
      <c r="WWY79" s="244"/>
      <c r="WWZ79" s="244"/>
      <c r="WXA79" s="244"/>
      <c r="WXB79" s="244"/>
      <c r="WXC79" s="244"/>
      <c r="WXD79" s="244"/>
      <c r="WXE79" s="244"/>
      <c r="WXF79" s="244"/>
      <c r="WXG79" s="244"/>
      <c r="WXH79" s="244"/>
      <c r="WXI79" s="244"/>
      <c r="WXJ79" s="244"/>
      <c r="WXK79" s="244"/>
      <c r="WXL79" s="244"/>
      <c r="WXM79" s="244"/>
      <c r="WXN79" s="244"/>
      <c r="WXO79" s="244"/>
      <c r="WXP79" s="244"/>
      <c r="WXQ79" s="244"/>
      <c r="WXR79" s="244"/>
      <c r="WXS79" s="244"/>
      <c r="WXT79" s="244"/>
      <c r="WXU79" s="244"/>
      <c r="WXV79" s="244"/>
      <c r="WXW79" s="244"/>
      <c r="WXX79" s="244"/>
      <c r="WXY79" s="244"/>
      <c r="WXZ79" s="244"/>
      <c r="WYA79" s="244"/>
      <c r="WYB79" s="244"/>
      <c r="WYC79" s="244"/>
      <c r="WYD79" s="244"/>
      <c r="WYE79" s="244"/>
      <c r="WYF79" s="244"/>
      <c r="WYG79" s="244"/>
      <c r="WYH79" s="244"/>
      <c r="WYI79" s="244"/>
      <c r="WYJ79" s="244"/>
      <c r="WYK79" s="244"/>
      <c r="WYL79" s="244"/>
      <c r="WYM79" s="244"/>
      <c r="WYN79" s="244"/>
      <c r="WYO79" s="244"/>
      <c r="WYP79" s="244"/>
      <c r="WYQ79" s="244"/>
      <c r="WYR79" s="244"/>
      <c r="WYS79" s="244"/>
      <c r="WYT79" s="244"/>
      <c r="WYU79" s="244"/>
      <c r="WYV79" s="244"/>
      <c r="WYW79" s="244"/>
      <c r="WYX79" s="244"/>
      <c r="WYY79" s="244"/>
      <c r="WYZ79" s="244"/>
      <c r="WZA79" s="244"/>
      <c r="WZB79" s="244"/>
      <c r="WZC79" s="244"/>
      <c r="WZD79" s="244"/>
      <c r="WZE79" s="244"/>
      <c r="WZF79" s="244"/>
      <c r="WZG79" s="244"/>
      <c r="WZH79" s="244"/>
      <c r="WZI79" s="244"/>
      <c r="WZJ79" s="244"/>
      <c r="WZK79" s="244"/>
      <c r="WZL79" s="244"/>
      <c r="WZM79" s="244"/>
      <c r="WZN79" s="244"/>
      <c r="WZO79" s="244"/>
      <c r="WZP79" s="244"/>
      <c r="WZQ79" s="244"/>
      <c r="WZR79" s="244"/>
      <c r="WZS79" s="244"/>
      <c r="WZT79" s="244"/>
      <c r="WZU79" s="244"/>
      <c r="WZV79" s="244"/>
      <c r="WZW79" s="244"/>
      <c r="WZX79" s="244"/>
      <c r="WZY79" s="244"/>
      <c r="WZZ79" s="244"/>
      <c r="XAA79" s="244"/>
      <c r="XAB79" s="244"/>
      <c r="XAC79" s="244"/>
      <c r="XAD79" s="244"/>
      <c r="XAE79" s="244"/>
      <c r="XAF79" s="244"/>
      <c r="XAG79" s="244"/>
      <c r="XAH79" s="244"/>
      <c r="XAI79" s="244"/>
      <c r="XAJ79" s="244"/>
      <c r="XAK79" s="244"/>
      <c r="XAL79" s="244"/>
      <c r="XAM79" s="244"/>
      <c r="XAN79" s="244"/>
      <c r="XAO79" s="244"/>
      <c r="XAP79" s="244"/>
      <c r="XAQ79" s="244"/>
      <c r="XAR79" s="244"/>
      <c r="XAS79" s="244"/>
      <c r="XAT79" s="244"/>
      <c r="XAU79" s="244"/>
      <c r="XAV79" s="244"/>
      <c r="XAW79" s="244"/>
      <c r="XAX79" s="244"/>
      <c r="XAY79" s="244"/>
      <c r="XAZ79" s="244"/>
      <c r="XBA79" s="244"/>
      <c r="XBB79" s="244"/>
      <c r="XBC79" s="244"/>
      <c r="XBD79" s="244"/>
      <c r="XBE79" s="244"/>
      <c r="XBF79" s="244"/>
      <c r="XBG79" s="244"/>
      <c r="XBH79" s="244"/>
      <c r="XBI79" s="244"/>
      <c r="XBJ79" s="244"/>
      <c r="XBK79" s="244"/>
      <c r="XBL79" s="244"/>
      <c r="XBM79" s="244"/>
      <c r="XBN79" s="244"/>
      <c r="XBO79" s="244"/>
      <c r="XBP79" s="244"/>
      <c r="XBQ79" s="244"/>
      <c r="XBR79" s="244"/>
      <c r="XBS79" s="244"/>
      <c r="XBT79" s="244"/>
      <c r="XBU79" s="244"/>
      <c r="XBV79" s="244"/>
      <c r="XBW79" s="244"/>
      <c r="XBX79" s="244"/>
      <c r="XBY79" s="244"/>
      <c r="XBZ79" s="244"/>
      <c r="XCA79" s="244"/>
      <c r="XCB79" s="244"/>
      <c r="XCC79" s="244"/>
      <c r="XCD79" s="244"/>
      <c r="XCE79" s="244"/>
      <c r="XCF79" s="244"/>
      <c r="XCG79" s="244"/>
      <c r="XCH79" s="244"/>
      <c r="XCI79" s="244"/>
      <c r="XCJ79" s="244"/>
      <c r="XCK79" s="244"/>
      <c r="XCL79" s="244"/>
      <c r="XCM79" s="244"/>
      <c r="XCN79" s="244"/>
      <c r="XCO79" s="244"/>
      <c r="XCP79" s="244"/>
      <c r="XCQ79" s="244"/>
      <c r="XCR79" s="244"/>
      <c r="XCS79" s="244"/>
      <c r="XCT79" s="244"/>
      <c r="XCU79" s="244"/>
      <c r="XCV79" s="244"/>
      <c r="XCW79" s="244"/>
      <c r="XCX79" s="244"/>
      <c r="XCY79" s="244"/>
      <c r="XCZ79" s="244"/>
      <c r="XDA79" s="244"/>
      <c r="XDB79" s="244"/>
      <c r="XDC79" s="244"/>
      <c r="XDD79" s="244"/>
      <c r="XDE79" s="244"/>
      <c r="XDF79" s="244"/>
      <c r="XDG79" s="244"/>
      <c r="XDH79" s="244"/>
      <c r="XDI79" s="244"/>
      <c r="XDJ79" s="244"/>
      <c r="XDK79" s="244"/>
      <c r="XDL79" s="244"/>
      <c r="XDM79" s="244"/>
      <c r="XDN79" s="244"/>
      <c r="XDO79" s="244"/>
      <c r="XDP79" s="244"/>
      <c r="XDQ79" s="244"/>
      <c r="XDR79" s="244"/>
      <c r="XDS79" s="244"/>
      <c r="XDT79" s="244"/>
      <c r="XDU79" s="244"/>
      <c r="XDV79" s="244"/>
      <c r="XDW79" s="244"/>
      <c r="XDX79" s="244"/>
      <c r="XDY79" s="244"/>
      <c r="XDZ79" s="244"/>
      <c r="XEA79" s="244"/>
      <c r="XEB79" s="244"/>
      <c r="XEC79" s="244"/>
      <c r="XED79" s="244"/>
      <c r="XEE79" s="244"/>
      <c r="XEF79" s="244"/>
      <c r="XEG79" s="244"/>
      <c r="XEH79" s="244"/>
      <c r="XEI79" s="244"/>
      <c r="XEJ79" s="244"/>
      <c r="XEK79" s="244"/>
    </row>
    <row r="80" spans="1:16365" s="243" customFormat="1" ht="15" customHeight="1" x14ac:dyDescent="0.3">
      <c r="A80" s="74">
        <v>18</v>
      </c>
      <c r="B80" s="110" t="s">
        <v>362</v>
      </c>
      <c r="C80" s="111" t="s">
        <v>238</v>
      </c>
      <c r="D80" s="112" t="s">
        <v>237</v>
      </c>
      <c r="E80" s="112" t="s">
        <v>21</v>
      </c>
      <c r="F80" s="112" t="s">
        <v>34</v>
      </c>
      <c r="G80" s="112" t="s">
        <v>74</v>
      </c>
      <c r="H80" s="112" t="s">
        <v>35</v>
      </c>
      <c r="I80" s="112" t="s">
        <v>299</v>
      </c>
      <c r="J80" s="112" t="s">
        <v>1290</v>
      </c>
      <c r="K80" s="112" t="s">
        <v>389</v>
      </c>
      <c r="L80" s="112">
        <v>353</v>
      </c>
      <c r="M80" s="112" t="s">
        <v>857</v>
      </c>
      <c r="N80" s="114" t="s">
        <v>1508</v>
      </c>
      <c r="O80" s="112" t="s">
        <v>184</v>
      </c>
      <c r="P80" s="112" t="s">
        <v>184</v>
      </c>
      <c r="Q80" s="112" t="s">
        <v>21</v>
      </c>
      <c r="R80" s="112" t="s">
        <v>36</v>
      </c>
      <c r="S80" s="112">
        <v>11</v>
      </c>
      <c r="T80" s="112">
        <v>5</v>
      </c>
      <c r="U80" s="112" t="s">
        <v>630</v>
      </c>
      <c r="V80" s="112"/>
      <c r="W80" s="112"/>
      <c r="X80" s="112" t="s">
        <v>191</v>
      </c>
      <c r="Y80" s="112" t="s">
        <v>859</v>
      </c>
      <c r="Z80" s="112" t="s">
        <v>37</v>
      </c>
      <c r="AA80" s="112" t="s">
        <v>21</v>
      </c>
      <c r="AB80" s="112"/>
      <c r="AC80" s="114">
        <v>0.69599999999999995</v>
      </c>
      <c r="AD80" s="112" t="s">
        <v>39</v>
      </c>
      <c r="AE80" s="112" t="s">
        <v>858</v>
      </c>
      <c r="AF80" s="112" t="s">
        <v>38</v>
      </c>
      <c r="AG80" s="112" t="s">
        <v>847</v>
      </c>
      <c r="AH80" s="112"/>
      <c r="AI80" s="112">
        <v>2.9</v>
      </c>
      <c r="AJ80" s="80" t="s">
        <v>86</v>
      </c>
      <c r="AK80" s="80" t="s">
        <v>21</v>
      </c>
      <c r="AL80" s="80" t="s">
        <v>38</v>
      </c>
      <c r="AM80" s="80" t="s">
        <v>38</v>
      </c>
      <c r="AN80" s="80" t="s">
        <v>38</v>
      </c>
    </row>
    <row r="81" spans="1:40" s="243" customFormat="1" ht="15" customHeight="1" x14ac:dyDescent="0.3">
      <c r="A81" s="66">
        <v>18</v>
      </c>
      <c r="B81" s="96" t="s">
        <v>362</v>
      </c>
      <c r="C81" s="115" t="s">
        <v>238</v>
      </c>
      <c r="D81" s="70" t="s">
        <v>237</v>
      </c>
      <c r="E81" s="70" t="s">
        <v>21</v>
      </c>
      <c r="F81" s="70" t="s">
        <v>34</v>
      </c>
      <c r="G81" s="70" t="s">
        <v>74</v>
      </c>
      <c r="H81" s="70" t="s">
        <v>35</v>
      </c>
      <c r="I81" s="70" t="s">
        <v>299</v>
      </c>
      <c r="J81" s="70" t="s">
        <v>1290</v>
      </c>
      <c r="K81" s="70" t="s">
        <v>389</v>
      </c>
      <c r="L81" s="70">
        <v>353</v>
      </c>
      <c r="M81" s="70" t="s">
        <v>857</v>
      </c>
      <c r="N81" s="72" t="s">
        <v>1508</v>
      </c>
      <c r="O81" s="70" t="s">
        <v>184</v>
      </c>
      <c r="P81" s="70" t="s">
        <v>184</v>
      </c>
      <c r="Q81" s="70" t="s">
        <v>21</v>
      </c>
      <c r="R81" s="70" t="s">
        <v>118</v>
      </c>
      <c r="S81" s="70">
        <v>11</v>
      </c>
      <c r="T81" s="70">
        <v>7</v>
      </c>
      <c r="U81" s="70"/>
      <c r="V81" s="70" t="s">
        <v>863</v>
      </c>
      <c r="W81" s="70" t="s">
        <v>86</v>
      </c>
      <c r="X81" s="70" t="s">
        <v>92</v>
      </c>
      <c r="Y81" s="70" t="s">
        <v>131</v>
      </c>
      <c r="Z81" s="70" t="s">
        <v>37</v>
      </c>
      <c r="AA81" s="70" t="s">
        <v>86</v>
      </c>
      <c r="AB81" s="70" t="s">
        <v>1578</v>
      </c>
      <c r="AC81" s="72">
        <v>0.80300000000000005</v>
      </c>
      <c r="AD81" s="70" t="s">
        <v>39</v>
      </c>
      <c r="AE81" s="70" t="s">
        <v>300</v>
      </c>
      <c r="AF81" s="70" t="s">
        <v>38</v>
      </c>
      <c r="AG81" s="70" t="s">
        <v>847</v>
      </c>
      <c r="AH81" s="70"/>
      <c r="AI81" s="70">
        <v>2.9</v>
      </c>
      <c r="AJ81" s="73" t="s">
        <v>86</v>
      </c>
      <c r="AK81" s="73" t="s">
        <v>21</v>
      </c>
      <c r="AL81" s="73" t="s">
        <v>38</v>
      </c>
      <c r="AM81" s="73" t="s">
        <v>38</v>
      </c>
      <c r="AN81" s="73" t="s">
        <v>38</v>
      </c>
    </row>
    <row r="82" spans="1:40" s="243" customFormat="1" ht="15" customHeight="1" x14ac:dyDescent="0.3">
      <c r="A82" s="58">
        <v>19</v>
      </c>
      <c r="B82" s="107" t="s">
        <v>363</v>
      </c>
      <c r="C82" s="121" t="s">
        <v>239</v>
      </c>
      <c r="D82" s="108" t="s">
        <v>237</v>
      </c>
      <c r="E82" s="108" t="s">
        <v>21</v>
      </c>
      <c r="F82" s="108" t="s">
        <v>34</v>
      </c>
      <c r="G82" s="108" t="s">
        <v>74</v>
      </c>
      <c r="H82" s="108" t="s">
        <v>35</v>
      </c>
      <c r="I82" s="108" t="s">
        <v>302</v>
      </c>
      <c r="J82" s="117" t="s">
        <v>1290</v>
      </c>
      <c r="K82" s="108" t="s">
        <v>389</v>
      </c>
      <c r="L82" s="108">
        <v>353</v>
      </c>
      <c r="M82" s="108" t="s">
        <v>303</v>
      </c>
      <c r="N82" s="109" t="s">
        <v>1509</v>
      </c>
      <c r="O82" s="122" t="s">
        <v>1406</v>
      </c>
      <c r="P82" s="108" t="s">
        <v>646</v>
      </c>
      <c r="Q82" s="108" t="s">
        <v>21</v>
      </c>
      <c r="R82" s="108" t="s">
        <v>36</v>
      </c>
      <c r="S82" s="108">
        <v>11</v>
      </c>
      <c r="T82" s="108">
        <v>4</v>
      </c>
      <c r="U82" s="122" t="s">
        <v>860</v>
      </c>
      <c r="V82" s="108"/>
      <c r="W82" s="108"/>
      <c r="X82" s="108" t="s">
        <v>277</v>
      </c>
      <c r="Y82" s="108" t="s">
        <v>862</v>
      </c>
      <c r="Z82" s="108" t="s">
        <v>37</v>
      </c>
      <c r="AA82" s="108" t="s">
        <v>21</v>
      </c>
      <c r="AB82" s="108"/>
      <c r="AC82" s="109">
        <v>0.73599999999999999</v>
      </c>
      <c r="AD82" s="108" t="s">
        <v>39</v>
      </c>
      <c r="AE82" s="108" t="s">
        <v>858</v>
      </c>
      <c r="AF82" s="108" t="s">
        <v>38</v>
      </c>
      <c r="AG82" s="108" t="s">
        <v>847</v>
      </c>
      <c r="AH82" s="108" t="s">
        <v>1713</v>
      </c>
      <c r="AI82" s="108">
        <v>2.9</v>
      </c>
      <c r="AJ82" s="65" t="s">
        <v>86</v>
      </c>
      <c r="AK82" s="65" t="s">
        <v>21</v>
      </c>
      <c r="AL82" s="65" t="s">
        <v>38</v>
      </c>
      <c r="AM82" s="65" t="s">
        <v>38</v>
      </c>
      <c r="AN82" s="65" t="s">
        <v>38</v>
      </c>
    </row>
    <row r="83" spans="1:40" s="243" customFormat="1" ht="15" customHeight="1" x14ac:dyDescent="0.3">
      <c r="A83" s="66">
        <v>19</v>
      </c>
      <c r="B83" s="106" t="s">
        <v>363</v>
      </c>
      <c r="C83" s="123" t="s">
        <v>239</v>
      </c>
      <c r="D83" s="89" t="s">
        <v>237</v>
      </c>
      <c r="E83" s="89" t="s">
        <v>21</v>
      </c>
      <c r="F83" s="89" t="s">
        <v>34</v>
      </c>
      <c r="G83" s="89" t="s">
        <v>74</v>
      </c>
      <c r="H83" s="89" t="s">
        <v>35</v>
      </c>
      <c r="I83" s="89" t="s">
        <v>302</v>
      </c>
      <c r="J83" s="103" t="s">
        <v>1290</v>
      </c>
      <c r="K83" s="89" t="s">
        <v>389</v>
      </c>
      <c r="L83" s="89">
        <v>353</v>
      </c>
      <c r="M83" s="89" t="s">
        <v>303</v>
      </c>
      <c r="N83" s="91" t="s">
        <v>1509</v>
      </c>
      <c r="O83" s="92" t="s">
        <v>1406</v>
      </c>
      <c r="P83" s="89" t="s">
        <v>646</v>
      </c>
      <c r="Q83" s="89" t="s">
        <v>21</v>
      </c>
      <c r="R83" s="89" t="s">
        <v>166</v>
      </c>
      <c r="S83" s="89">
        <v>11</v>
      </c>
      <c r="T83" s="89">
        <v>11</v>
      </c>
      <c r="U83" s="89"/>
      <c r="V83" s="89" t="s">
        <v>861</v>
      </c>
      <c r="W83" s="89" t="s">
        <v>1381</v>
      </c>
      <c r="X83" s="89" t="s">
        <v>92</v>
      </c>
      <c r="Y83" s="89" t="s">
        <v>131</v>
      </c>
      <c r="Z83" s="89" t="s">
        <v>37</v>
      </c>
      <c r="AA83" s="89" t="s">
        <v>86</v>
      </c>
      <c r="AB83" s="89" t="s">
        <v>1578</v>
      </c>
      <c r="AC83" s="91">
        <v>0.90400000000000003</v>
      </c>
      <c r="AD83" s="89" t="s">
        <v>39</v>
      </c>
      <c r="AE83" s="89" t="s">
        <v>300</v>
      </c>
      <c r="AF83" s="89" t="s">
        <v>38</v>
      </c>
      <c r="AG83" s="89" t="s">
        <v>847</v>
      </c>
      <c r="AH83" s="89"/>
      <c r="AI83" s="89">
        <v>2.9</v>
      </c>
      <c r="AJ83" s="73" t="s">
        <v>86</v>
      </c>
      <c r="AK83" s="73" t="s">
        <v>21</v>
      </c>
      <c r="AL83" s="73" t="s">
        <v>38</v>
      </c>
      <c r="AM83" s="73" t="s">
        <v>38</v>
      </c>
      <c r="AN83" s="73" t="s">
        <v>38</v>
      </c>
    </row>
    <row r="84" spans="1:40" s="243" customFormat="1" ht="15" customHeight="1" x14ac:dyDescent="0.3">
      <c r="A84" s="74">
        <v>20</v>
      </c>
      <c r="B84" s="110" t="s">
        <v>364</v>
      </c>
      <c r="C84" s="111" t="s">
        <v>241</v>
      </c>
      <c r="D84" s="112" t="s">
        <v>240</v>
      </c>
      <c r="E84" s="112" t="s">
        <v>21</v>
      </c>
      <c r="F84" s="112" t="s">
        <v>34</v>
      </c>
      <c r="G84" s="112" t="s">
        <v>74</v>
      </c>
      <c r="H84" s="112" t="s">
        <v>35</v>
      </c>
      <c r="I84" s="112" t="s">
        <v>299</v>
      </c>
      <c r="J84" s="112" t="s">
        <v>1290</v>
      </c>
      <c r="K84" s="112" t="s">
        <v>389</v>
      </c>
      <c r="L84" s="112">
        <v>72</v>
      </c>
      <c r="M84" s="112" t="s">
        <v>304</v>
      </c>
      <c r="N84" s="114" t="s">
        <v>1510</v>
      </c>
      <c r="O84" s="112" t="s">
        <v>184</v>
      </c>
      <c r="P84" s="112" t="s">
        <v>184</v>
      </c>
      <c r="Q84" s="112" t="s">
        <v>21</v>
      </c>
      <c r="R84" s="112" t="s">
        <v>36</v>
      </c>
      <c r="S84" s="112">
        <v>11</v>
      </c>
      <c r="T84" s="112">
        <v>11</v>
      </c>
      <c r="U84" s="112" t="s">
        <v>630</v>
      </c>
      <c r="V84" s="112"/>
      <c r="W84" s="112"/>
      <c r="X84" s="112" t="s">
        <v>92</v>
      </c>
      <c r="Y84" s="112" t="s">
        <v>78</v>
      </c>
      <c r="Z84" s="112" t="s">
        <v>37</v>
      </c>
      <c r="AA84" s="112" t="s">
        <v>21</v>
      </c>
      <c r="AB84" s="112"/>
      <c r="AC84" s="114">
        <v>0.71599999999999997</v>
      </c>
      <c r="AD84" s="112" t="s">
        <v>39</v>
      </c>
      <c r="AE84" s="112" t="s">
        <v>301</v>
      </c>
      <c r="AF84" s="112" t="s">
        <v>21</v>
      </c>
      <c r="AG84" s="112" t="s">
        <v>847</v>
      </c>
      <c r="AH84" s="112" t="s">
        <v>1714</v>
      </c>
      <c r="AI84" s="112">
        <v>4.9000000000000004</v>
      </c>
      <c r="AJ84" s="80" t="s">
        <v>86</v>
      </c>
      <c r="AK84" s="80" t="s">
        <v>38</v>
      </c>
      <c r="AL84" s="80" t="s">
        <v>86</v>
      </c>
      <c r="AM84" s="80" t="s">
        <v>38</v>
      </c>
      <c r="AN84" s="80" t="s">
        <v>86</v>
      </c>
    </row>
    <row r="85" spans="1:40" s="243" customFormat="1" ht="15" customHeight="1" x14ac:dyDescent="0.3">
      <c r="A85" s="66">
        <v>20</v>
      </c>
      <c r="B85" s="96" t="s">
        <v>364</v>
      </c>
      <c r="C85" s="115" t="s">
        <v>241</v>
      </c>
      <c r="D85" s="70" t="s">
        <v>240</v>
      </c>
      <c r="E85" s="70" t="s">
        <v>21</v>
      </c>
      <c r="F85" s="70" t="s">
        <v>34</v>
      </c>
      <c r="G85" s="70" t="s">
        <v>74</v>
      </c>
      <c r="H85" s="70" t="s">
        <v>35</v>
      </c>
      <c r="I85" s="70" t="s">
        <v>299</v>
      </c>
      <c r="J85" s="70" t="s">
        <v>1290</v>
      </c>
      <c r="K85" s="70" t="s">
        <v>389</v>
      </c>
      <c r="L85" s="70">
        <v>72</v>
      </c>
      <c r="M85" s="70" t="s">
        <v>304</v>
      </c>
      <c r="N85" s="72" t="s">
        <v>1510</v>
      </c>
      <c r="O85" s="70" t="s">
        <v>184</v>
      </c>
      <c r="P85" s="70" t="s">
        <v>184</v>
      </c>
      <c r="Q85" s="70" t="s">
        <v>21</v>
      </c>
      <c r="R85" s="70" t="s">
        <v>166</v>
      </c>
      <c r="S85" s="70">
        <v>11</v>
      </c>
      <c r="T85" s="70">
        <v>11</v>
      </c>
      <c r="U85" s="70"/>
      <c r="V85" s="70" t="s">
        <v>864</v>
      </c>
      <c r="W85" s="70" t="s">
        <v>1381</v>
      </c>
      <c r="X85" s="70" t="s">
        <v>92</v>
      </c>
      <c r="Y85" s="70" t="s">
        <v>78</v>
      </c>
      <c r="Z85" s="70" t="s">
        <v>37</v>
      </c>
      <c r="AA85" s="70" t="s">
        <v>86</v>
      </c>
      <c r="AB85" s="70" t="s">
        <v>1578</v>
      </c>
      <c r="AC85" s="72">
        <v>0.84899999999999998</v>
      </c>
      <c r="AD85" s="70" t="s">
        <v>39</v>
      </c>
      <c r="AE85" s="70" t="s">
        <v>300</v>
      </c>
      <c r="AF85" s="70" t="s">
        <v>21</v>
      </c>
      <c r="AG85" s="70" t="s">
        <v>847</v>
      </c>
      <c r="AH85" s="70" t="s">
        <v>1183</v>
      </c>
      <c r="AI85" s="70">
        <v>4.9000000000000004</v>
      </c>
      <c r="AJ85" s="73" t="s">
        <v>86</v>
      </c>
      <c r="AK85" s="73" t="s">
        <v>38</v>
      </c>
      <c r="AL85" s="73" t="s">
        <v>86</v>
      </c>
      <c r="AM85" s="73" t="s">
        <v>38</v>
      </c>
      <c r="AN85" s="73" t="s">
        <v>86</v>
      </c>
    </row>
    <row r="86" spans="1:40" s="243" customFormat="1" ht="15" customHeight="1" x14ac:dyDescent="0.3">
      <c r="A86" s="58">
        <v>21</v>
      </c>
      <c r="B86" s="107" t="s">
        <v>361</v>
      </c>
      <c r="C86" s="108" t="s">
        <v>236</v>
      </c>
      <c r="D86" s="108" t="s">
        <v>235</v>
      </c>
      <c r="E86" s="108" t="s">
        <v>21</v>
      </c>
      <c r="F86" s="108" t="s">
        <v>34</v>
      </c>
      <c r="G86" s="108" t="s">
        <v>74</v>
      </c>
      <c r="H86" s="108" t="s">
        <v>35</v>
      </c>
      <c r="I86" s="108" t="s">
        <v>289</v>
      </c>
      <c r="J86" s="108" t="s">
        <v>1290</v>
      </c>
      <c r="K86" s="108">
        <v>289</v>
      </c>
      <c r="L86" s="108">
        <v>56477</v>
      </c>
      <c r="M86" s="108" t="s">
        <v>290</v>
      </c>
      <c r="N86" s="109" t="s">
        <v>291</v>
      </c>
      <c r="O86" s="108" t="s">
        <v>292</v>
      </c>
      <c r="P86" s="108" t="s">
        <v>867</v>
      </c>
      <c r="Q86" s="108" t="s">
        <v>21</v>
      </c>
      <c r="R86" s="108" t="s">
        <v>36</v>
      </c>
      <c r="S86" s="108" t="s">
        <v>1648</v>
      </c>
      <c r="T86" s="108">
        <v>24</v>
      </c>
      <c r="U86" s="108" t="s">
        <v>871</v>
      </c>
      <c r="V86" s="108"/>
      <c r="W86" s="108"/>
      <c r="X86" s="108" t="s">
        <v>294</v>
      </c>
      <c r="Y86" s="108" t="s">
        <v>873</v>
      </c>
      <c r="Z86" s="108" t="s">
        <v>37</v>
      </c>
      <c r="AA86" s="108" t="s">
        <v>21</v>
      </c>
      <c r="AB86" s="108"/>
      <c r="AC86" s="109">
        <v>0.624</v>
      </c>
      <c r="AD86" s="108" t="s">
        <v>297</v>
      </c>
      <c r="AE86" s="108" t="s">
        <v>298</v>
      </c>
      <c r="AF86" s="108" t="s">
        <v>38</v>
      </c>
      <c r="AG86" s="108" t="s">
        <v>866</v>
      </c>
      <c r="AH86" s="108" t="s">
        <v>865</v>
      </c>
      <c r="AI86" s="108">
        <v>10.1</v>
      </c>
      <c r="AJ86" s="65" t="s">
        <v>86</v>
      </c>
      <c r="AK86" s="65" t="s">
        <v>21</v>
      </c>
      <c r="AL86" s="65" t="s">
        <v>38</v>
      </c>
      <c r="AM86" s="65" t="s">
        <v>38</v>
      </c>
      <c r="AN86" s="65" t="s">
        <v>38</v>
      </c>
    </row>
    <row r="87" spans="1:40" s="243" customFormat="1" ht="15" customHeight="1" x14ac:dyDescent="0.3">
      <c r="A87" s="58">
        <v>21</v>
      </c>
      <c r="B87" s="107" t="s">
        <v>361</v>
      </c>
      <c r="C87" s="108" t="s">
        <v>236</v>
      </c>
      <c r="D87" s="108" t="s">
        <v>235</v>
      </c>
      <c r="E87" s="108" t="s">
        <v>21</v>
      </c>
      <c r="F87" s="108" t="s">
        <v>34</v>
      </c>
      <c r="G87" s="108" t="s">
        <v>74</v>
      </c>
      <c r="H87" s="108" t="s">
        <v>35</v>
      </c>
      <c r="I87" s="108" t="s">
        <v>289</v>
      </c>
      <c r="J87" s="108" t="s">
        <v>1290</v>
      </c>
      <c r="K87" s="108">
        <v>289</v>
      </c>
      <c r="L87" s="108">
        <v>56477</v>
      </c>
      <c r="M87" s="108" t="s">
        <v>290</v>
      </c>
      <c r="N87" s="109" t="s">
        <v>291</v>
      </c>
      <c r="O87" s="108" t="s">
        <v>292</v>
      </c>
      <c r="P87" s="108" t="s">
        <v>867</v>
      </c>
      <c r="Q87" s="108" t="s">
        <v>21</v>
      </c>
      <c r="R87" s="108" t="s">
        <v>283</v>
      </c>
      <c r="S87" s="108" t="s">
        <v>1648</v>
      </c>
      <c r="T87" s="108" t="s">
        <v>78</v>
      </c>
      <c r="U87" s="108" t="s">
        <v>871</v>
      </c>
      <c r="V87" s="108" t="s">
        <v>869</v>
      </c>
      <c r="W87" s="108" t="s">
        <v>1381</v>
      </c>
      <c r="X87" s="108" t="s">
        <v>92</v>
      </c>
      <c r="Y87" s="108" t="s">
        <v>1655</v>
      </c>
      <c r="Z87" s="108" t="s">
        <v>37</v>
      </c>
      <c r="AA87" s="108" t="s">
        <v>86</v>
      </c>
      <c r="AB87" s="108" t="s">
        <v>1578</v>
      </c>
      <c r="AC87" s="109">
        <v>0.61799999999999999</v>
      </c>
      <c r="AD87" s="108" t="s">
        <v>297</v>
      </c>
      <c r="AE87" s="108"/>
      <c r="AF87" s="108" t="s">
        <v>38</v>
      </c>
      <c r="AG87" s="108" t="s">
        <v>866</v>
      </c>
      <c r="AH87" s="108" t="s">
        <v>868</v>
      </c>
      <c r="AI87" s="108">
        <v>10.1</v>
      </c>
      <c r="AJ87" s="65" t="s">
        <v>86</v>
      </c>
      <c r="AK87" s="65" t="s">
        <v>21</v>
      </c>
      <c r="AL87" s="65" t="s">
        <v>38</v>
      </c>
      <c r="AM87" s="65" t="s">
        <v>38</v>
      </c>
      <c r="AN87" s="65" t="s">
        <v>38</v>
      </c>
    </row>
    <row r="88" spans="1:40" s="243" customFormat="1" ht="15" customHeight="1" x14ac:dyDescent="0.3">
      <c r="A88" s="58">
        <v>21</v>
      </c>
      <c r="B88" s="107" t="s">
        <v>361</v>
      </c>
      <c r="C88" s="108" t="s">
        <v>236</v>
      </c>
      <c r="D88" s="108" t="s">
        <v>235</v>
      </c>
      <c r="E88" s="108" t="s">
        <v>21</v>
      </c>
      <c r="F88" s="108" t="s">
        <v>34</v>
      </c>
      <c r="G88" s="108" t="s">
        <v>74</v>
      </c>
      <c r="H88" s="108" t="s">
        <v>35</v>
      </c>
      <c r="I88" s="108" t="s">
        <v>289</v>
      </c>
      <c r="J88" s="108" t="s">
        <v>1290</v>
      </c>
      <c r="K88" s="108">
        <v>289</v>
      </c>
      <c r="L88" s="108">
        <v>56477</v>
      </c>
      <c r="M88" s="108" t="s">
        <v>290</v>
      </c>
      <c r="N88" s="109" t="s">
        <v>291</v>
      </c>
      <c r="O88" s="108" t="s">
        <v>292</v>
      </c>
      <c r="P88" s="108" t="s">
        <v>867</v>
      </c>
      <c r="Q88" s="108" t="s">
        <v>21</v>
      </c>
      <c r="R88" s="108" t="s">
        <v>872</v>
      </c>
      <c r="S88" s="108" t="s">
        <v>1648</v>
      </c>
      <c r="T88" s="108">
        <v>83</v>
      </c>
      <c r="U88" s="108"/>
      <c r="V88" s="108" t="s">
        <v>296</v>
      </c>
      <c r="W88" s="108" t="s">
        <v>86</v>
      </c>
      <c r="X88" s="108" t="s">
        <v>92</v>
      </c>
      <c r="Y88" s="108" t="s">
        <v>1650</v>
      </c>
      <c r="Z88" s="108" t="s">
        <v>37</v>
      </c>
      <c r="AA88" s="108" t="s">
        <v>86</v>
      </c>
      <c r="AB88" s="108" t="s">
        <v>1578</v>
      </c>
      <c r="AC88" s="109">
        <v>0.61799999999999999</v>
      </c>
      <c r="AD88" s="108" t="s">
        <v>297</v>
      </c>
      <c r="AE88" s="108" t="s">
        <v>298</v>
      </c>
      <c r="AF88" s="108" t="s">
        <v>38</v>
      </c>
      <c r="AG88" s="108" t="s">
        <v>866</v>
      </c>
      <c r="AH88" s="108"/>
      <c r="AI88" s="108">
        <v>10.1</v>
      </c>
      <c r="AJ88" s="65" t="s">
        <v>86</v>
      </c>
      <c r="AK88" s="65" t="s">
        <v>21</v>
      </c>
      <c r="AL88" s="65" t="s">
        <v>38</v>
      </c>
      <c r="AM88" s="65" t="s">
        <v>38</v>
      </c>
      <c r="AN88" s="65" t="s">
        <v>38</v>
      </c>
    </row>
    <row r="89" spans="1:40" s="243" customFormat="1" ht="15" customHeight="1" x14ac:dyDescent="0.3">
      <c r="A89" s="58">
        <v>21</v>
      </c>
      <c r="B89" s="107" t="s">
        <v>361</v>
      </c>
      <c r="C89" s="108" t="s">
        <v>236</v>
      </c>
      <c r="D89" s="108" t="s">
        <v>235</v>
      </c>
      <c r="E89" s="108" t="s">
        <v>21</v>
      </c>
      <c r="F89" s="108" t="s">
        <v>34</v>
      </c>
      <c r="G89" s="108" t="s">
        <v>74</v>
      </c>
      <c r="H89" s="108" t="s">
        <v>35</v>
      </c>
      <c r="I89" s="108" t="s">
        <v>289</v>
      </c>
      <c r="J89" s="108" t="s">
        <v>1290</v>
      </c>
      <c r="K89" s="108">
        <v>289</v>
      </c>
      <c r="L89" s="108">
        <v>56477</v>
      </c>
      <c r="M89" s="108" t="s">
        <v>290</v>
      </c>
      <c r="N89" s="109" t="s">
        <v>291</v>
      </c>
      <c r="O89" s="108" t="s">
        <v>292</v>
      </c>
      <c r="P89" s="108" t="s">
        <v>867</v>
      </c>
      <c r="Q89" s="108" t="s">
        <v>21</v>
      </c>
      <c r="R89" s="108" t="s">
        <v>254</v>
      </c>
      <c r="S89" s="108" t="s">
        <v>1648</v>
      </c>
      <c r="T89" s="108">
        <v>83</v>
      </c>
      <c r="U89" s="108"/>
      <c r="V89" s="108" t="s">
        <v>295</v>
      </c>
      <c r="W89" s="108" t="s">
        <v>86</v>
      </c>
      <c r="X89" s="108" t="s">
        <v>92</v>
      </c>
      <c r="Y89" s="108" t="s">
        <v>131</v>
      </c>
      <c r="Z89" s="108" t="s">
        <v>37</v>
      </c>
      <c r="AA89" s="108" t="s">
        <v>86</v>
      </c>
      <c r="AB89" s="108" t="s">
        <v>1578</v>
      </c>
      <c r="AC89" s="109">
        <v>0.60699999999999998</v>
      </c>
      <c r="AD89" s="108" t="s">
        <v>297</v>
      </c>
      <c r="AE89" s="108"/>
      <c r="AF89" s="108" t="s">
        <v>38</v>
      </c>
      <c r="AG89" s="108" t="s">
        <v>866</v>
      </c>
      <c r="AH89" s="108"/>
      <c r="AI89" s="108">
        <v>10.1</v>
      </c>
      <c r="AJ89" s="65" t="s">
        <v>86</v>
      </c>
      <c r="AK89" s="65" t="s">
        <v>21</v>
      </c>
      <c r="AL89" s="65" t="s">
        <v>38</v>
      </c>
      <c r="AM89" s="65" t="s">
        <v>38</v>
      </c>
      <c r="AN89" s="65" t="s">
        <v>38</v>
      </c>
    </row>
    <row r="90" spans="1:40" s="243" customFormat="1" ht="15" customHeight="1" x14ac:dyDescent="0.3">
      <c r="A90" s="66">
        <v>21</v>
      </c>
      <c r="B90" s="106" t="s">
        <v>361</v>
      </c>
      <c r="C90" s="89" t="s">
        <v>236</v>
      </c>
      <c r="D90" s="89" t="s">
        <v>235</v>
      </c>
      <c r="E90" s="89" t="s">
        <v>21</v>
      </c>
      <c r="F90" s="89" t="s">
        <v>34</v>
      </c>
      <c r="G90" s="89" t="s">
        <v>74</v>
      </c>
      <c r="H90" s="89" t="s">
        <v>35</v>
      </c>
      <c r="I90" s="89" t="s">
        <v>289</v>
      </c>
      <c r="J90" s="89" t="s">
        <v>1290</v>
      </c>
      <c r="K90" s="89">
        <v>289</v>
      </c>
      <c r="L90" s="89">
        <v>56477</v>
      </c>
      <c r="M90" s="89" t="s">
        <v>290</v>
      </c>
      <c r="N90" s="91" t="s">
        <v>291</v>
      </c>
      <c r="O90" s="89" t="s">
        <v>292</v>
      </c>
      <c r="P90" s="89" t="s">
        <v>867</v>
      </c>
      <c r="Q90" s="89" t="s">
        <v>21</v>
      </c>
      <c r="R90" s="89" t="s">
        <v>293</v>
      </c>
      <c r="S90" s="89" t="s">
        <v>1648</v>
      </c>
      <c r="T90" s="89">
        <v>83</v>
      </c>
      <c r="U90" s="89"/>
      <c r="V90" s="89" t="s">
        <v>870</v>
      </c>
      <c r="W90" s="89" t="s">
        <v>1381</v>
      </c>
      <c r="X90" s="89" t="s">
        <v>92</v>
      </c>
      <c r="Y90" s="89" t="s">
        <v>131</v>
      </c>
      <c r="Z90" s="89" t="s">
        <v>37</v>
      </c>
      <c r="AA90" s="89" t="s">
        <v>86</v>
      </c>
      <c r="AB90" s="89" t="s">
        <v>1578</v>
      </c>
      <c r="AC90" s="91">
        <v>0.61399999999999999</v>
      </c>
      <c r="AD90" s="89" t="s">
        <v>297</v>
      </c>
      <c r="AE90" s="89"/>
      <c r="AF90" s="89" t="s">
        <v>38</v>
      </c>
      <c r="AG90" s="89" t="s">
        <v>866</v>
      </c>
      <c r="AH90" s="89"/>
      <c r="AI90" s="89">
        <v>10.1</v>
      </c>
      <c r="AJ90" s="73" t="s">
        <v>86</v>
      </c>
      <c r="AK90" s="73" t="s">
        <v>21</v>
      </c>
      <c r="AL90" s="73" t="s">
        <v>38</v>
      </c>
      <c r="AM90" s="73" t="s">
        <v>38</v>
      </c>
      <c r="AN90" s="73" t="s">
        <v>38</v>
      </c>
    </row>
    <row r="91" spans="1:40" s="243" customFormat="1" ht="15" customHeight="1" x14ac:dyDescent="0.3">
      <c r="A91" s="74">
        <v>22</v>
      </c>
      <c r="B91" s="110" t="s">
        <v>360</v>
      </c>
      <c r="C91" s="112" t="s">
        <v>1458</v>
      </c>
      <c r="D91" s="112" t="s">
        <v>234</v>
      </c>
      <c r="E91" s="112" t="s">
        <v>21</v>
      </c>
      <c r="F91" s="112" t="s">
        <v>73</v>
      </c>
      <c r="G91" s="112" t="s">
        <v>149</v>
      </c>
      <c r="H91" s="112" t="s">
        <v>35</v>
      </c>
      <c r="I91" s="112" t="s">
        <v>874</v>
      </c>
      <c r="J91" s="112" t="s">
        <v>1290</v>
      </c>
      <c r="K91" s="112">
        <v>1</v>
      </c>
      <c r="L91" s="112">
        <v>345</v>
      </c>
      <c r="M91" s="112" t="s">
        <v>1467</v>
      </c>
      <c r="N91" s="114" t="s">
        <v>1511</v>
      </c>
      <c r="O91" s="112" t="s">
        <v>876</v>
      </c>
      <c r="P91" s="112" t="s">
        <v>101</v>
      </c>
      <c r="Q91" s="112" t="s">
        <v>21</v>
      </c>
      <c r="R91" s="112" t="s">
        <v>283</v>
      </c>
      <c r="S91" s="112">
        <v>27</v>
      </c>
      <c r="T91" s="112" t="s">
        <v>78</v>
      </c>
      <c r="U91" s="112" t="s">
        <v>871</v>
      </c>
      <c r="V91" s="112" t="s">
        <v>285</v>
      </c>
      <c r="W91" s="112" t="s">
        <v>86</v>
      </c>
      <c r="X91" s="112" t="s">
        <v>92</v>
      </c>
      <c r="Y91" s="112" t="s">
        <v>685</v>
      </c>
      <c r="Z91" s="112" t="s">
        <v>877</v>
      </c>
      <c r="AA91" s="112" t="s">
        <v>86</v>
      </c>
      <c r="AB91" s="112" t="s">
        <v>1578</v>
      </c>
      <c r="AC91" s="114">
        <v>0.71</v>
      </c>
      <c r="AD91" s="112" t="s">
        <v>39</v>
      </c>
      <c r="AE91" s="112" t="s">
        <v>278</v>
      </c>
      <c r="AF91" s="112" t="s">
        <v>38</v>
      </c>
      <c r="AG91" s="112" t="s">
        <v>875</v>
      </c>
      <c r="AH91" s="112" t="s">
        <v>287</v>
      </c>
      <c r="AI91" s="112">
        <v>3</v>
      </c>
      <c r="AJ91" s="80" t="s">
        <v>86</v>
      </c>
      <c r="AK91" s="80" t="s">
        <v>38</v>
      </c>
      <c r="AL91" s="80" t="s">
        <v>38</v>
      </c>
      <c r="AM91" s="80" t="s">
        <v>38</v>
      </c>
      <c r="AN91" s="80" t="s">
        <v>38</v>
      </c>
    </row>
    <row r="92" spans="1:40" s="243" customFormat="1" ht="15" customHeight="1" x14ac:dyDescent="0.3">
      <c r="A92" s="81">
        <v>22</v>
      </c>
      <c r="B92" s="124" t="s">
        <v>360</v>
      </c>
      <c r="C92" s="125" t="s">
        <v>1458</v>
      </c>
      <c r="D92" s="125" t="s">
        <v>234</v>
      </c>
      <c r="E92" s="125" t="s">
        <v>21</v>
      </c>
      <c r="F92" s="125" t="s">
        <v>73</v>
      </c>
      <c r="G92" s="125" t="s">
        <v>149</v>
      </c>
      <c r="H92" s="125" t="s">
        <v>35</v>
      </c>
      <c r="I92" s="125" t="s">
        <v>874</v>
      </c>
      <c r="J92" s="125" t="s">
        <v>1290</v>
      </c>
      <c r="K92" s="125">
        <v>1</v>
      </c>
      <c r="L92" s="125">
        <v>345</v>
      </c>
      <c r="M92" s="125" t="s">
        <v>1467</v>
      </c>
      <c r="N92" s="126" t="s">
        <v>1511</v>
      </c>
      <c r="O92" s="125" t="s">
        <v>876</v>
      </c>
      <c r="P92" s="125" t="s">
        <v>101</v>
      </c>
      <c r="Q92" s="125" t="s">
        <v>21</v>
      </c>
      <c r="R92" s="125" t="s">
        <v>284</v>
      </c>
      <c r="S92" s="125">
        <v>27</v>
      </c>
      <c r="T92" s="125">
        <v>27</v>
      </c>
      <c r="U92" s="125"/>
      <c r="V92" s="125" t="s">
        <v>288</v>
      </c>
      <c r="W92" s="125" t="s">
        <v>86</v>
      </c>
      <c r="X92" s="125" t="s">
        <v>92</v>
      </c>
      <c r="Y92" s="125" t="s">
        <v>131</v>
      </c>
      <c r="Z92" s="125" t="s">
        <v>877</v>
      </c>
      <c r="AA92" s="125" t="s">
        <v>86</v>
      </c>
      <c r="AB92" s="125" t="s">
        <v>1578</v>
      </c>
      <c r="AC92" s="126">
        <v>0.7</v>
      </c>
      <c r="AD92" s="125" t="s">
        <v>39</v>
      </c>
      <c r="AE92" s="125" t="s">
        <v>278</v>
      </c>
      <c r="AF92" s="125" t="s">
        <v>38</v>
      </c>
      <c r="AG92" s="125" t="s">
        <v>875</v>
      </c>
      <c r="AH92" s="125" t="s">
        <v>1048</v>
      </c>
      <c r="AI92" s="125">
        <v>3</v>
      </c>
      <c r="AJ92" s="87" t="s">
        <v>86</v>
      </c>
      <c r="AK92" s="87" t="s">
        <v>38</v>
      </c>
      <c r="AL92" s="87" t="s">
        <v>38</v>
      </c>
      <c r="AM92" s="87" t="s">
        <v>38</v>
      </c>
      <c r="AN92" s="87" t="s">
        <v>38</v>
      </c>
    </row>
    <row r="93" spans="1:40" s="243" customFormat="1" ht="15" customHeight="1" x14ac:dyDescent="0.3">
      <c r="A93" s="81">
        <v>22</v>
      </c>
      <c r="B93" s="124" t="s">
        <v>360</v>
      </c>
      <c r="C93" s="125" t="s">
        <v>1458</v>
      </c>
      <c r="D93" s="125" t="s">
        <v>234</v>
      </c>
      <c r="E93" s="125" t="s">
        <v>21</v>
      </c>
      <c r="F93" s="125" t="s">
        <v>73</v>
      </c>
      <c r="G93" s="125" t="s">
        <v>149</v>
      </c>
      <c r="H93" s="125" t="s">
        <v>35</v>
      </c>
      <c r="I93" s="125" t="s">
        <v>874</v>
      </c>
      <c r="J93" s="125" t="s">
        <v>1290</v>
      </c>
      <c r="K93" s="125">
        <v>1</v>
      </c>
      <c r="L93" s="125">
        <v>345</v>
      </c>
      <c r="M93" s="125" t="s">
        <v>1467</v>
      </c>
      <c r="N93" s="126" t="s">
        <v>1511</v>
      </c>
      <c r="O93" s="125" t="s">
        <v>876</v>
      </c>
      <c r="P93" s="125" t="s">
        <v>101</v>
      </c>
      <c r="Q93" s="125" t="s">
        <v>21</v>
      </c>
      <c r="R93" s="125" t="s">
        <v>251</v>
      </c>
      <c r="S93" s="125">
        <v>27</v>
      </c>
      <c r="T93" s="125" t="s">
        <v>78</v>
      </c>
      <c r="U93" s="125" t="s">
        <v>871</v>
      </c>
      <c r="V93" s="125" t="s">
        <v>184</v>
      </c>
      <c r="W93" s="125" t="s">
        <v>86</v>
      </c>
      <c r="X93" s="125" t="s">
        <v>92</v>
      </c>
      <c r="Y93" s="125" t="s">
        <v>685</v>
      </c>
      <c r="Z93" s="125" t="s">
        <v>877</v>
      </c>
      <c r="AA93" s="125" t="s">
        <v>86</v>
      </c>
      <c r="AB93" s="125" t="s">
        <v>1578</v>
      </c>
      <c r="AC93" s="126">
        <v>0.71</v>
      </c>
      <c r="AD93" s="125" t="s">
        <v>39</v>
      </c>
      <c r="AE93" s="125" t="s">
        <v>278</v>
      </c>
      <c r="AF93" s="125" t="s">
        <v>38</v>
      </c>
      <c r="AG93" s="125" t="s">
        <v>875</v>
      </c>
      <c r="AH93" s="125"/>
      <c r="AI93" s="125">
        <v>3</v>
      </c>
      <c r="AJ93" s="87" t="s">
        <v>86</v>
      </c>
      <c r="AK93" s="87" t="s">
        <v>38</v>
      </c>
      <c r="AL93" s="87" t="s">
        <v>38</v>
      </c>
      <c r="AM93" s="87" t="s">
        <v>38</v>
      </c>
      <c r="AN93" s="87" t="s">
        <v>38</v>
      </c>
    </row>
    <row r="94" spans="1:40" s="243" customFormat="1" ht="15" customHeight="1" x14ac:dyDescent="0.3">
      <c r="A94" s="66">
        <v>22</v>
      </c>
      <c r="B94" s="96" t="s">
        <v>360</v>
      </c>
      <c r="C94" s="70" t="s">
        <v>1458</v>
      </c>
      <c r="D94" s="70" t="s">
        <v>234</v>
      </c>
      <c r="E94" s="70" t="s">
        <v>21</v>
      </c>
      <c r="F94" s="70" t="s">
        <v>73</v>
      </c>
      <c r="G94" s="70" t="s">
        <v>149</v>
      </c>
      <c r="H94" s="70" t="s">
        <v>35</v>
      </c>
      <c r="I94" s="70" t="s">
        <v>874</v>
      </c>
      <c r="J94" s="70" t="s">
        <v>1290</v>
      </c>
      <c r="K94" s="70">
        <v>1</v>
      </c>
      <c r="L94" s="70">
        <v>345</v>
      </c>
      <c r="M94" s="70" t="s">
        <v>1467</v>
      </c>
      <c r="N94" s="72" t="s">
        <v>1511</v>
      </c>
      <c r="O94" s="70" t="s">
        <v>876</v>
      </c>
      <c r="P94" s="70" t="s">
        <v>101</v>
      </c>
      <c r="Q94" s="70" t="s">
        <v>21</v>
      </c>
      <c r="R94" s="70" t="s">
        <v>46</v>
      </c>
      <c r="S94" s="70">
        <v>27</v>
      </c>
      <c r="T94" s="70">
        <v>27</v>
      </c>
      <c r="U94" s="70"/>
      <c r="V94" s="70" t="s">
        <v>184</v>
      </c>
      <c r="W94" s="70" t="s">
        <v>86</v>
      </c>
      <c r="X94" s="70" t="s">
        <v>92</v>
      </c>
      <c r="Y94" s="70" t="s">
        <v>131</v>
      </c>
      <c r="Z94" s="70" t="s">
        <v>878</v>
      </c>
      <c r="AA94" s="70" t="s">
        <v>86</v>
      </c>
      <c r="AB94" s="70" t="s">
        <v>1578</v>
      </c>
      <c r="AC94" s="72">
        <v>0.67</v>
      </c>
      <c r="AD94" s="70" t="s">
        <v>39</v>
      </c>
      <c r="AE94" s="70" t="s">
        <v>278</v>
      </c>
      <c r="AF94" s="70" t="s">
        <v>38</v>
      </c>
      <c r="AG94" s="70" t="s">
        <v>875</v>
      </c>
      <c r="AH94" s="70"/>
      <c r="AI94" s="70">
        <v>3</v>
      </c>
      <c r="AJ94" s="73" t="s">
        <v>86</v>
      </c>
      <c r="AK94" s="73" t="s">
        <v>38</v>
      </c>
      <c r="AL94" s="73" t="s">
        <v>38</v>
      </c>
      <c r="AM94" s="73" t="s">
        <v>38</v>
      </c>
      <c r="AN94" s="73" t="s">
        <v>38</v>
      </c>
    </row>
    <row r="95" spans="1:40" s="243" customFormat="1" ht="15" customHeight="1" x14ac:dyDescent="0.3">
      <c r="A95" s="58">
        <v>23</v>
      </c>
      <c r="B95" s="107" t="s">
        <v>369</v>
      </c>
      <c r="C95" s="108" t="s">
        <v>382</v>
      </c>
      <c r="D95" s="108" t="s">
        <v>226</v>
      </c>
      <c r="E95" s="108" t="s">
        <v>21</v>
      </c>
      <c r="F95" s="108" t="s">
        <v>34</v>
      </c>
      <c r="G95" s="108" t="s">
        <v>74</v>
      </c>
      <c r="H95" s="108" t="s">
        <v>35</v>
      </c>
      <c r="I95" s="108" t="s">
        <v>383</v>
      </c>
      <c r="J95" s="108" t="s">
        <v>128</v>
      </c>
      <c r="K95" s="108" t="s">
        <v>128</v>
      </c>
      <c r="L95" s="108">
        <v>125940</v>
      </c>
      <c r="M95" s="108" t="s">
        <v>1468</v>
      </c>
      <c r="N95" s="109" t="s">
        <v>1512</v>
      </c>
      <c r="O95" s="108" t="s">
        <v>402</v>
      </c>
      <c r="P95" s="108" t="s">
        <v>101</v>
      </c>
      <c r="Q95" s="108" t="s">
        <v>21</v>
      </c>
      <c r="R95" s="108" t="s">
        <v>36</v>
      </c>
      <c r="S95" s="108">
        <v>35</v>
      </c>
      <c r="T95" s="108">
        <v>35</v>
      </c>
      <c r="U95" s="108" t="s">
        <v>871</v>
      </c>
      <c r="V95" s="108"/>
      <c r="W95" s="108"/>
      <c r="X95" s="108" t="s">
        <v>92</v>
      </c>
      <c r="Y95" s="108" t="s">
        <v>685</v>
      </c>
      <c r="Z95" s="108" t="s">
        <v>221</v>
      </c>
      <c r="AA95" s="108" t="s">
        <v>21</v>
      </c>
      <c r="AB95" s="108"/>
      <c r="AC95" s="109">
        <v>0.71799999999999997</v>
      </c>
      <c r="AD95" s="108" t="s">
        <v>39</v>
      </c>
      <c r="AE95" s="108" t="s">
        <v>384</v>
      </c>
      <c r="AF95" s="108" t="s">
        <v>21</v>
      </c>
      <c r="AG95" s="108" t="s">
        <v>879</v>
      </c>
      <c r="AH95" s="108" t="s">
        <v>880</v>
      </c>
      <c r="AI95" s="108">
        <v>2.7</v>
      </c>
      <c r="AJ95" s="65" t="s">
        <v>38</v>
      </c>
      <c r="AK95" s="65" t="s">
        <v>38</v>
      </c>
      <c r="AL95" s="65" t="s">
        <v>38</v>
      </c>
      <c r="AM95" s="65" t="s">
        <v>38</v>
      </c>
      <c r="AN95" s="65" t="s">
        <v>38</v>
      </c>
    </row>
    <row r="96" spans="1:40" s="243" customFormat="1" ht="15" customHeight="1" x14ac:dyDescent="0.3">
      <c r="A96" s="58">
        <v>23</v>
      </c>
      <c r="B96" s="107" t="s">
        <v>369</v>
      </c>
      <c r="C96" s="108" t="s">
        <v>382</v>
      </c>
      <c r="D96" s="108" t="s">
        <v>226</v>
      </c>
      <c r="E96" s="108" t="s">
        <v>21</v>
      </c>
      <c r="F96" s="108" t="s">
        <v>34</v>
      </c>
      <c r="G96" s="108" t="s">
        <v>74</v>
      </c>
      <c r="H96" s="108" t="s">
        <v>35</v>
      </c>
      <c r="I96" s="108" t="s">
        <v>383</v>
      </c>
      <c r="J96" s="108" t="s">
        <v>128</v>
      </c>
      <c r="K96" s="108" t="s">
        <v>128</v>
      </c>
      <c r="L96" s="108">
        <v>125940</v>
      </c>
      <c r="M96" s="108" t="s">
        <v>1468</v>
      </c>
      <c r="N96" s="109" t="s">
        <v>1512</v>
      </c>
      <c r="O96" s="108" t="s">
        <v>402</v>
      </c>
      <c r="P96" s="108" t="s">
        <v>101</v>
      </c>
      <c r="Q96" s="108" t="s">
        <v>21</v>
      </c>
      <c r="R96" s="108" t="s">
        <v>44</v>
      </c>
      <c r="S96" s="108">
        <v>35</v>
      </c>
      <c r="T96" s="108">
        <v>35</v>
      </c>
      <c r="U96" s="108"/>
      <c r="V96" s="108" t="s">
        <v>25</v>
      </c>
      <c r="W96" s="108"/>
      <c r="X96" s="108" t="s">
        <v>92</v>
      </c>
      <c r="Y96" s="108" t="s">
        <v>131</v>
      </c>
      <c r="Z96" s="108" t="s">
        <v>221</v>
      </c>
      <c r="AA96" s="108" t="s">
        <v>21</v>
      </c>
      <c r="AB96" s="108"/>
      <c r="AC96" s="109">
        <v>0.64400000000000002</v>
      </c>
      <c r="AD96" s="108" t="s">
        <v>39</v>
      </c>
      <c r="AE96" s="108" t="s">
        <v>384</v>
      </c>
      <c r="AF96" s="108" t="s">
        <v>21</v>
      </c>
      <c r="AG96" s="108" t="s">
        <v>879</v>
      </c>
      <c r="AH96" s="108" t="s">
        <v>1398</v>
      </c>
      <c r="AI96" s="108">
        <v>2.7</v>
      </c>
      <c r="AJ96" s="65" t="s">
        <v>38</v>
      </c>
      <c r="AK96" s="65" t="s">
        <v>38</v>
      </c>
      <c r="AL96" s="65" t="s">
        <v>38</v>
      </c>
      <c r="AM96" s="65" t="s">
        <v>38</v>
      </c>
      <c r="AN96" s="65" t="s">
        <v>38</v>
      </c>
    </row>
    <row r="97" spans="1:40" s="243" customFormat="1" ht="15" customHeight="1" x14ac:dyDescent="0.3">
      <c r="A97" s="58">
        <v>23</v>
      </c>
      <c r="B97" s="107" t="s">
        <v>369</v>
      </c>
      <c r="C97" s="108" t="s">
        <v>382</v>
      </c>
      <c r="D97" s="108" t="s">
        <v>226</v>
      </c>
      <c r="E97" s="108" t="s">
        <v>21</v>
      </c>
      <c r="F97" s="108" t="s">
        <v>34</v>
      </c>
      <c r="G97" s="108" t="s">
        <v>74</v>
      </c>
      <c r="H97" s="108" t="s">
        <v>35</v>
      </c>
      <c r="I97" s="108" t="s">
        <v>383</v>
      </c>
      <c r="J97" s="108" t="s">
        <v>128</v>
      </c>
      <c r="K97" s="108" t="s">
        <v>128</v>
      </c>
      <c r="L97" s="108">
        <v>125940</v>
      </c>
      <c r="M97" s="108" t="s">
        <v>1468</v>
      </c>
      <c r="N97" s="109" t="s">
        <v>1512</v>
      </c>
      <c r="O97" s="108" t="s">
        <v>402</v>
      </c>
      <c r="P97" s="108" t="s">
        <v>101</v>
      </c>
      <c r="Q97" s="108" t="s">
        <v>21</v>
      </c>
      <c r="R97" s="108" t="s">
        <v>118</v>
      </c>
      <c r="S97" s="108">
        <v>35</v>
      </c>
      <c r="T97" s="108" t="s">
        <v>78</v>
      </c>
      <c r="U97" s="108"/>
      <c r="V97" s="108" t="s">
        <v>25</v>
      </c>
      <c r="W97" s="108" t="s">
        <v>1122</v>
      </c>
      <c r="X97" s="108" t="s">
        <v>92</v>
      </c>
      <c r="Y97" s="108" t="s">
        <v>131</v>
      </c>
      <c r="Z97" s="108" t="s">
        <v>221</v>
      </c>
      <c r="AA97" s="108" t="s">
        <v>21</v>
      </c>
      <c r="AB97" s="108"/>
      <c r="AC97" s="109">
        <v>0.72099999999999997</v>
      </c>
      <c r="AD97" s="108" t="s">
        <v>39</v>
      </c>
      <c r="AE97" s="108" t="s">
        <v>384</v>
      </c>
      <c r="AF97" s="108" t="s">
        <v>21</v>
      </c>
      <c r="AG97" s="108" t="s">
        <v>879</v>
      </c>
      <c r="AH97" s="108"/>
      <c r="AI97" s="108">
        <v>2.7</v>
      </c>
      <c r="AJ97" s="65" t="s">
        <v>38</v>
      </c>
      <c r="AK97" s="65" t="s">
        <v>38</v>
      </c>
      <c r="AL97" s="65" t="s">
        <v>38</v>
      </c>
      <c r="AM97" s="65" t="s">
        <v>38</v>
      </c>
      <c r="AN97" s="65" t="s">
        <v>38</v>
      </c>
    </row>
    <row r="98" spans="1:40" s="243" customFormat="1" ht="15" customHeight="1" x14ac:dyDescent="0.3">
      <c r="A98" s="66">
        <v>23</v>
      </c>
      <c r="B98" s="106" t="s">
        <v>369</v>
      </c>
      <c r="C98" s="89" t="s">
        <v>382</v>
      </c>
      <c r="D98" s="89" t="s">
        <v>226</v>
      </c>
      <c r="E98" s="89" t="s">
        <v>21</v>
      </c>
      <c r="F98" s="89" t="s">
        <v>34</v>
      </c>
      <c r="G98" s="89" t="s">
        <v>74</v>
      </c>
      <c r="H98" s="89" t="s">
        <v>35</v>
      </c>
      <c r="I98" s="89" t="s">
        <v>383</v>
      </c>
      <c r="J98" s="89" t="s">
        <v>128</v>
      </c>
      <c r="K98" s="89" t="s">
        <v>128</v>
      </c>
      <c r="L98" s="89">
        <v>125940</v>
      </c>
      <c r="M98" s="89" t="s">
        <v>1468</v>
      </c>
      <c r="N98" s="91" t="s">
        <v>1512</v>
      </c>
      <c r="O98" s="89" t="s">
        <v>402</v>
      </c>
      <c r="P98" s="89" t="s">
        <v>101</v>
      </c>
      <c r="Q98" s="89" t="s">
        <v>21</v>
      </c>
      <c r="R98" s="89" t="s">
        <v>254</v>
      </c>
      <c r="S98" s="89">
        <v>35</v>
      </c>
      <c r="T98" s="89">
        <v>35</v>
      </c>
      <c r="U98" s="89"/>
      <c r="V98" s="89" t="s">
        <v>25</v>
      </c>
      <c r="W98" s="89" t="s">
        <v>1122</v>
      </c>
      <c r="X98" s="89" t="s">
        <v>92</v>
      </c>
      <c r="Y98" s="89" t="s">
        <v>131</v>
      </c>
      <c r="Z98" s="89" t="s">
        <v>221</v>
      </c>
      <c r="AA98" s="89" t="s">
        <v>21</v>
      </c>
      <c r="AB98" s="89"/>
      <c r="AC98" s="91">
        <v>0.72299999999999998</v>
      </c>
      <c r="AD98" s="89" t="s">
        <v>39</v>
      </c>
      <c r="AE98" s="89" t="s">
        <v>384</v>
      </c>
      <c r="AF98" s="89" t="s">
        <v>21</v>
      </c>
      <c r="AG98" s="89" t="s">
        <v>879</v>
      </c>
      <c r="AH98" s="89"/>
      <c r="AI98" s="89">
        <v>2.7</v>
      </c>
      <c r="AJ98" s="73" t="s">
        <v>38</v>
      </c>
      <c r="AK98" s="73" t="s">
        <v>38</v>
      </c>
      <c r="AL98" s="73" t="s">
        <v>38</v>
      </c>
      <c r="AM98" s="73" t="s">
        <v>38</v>
      </c>
      <c r="AN98" s="73" t="s">
        <v>38</v>
      </c>
    </row>
    <row r="99" spans="1:40" s="243" customFormat="1" ht="15" customHeight="1" x14ac:dyDescent="0.3">
      <c r="A99" s="74">
        <v>24</v>
      </c>
      <c r="B99" s="110" t="s">
        <v>359</v>
      </c>
      <c r="C99" s="112" t="s">
        <v>233</v>
      </c>
      <c r="D99" s="112" t="s">
        <v>232</v>
      </c>
      <c r="E99" s="112" t="s">
        <v>21</v>
      </c>
      <c r="F99" s="112" t="s">
        <v>34</v>
      </c>
      <c r="G99" s="112" t="s">
        <v>74</v>
      </c>
      <c r="H99" s="112" t="s">
        <v>35</v>
      </c>
      <c r="I99" s="112" t="s">
        <v>274</v>
      </c>
      <c r="J99" s="112" t="s">
        <v>128</v>
      </c>
      <c r="K99" s="112" t="s">
        <v>128</v>
      </c>
      <c r="L99" s="112">
        <v>3632</v>
      </c>
      <c r="M99" s="112" t="s">
        <v>275</v>
      </c>
      <c r="N99" s="114" t="s">
        <v>276</v>
      </c>
      <c r="O99" s="112" t="s">
        <v>184</v>
      </c>
      <c r="P99" s="112" t="s">
        <v>184</v>
      </c>
      <c r="Q99" s="112" t="s">
        <v>21</v>
      </c>
      <c r="R99" s="112" t="s">
        <v>36</v>
      </c>
      <c r="S99" s="112">
        <v>11</v>
      </c>
      <c r="T99" s="112">
        <v>7</v>
      </c>
      <c r="U99" s="112" t="s">
        <v>630</v>
      </c>
      <c r="V99" s="112"/>
      <c r="W99" s="112"/>
      <c r="X99" s="112" t="s">
        <v>277</v>
      </c>
      <c r="Y99" s="112" t="s">
        <v>685</v>
      </c>
      <c r="Z99" s="112" t="s">
        <v>386</v>
      </c>
      <c r="AA99" s="112" t="s">
        <v>21</v>
      </c>
      <c r="AB99" s="112"/>
      <c r="AC99" s="114">
        <v>0.52439999999999998</v>
      </c>
      <c r="AD99" s="112" t="s">
        <v>39</v>
      </c>
      <c r="AE99" s="112" t="s">
        <v>278</v>
      </c>
      <c r="AF99" s="112" t="s">
        <v>38</v>
      </c>
      <c r="AG99" s="112" t="s">
        <v>881</v>
      </c>
      <c r="AH99" s="112" t="s">
        <v>1715</v>
      </c>
      <c r="AI99" s="112">
        <v>3.8</v>
      </c>
      <c r="AJ99" s="80" t="s">
        <v>86</v>
      </c>
      <c r="AK99" s="80" t="s">
        <v>38</v>
      </c>
      <c r="AL99" s="80" t="s">
        <v>38</v>
      </c>
      <c r="AM99" s="80" t="s">
        <v>38</v>
      </c>
      <c r="AN99" s="80" t="s">
        <v>38</v>
      </c>
    </row>
    <row r="100" spans="1:40" s="243" customFormat="1" ht="15" customHeight="1" x14ac:dyDescent="0.3">
      <c r="A100" s="66">
        <v>24</v>
      </c>
      <c r="B100" s="96" t="s">
        <v>359</v>
      </c>
      <c r="C100" s="70" t="s">
        <v>233</v>
      </c>
      <c r="D100" s="70" t="s">
        <v>232</v>
      </c>
      <c r="E100" s="70" t="s">
        <v>21</v>
      </c>
      <c r="F100" s="70" t="s">
        <v>34</v>
      </c>
      <c r="G100" s="70" t="s">
        <v>74</v>
      </c>
      <c r="H100" s="70" t="s">
        <v>35</v>
      </c>
      <c r="I100" s="70" t="s">
        <v>274</v>
      </c>
      <c r="J100" s="70" t="s">
        <v>128</v>
      </c>
      <c r="K100" s="70" t="s">
        <v>128</v>
      </c>
      <c r="L100" s="70">
        <v>3632</v>
      </c>
      <c r="M100" s="70" t="s">
        <v>275</v>
      </c>
      <c r="N100" s="72" t="s">
        <v>276</v>
      </c>
      <c r="O100" s="70" t="s">
        <v>184</v>
      </c>
      <c r="P100" s="70" t="s">
        <v>184</v>
      </c>
      <c r="Q100" s="70" t="s">
        <v>21</v>
      </c>
      <c r="R100" s="70" t="s">
        <v>166</v>
      </c>
      <c r="S100" s="70">
        <v>11</v>
      </c>
      <c r="T100" s="70">
        <v>7</v>
      </c>
      <c r="U100" s="70"/>
      <c r="V100" s="70" t="s">
        <v>882</v>
      </c>
      <c r="W100" s="70" t="s">
        <v>86</v>
      </c>
      <c r="X100" s="70" t="s">
        <v>277</v>
      </c>
      <c r="Y100" s="70" t="s">
        <v>131</v>
      </c>
      <c r="Z100" s="70" t="s">
        <v>386</v>
      </c>
      <c r="AA100" s="70" t="s">
        <v>86</v>
      </c>
      <c r="AB100" s="70" t="s">
        <v>1578</v>
      </c>
      <c r="AC100" s="72">
        <v>0.70760000000000001</v>
      </c>
      <c r="AD100" s="70" t="s">
        <v>39</v>
      </c>
      <c r="AE100" s="70" t="s">
        <v>278</v>
      </c>
      <c r="AF100" s="70" t="s">
        <v>38</v>
      </c>
      <c r="AG100" s="70" t="s">
        <v>881</v>
      </c>
      <c r="AH100" s="70" t="s">
        <v>1608</v>
      </c>
      <c r="AI100" s="70">
        <v>3.8</v>
      </c>
      <c r="AJ100" s="73" t="s">
        <v>86</v>
      </c>
      <c r="AK100" s="73" t="s">
        <v>38</v>
      </c>
      <c r="AL100" s="73" t="s">
        <v>38</v>
      </c>
      <c r="AM100" s="73" t="s">
        <v>38</v>
      </c>
      <c r="AN100" s="73" t="s">
        <v>38</v>
      </c>
    </row>
    <row r="101" spans="1:40" s="243" customFormat="1" ht="15" customHeight="1" x14ac:dyDescent="0.3">
      <c r="A101" s="58">
        <v>25</v>
      </c>
      <c r="B101" s="107" t="s">
        <v>358</v>
      </c>
      <c r="C101" s="108" t="s">
        <v>230</v>
      </c>
      <c r="D101" s="108" t="s">
        <v>231</v>
      </c>
      <c r="E101" s="108" t="s">
        <v>21</v>
      </c>
      <c r="F101" s="108" t="s">
        <v>34</v>
      </c>
      <c r="G101" s="108" t="s">
        <v>74</v>
      </c>
      <c r="H101" s="108" t="s">
        <v>35</v>
      </c>
      <c r="I101" s="108" t="s">
        <v>267</v>
      </c>
      <c r="J101" s="117" t="s">
        <v>1290</v>
      </c>
      <c r="K101" s="108">
        <v>1</v>
      </c>
      <c r="L101" s="108">
        <v>592</v>
      </c>
      <c r="M101" s="108" t="s">
        <v>93</v>
      </c>
      <c r="N101" s="109" t="s">
        <v>387</v>
      </c>
      <c r="O101" s="108" t="s">
        <v>184</v>
      </c>
      <c r="P101" s="108" t="s">
        <v>184</v>
      </c>
      <c r="Q101" s="108" t="s">
        <v>21</v>
      </c>
      <c r="R101" s="108" t="s">
        <v>36</v>
      </c>
      <c r="S101" s="108">
        <v>11</v>
      </c>
      <c r="T101" s="108">
        <v>4</v>
      </c>
      <c r="U101" s="108" t="s">
        <v>630</v>
      </c>
      <c r="V101" s="108"/>
      <c r="W101" s="108"/>
      <c r="X101" s="108" t="s">
        <v>269</v>
      </c>
      <c r="Y101" s="108" t="s">
        <v>270</v>
      </c>
      <c r="Z101" s="108" t="s">
        <v>92</v>
      </c>
      <c r="AA101" s="108" t="s">
        <v>38</v>
      </c>
      <c r="AB101" s="108" t="s">
        <v>1384</v>
      </c>
      <c r="AC101" s="109" t="s">
        <v>265</v>
      </c>
      <c r="AD101" s="108" t="s">
        <v>271</v>
      </c>
      <c r="AE101" s="108" t="s">
        <v>273</v>
      </c>
      <c r="AF101" s="108" t="s">
        <v>38</v>
      </c>
      <c r="AG101" s="108" t="s">
        <v>884</v>
      </c>
      <c r="AH101" s="108" t="s">
        <v>1078</v>
      </c>
      <c r="AI101" s="108">
        <v>1.5</v>
      </c>
      <c r="AJ101" s="65" t="s">
        <v>21</v>
      </c>
      <c r="AK101" s="65" t="s">
        <v>21</v>
      </c>
      <c r="AL101" s="65" t="s">
        <v>38</v>
      </c>
      <c r="AM101" s="65" t="s">
        <v>21</v>
      </c>
      <c r="AN101" s="65" t="s">
        <v>38</v>
      </c>
    </row>
    <row r="102" spans="1:40" s="243" customFormat="1" ht="15" customHeight="1" x14ac:dyDescent="0.3">
      <c r="A102" s="66">
        <v>25</v>
      </c>
      <c r="B102" s="106" t="s">
        <v>358</v>
      </c>
      <c r="C102" s="89" t="s">
        <v>230</v>
      </c>
      <c r="D102" s="89" t="s">
        <v>231</v>
      </c>
      <c r="E102" s="89" t="s">
        <v>21</v>
      </c>
      <c r="F102" s="89" t="s">
        <v>34</v>
      </c>
      <c r="G102" s="89" t="s">
        <v>74</v>
      </c>
      <c r="H102" s="89" t="s">
        <v>35</v>
      </c>
      <c r="I102" s="89" t="s">
        <v>267</v>
      </c>
      <c r="J102" s="103" t="s">
        <v>1290</v>
      </c>
      <c r="K102" s="89">
        <v>1</v>
      </c>
      <c r="L102" s="89">
        <v>592</v>
      </c>
      <c r="M102" s="89" t="s">
        <v>1469</v>
      </c>
      <c r="N102" s="91" t="s">
        <v>1513</v>
      </c>
      <c r="O102" s="89" t="s">
        <v>184</v>
      </c>
      <c r="P102" s="89" t="s">
        <v>184</v>
      </c>
      <c r="Q102" s="89" t="s">
        <v>21</v>
      </c>
      <c r="R102" s="89" t="s">
        <v>511</v>
      </c>
      <c r="S102" s="89">
        <v>12</v>
      </c>
      <c r="T102" s="89">
        <v>4</v>
      </c>
      <c r="U102" s="89"/>
      <c r="V102" s="89" t="s">
        <v>268</v>
      </c>
      <c r="W102" s="89" t="s">
        <v>1122</v>
      </c>
      <c r="X102" s="89" t="s">
        <v>92</v>
      </c>
      <c r="Y102" s="89" t="s">
        <v>270</v>
      </c>
      <c r="Z102" s="89" t="s">
        <v>221</v>
      </c>
      <c r="AA102" s="89" t="s">
        <v>21</v>
      </c>
      <c r="AB102" s="89"/>
      <c r="AC102" s="91" t="s">
        <v>265</v>
      </c>
      <c r="AD102" s="89" t="s">
        <v>39</v>
      </c>
      <c r="AE102" s="89" t="s">
        <v>272</v>
      </c>
      <c r="AF102" s="89" t="s">
        <v>38</v>
      </c>
      <c r="AG102" s="89" t="s">
        <v>884</v>
      </c>
      <c r="AH102" s="89"/>
      <c r="AI102" s="89">
        <v>1.5</v>
      </c>
      <c r="AJ102" s="73" t="s">
        <v>21</v>
      </c>
      <c r="AK102" s="73" t="s">
        <v>21</v>
      </c>
      <c r="AL102" s="73" t="s">
        <v>38</v>
      </c>
      <c r="AM102" s="73" t="s">
        <v>21</v>
      </c>
      <c r="AN102" s="73" t="s">
        <v>38</v>
      </c>
    </row>
    <row r="103" spans="1:40" s="243" customFormat="1" ht="15" customHeight="1" x14ac:dyDescent="0.3">
      <c r="A103" s="74">
        <v>26</v>
      </c>
      <c r="B103" s="110" t="s">
        <v>357</v>
      </c>
      <c r="C103" s="112" t="s">
        <v>228</v>
      </c>
      <c r="D103" s="112" t="s">
        <v>229</v>
      </c>
      <c r="E103" s="112" t="s">
        <v>21</v>
      </c>
      <c r="F103" s="112" t="s">
        <v>34</v>
      </c>
      <c r="G103" s="112" t="s">
        <v>248</v>
      </c>
      <c r="H103" s="112" t="s">
        <v>35</v>
      </c>
      <c r="I103" s="112" t="s">
        <v>1407</v>
      </c>
      <c r="J103" s="112" t="s">
        <v>128</v>
      </c>
      <c r="K103" s="112" t="s">
        <v>128</v>
      </c>
      <c r="L103" s="112">
        <v>2114855</v>
      </c>
      <c r="M103" s="112" t="s">
        <v>1470</v>
      </c>
      <c r="N103" s="114" t="s">
        <v>1514</v>
      </c>
      <c r="O103" s="112" t="s">
        <v>250</v>
      </c>
      <c r="P103" s="112" t="s">
        <v>184</v>
      </c>
      <c r="Q103" s="112" t="s">
        <v>21</v>
      </c>
      <c r="R103" s="112" t="s">
        <v>251</v>
      </c>
      <c r="S103" s="112">
        <v>381</v>
      </c>
      <c r="T103" s="112">
        <v>61</v>
      </c>
      <c r="U103" s="113" t="s">
        <v>263</v>
      </c>
      <c r="V103" s="112" t="s">
        <v>262</v>
      </c>
      <c r="W103" s="112" t="s">
        <v>1381</v>
      </c>
      <c r="X103" s="112" t="s">
        <v>92</v>
      </c>
      <c r="Y103" s="112" t="s">
        <v>685</v>
      </c>
      <c r="Z103" s="112" t="s">
        <v>264</v>
      </c>
      <c r="AA103" s="112" t="s">
        <v>21</v>
      </c>
      <c r="AB103" s="112"/>
      <c r="AC103" s="114" t="s">
        <v>265</v>
      </c>
      <c r="AD103" s="112" t="s">
        <v>39</v>
      </c>
      <c r="AE103" s="112" t="s">
        <v>266</v>
      </c>
      <c r="AF103" s="112" t="s">
        <v>21</v>
      </c>
      <c r="AG103" s="112" t="s">
        <v>883</v>
      </c>
      <c r="AH103" s="112" t="s">
        <v>249</v>
      </c>
      <c r="AI103" s="112">
        <v>2.5</v>
      </c>
      <c r="AJ103" s="80" t="s">
        <v>38</v>
      </c>
      <c r="AK103" s="80" t="s">
        <v>86</v>
      </c>
      <c r="AL103" s="80" t="s">
        <v>38</v>
      </c>
      <c r="AM103" s="80" t="s">
        <v>38</v>
      </c>
      <c r="AN103" s="80" t="s">
        <v>38</v>
      </c>
    </row>
    <row r="104" spans="1:40" s="243" customFormat="1" ht="15" customHeight="1" x14ac:dyDescent="0.3">
      <c r="A104" s="81">
        <v>26</v>
      </c>
      <c r="B104" s="124" t="s">
        <v>357</v>
      </c>
      <c r="C104" s="125" t="s">
        <v>228</v>
      </c>
      <c r="D104" s="125" t="s">
        <v>229</v>
      </c>
      <c r="E104" s="125" t="s">
        <v>21</v>
      </c>
      <c r="F104" s="125" t="s">
        <v>34</v>
      </c>
      <c r="G104" s="125" t="s">
        <v>248</v>
      </c>
      <c r="H104" s="125" t="s">
        <v>35</v>
      </c>
      <c r="I104" s="125" t="s">
        <v>1407</v>
      </c>
      <c r="J104" s="125" t="s">
        <v>128</v>
      </c>
      <c r="K104" s="125" t="s">
        <v>128</v>
      </c>
      <c r="L104" s="125">
        <v>2114855</v>
      </c>
      <c r="M104" s="125" t="s">
        <v>1470</v>
      </c>
      <c r="N104" s="126" t="s">
        <v>1514</v>
      </c>
      <c r="O104" s="125" t="s">
        <v>250</v>
      </c>
      <c r="P104" s="125" t="s">
        <v>184</v>
      </c>
      <c r="Q104" s="125" t="s">
        <v>21</v>
      </c>
      <c r="R104" s="125" t="s">
        <v>252</v>
      </c>
      <c r="S104" s="125">
        <v>381</v>
      </c>
      <c r="T104" s="125" t="s">
        <v>260</v>
      </c>
      <c r="U104" s="125"/>
      <c r="V104" s="125" t="s">
        <v>261</v>
      </c>
      <c r="W104" s="125"/>
      <c r="X104" s="125" t="s">
        <v>885</v>
      </c>
      <c r="Y104" s="125" t="s">
        <v>131</v>
      </c>
      <c r="Z104" s="125" t="s">
        <v>264</v>
      </c>
      <c r="AA104" s="125" t="s">
        <v>21</v>
      </c>
      <c r="AB104" s="125"/>
      <c r="AC104" s="126" t="s">
        <v>265</v>
      </c>
      <c r="AD104" s="125" t="s">
        <v>39</v>
      </c>
      <c r="AE104" s="125" t="s">
        <v>266</v>
      </c>
      <c r="AF104" s="125" t="s">
        <v>21</v>
      </c>
      <c r="AG104" s="125" t="s">
        <v>883</v>
      </c>
      <c r="AH104" s="125" t="s">
        <v>1181</v>
      </c>
      <c r="AI104" s="125">
        <v>2.5</v>
      </c>
      <c r="AJ104" s="87" t="s">
        <v>38</v>
      </c>
      <c r="AK104" s="87" t="s">
        <v>86</v>
      </c>
      <c r="AL104" s="87" t="s">
        <v>38</v>
      </c>
      <c r="AM104" s="87" t="s">
        <v>38</v>
      </c>
      <c r="AN104" s="87" t="s">
        <v>38</v>
      </c>
    </row>
    <row r="105" spans="1:40" s="243" customFormat="1" ht="15" customHeight="1" x14ac:dyDescent="0.3">
      <c r="A105" s="81">
        <v>26</v>
      </c>
      <c r="B105" s="124" t="s">
        <v>357</v>
      </c>
      <c r="C105" s="125" t="s">
        <v>228</v>
      </c>
      <c r="D105" s="125" t="s">
        <v>229</v>
      </c>
      <c r="E105" s="125" t="s">
        <v>21</v>
      </c>
      <c r="F105" s="125" t="s">
        <v>34</v>
      </c>
      <c r="G105" s="125" t="s">
        <v>248</v>
      </c>
      <c r="H105" s="125" t="s">
        <v>35</v>
      </c>
      <c r="I105" s="125" t="s">
        <v>1407</v>
      </c>
      <c r="J105" s="125" t="s">
        <v>128</v>
      </c>
      <c r="K105" s="125" t="s">
        <v>128</v>
      </c>
      <c r="L105" s="125">
        <v>2114855</v>
      </c>
      <c r="M105" s="125" t="s">
        <v>1470</v>
      </c>
      <c r="N105" s="126" t="s">
        <v>1514</v>
      </c>
      <c r="O105" s="125" t="s">
        <v>250</v>
      </c>
      <c r="P105" s="125" t="s">
        <v>184</v>
      </c>
      <c r="Q105" s="125" t="s">
        <v>21</v>
      </c>
      <c r="R105" s="125" t="s">
        <v>253</v>
      </c>
      <c r="S105" s="125">
        <v>381</v>
      </c>
      <c r="T105" s="125" t="s">
        <v>260</v>
      </c>
      <c r="U105" s="125"/>
      <c r="V105" s="125" t="s">
        <v>261</v>
      </c>
      <c r="W105" s="125"/>
      <c r="X105" s="125" t="s">
        <v>885</v>
      </c>
      <c r="Y105" s="125" t="s">
        <v>131</v>
      </c>
      <c r="Z105" s="125" t="s">
        <v>264</v>
      </c>
      <c r="AA105" s="125" t="s">
        <v>21</v>
      </c>
      <c r="AB105" s="125"/>
      <c r="AC105" s="126" t="s">
        <v>265</v>
      </c>
      <c r="AD105" s="125" t="s">
        <v>39</v>
      </c>
      <c r="AE105" s="125" t="s">
        <v>266</v>
      </c>
      <c r="AF105" s="125" t="s">
        <v>21</v>
      </c>
      <c r="AG105" s="125" t="s">
        <v>883</v>
      </c>
      <c r="AH105" s="125"/>
      <c r="AI105" s="125">
        <v>2.5</v>
      </c>
      <c r="AJ105" s="87" t="s">
        <v>38</v>
      </c>
      <c r="AK105" s="87" t="s">
        <v>86</v>
      </c>
      <c r="AL105" s="87" t="s">
        <v>38</v>
      </c>
      <c r="AM105" s="87" t="s">
        <v>38</v>
      </c>
      <c r="AN105" s="87" t="s">
        <v>38</v>
      </c>
    </row>
    <row r="106" spans="1:40" s="243" customFormat="1" ht="15" customHeight="1" x14ac:dyDescent="0.3">
      <c r="A106" s="81">
        <v>26</v>
      </c>
      <c r="B106" s="124" t="s">
        <v>357</v>
      </c>
      <c r="C106" s="125" t="s">
        <v>228</v>
      </c>
      <c r="D106" s="125" t="s">
        <v>229</v>
      </c>
      <c r="E106" s="125" t="s">
        <v>21</v>
      </c>
      <c r="F106" s="125" t="s">
        <v>34</v>
      </c>
      <c r="G106" s="125" t="s">
        <v>248</v>
      </c>
      <c r="H106" s="125" t="s">
        <v>35</v>
      </c>
      <c r="I106" s="125" t="s">
        <v>1407</v>
      </c>
      <c r="J106" s="125" t="s">
        <v>128</v>
      </c>
      <c r="K106" s="125" t="s">
        <v>128</v>
      </c>
      <c r="L106" s="125">
        <v>2114855</v>
      </c>
      <c r="M106" s="125" t="s">
        <v>1470</v>
      </c>
      <c r="N106" s="126" t="s">
        <v>1514</v>
      </c>
      <c r="O106" s="125" t="s">
        <v>250</v>
      </c>
      <c r="P106" s="125" t="s">
        <v>184</v>
      </c>
      <c r="Q106" s="125" t="s">
        <v>21</v>
      </c>
      <c r="R106" s="125" t="s">
        <v>254</v>
      </c>
      <c r="S106" s="125">
        <v>381</v>
      </c>
      <c r="T106" s="125" t="s">
        <v>260</v>
      </c>
      <c r="U106" s="125"/>
      <c r="V106" s="125" t="s">
        <v>261</v>
      </c>
      <c r="W106" s="125" t="s">
        <v>1381</v>
      </c>
      <c r="X106" s="125" t="s">
        <v>885</v>
      </c>
      <c r="Y106" s="125" t="s">
        <v>131</v>
      </c>
      <c r="Z106" s="125" t="s">
        <v>264</v>
      </c>
      <c r="AA106" s="125" t="s">
        <v>21</v>
      </c>
      <c r="AB106" s="125"/>
      <c r="AC106" s="126" t="s">
        <v>265</v>
      </c>
      <c r="AD106" s="125" t="s">
        <v>39</v>
      </c>
      <c r="AE106" s="125" t="s">
        <v>266</v>
      </c>
      <c r="AF106" s="125" t="s">
        <v>21</v>
      </c>
      <c r="AG106" s="125" t="s">
        <v>883</v>
      </c>
      <c r="AH106" s="125"/>
      <c r="AI106" s="125">
        <v>2.5</v>
      </c>
      <c r="AJ106" s="87" t="s">
        <v>38</v>
      </c>
      <c r="AK106" s="87" t="s">
        <v>86</v>
      </c>
      <c r="AL106" s="87" t="s">
        <v>38</v>
      </c>
      <c r="AM106" s="87" t="s">
        <v>38</v>
      </c>
      <c r="AN106" s="87" t="s">
        <v>38</v>
      </c>
    </row>
    <row r="107" spans="1:40" s="243" customFormat="1" ht="15" customHeight="1" x14ac:dyDescent="0.3">
      <c r="A107" s="81">
        <v>26</v>
      </c>
      <c r="B107" s="124" t="s">
        <v>357</v>
      </c>
      <c r="C107" s="125" t="s">
        <v>228</v>
      </c>
      <c r="D107" s="125" t="s">
        <v>229</v>
      </c>
      <c r="E107" s="125" t="s">
        <v>21</v>
      </c>
      <c r="F107" s="125" t="s">
        <v>34</v>
      </c>
      <c r="G107" s="125" t="s">
        <v>248</v>
      </c>
      <c r="H107" s="125" t="s">
        <v>35</v>
      </c>
      <c r="I107" s="125" t="s">
        <v>1407</v>
      </c>
      <c r="J107" s="125" t="s">
        <v>128</v>
      </c>
      <c r="K107" s="125" t="s">
        <v>128</v>
      </c>
      <c r="L107" s="125">
        <v>2114855</v>
      </c>
      <c r="M107" s="125" t="s">
        <v>1470</v>
      </c>
      <c r="N107" s="126" t="s">
        <v>1514</v>
      </c>
      <c r="O107" s="125" t="s">
        <v>250</v>
      </c>
      <c r="P107" s="125" t="s">
        <v>184</v>
      </c>
      <c r="Q107" s="125" t="s">
        <v>21</v>
      </c>
      <c r="R107" s="125" t="s">
        <v>255</v>
      </c>
      <c r="S107" s="125">
        <v>381</v>
      </c>
      <c r="T107" s="125" t="s">
        <v>260</v>
      </c>
      <c r="U107" s="125"/>
      <c r="V107" s="125" t="s">
        <v>261</v>
      </c>
      <c r="W107" s="125" t="s">
        <v>1381</v>
      </c>
      <c r="X107" s="125" t="s">
        <v>885</v>
      </c>
      <c r="Y107" s="125" t="s">
        <v>131</v>
      </c>
      <c r="Z107" s="125" t="s">
        <v>264</v>
      </c>
      <c r="AA107" s="125" t="s">
        <v>21</v>
      </c>
      <c r="AB107" s="125"/>
      <c r="AC107" s="126" t="s">
        <v>265</v>
      </c>
      <c r="AD107" s="125" t="s">
        <v>39</v>
      </c>
      <c r="AE107" s="125" t="s">
        <v>266</v>
      </c>
      <c r="AF107" s="125" t="s">
        <v>21</v>
      </c>
      <c r="AG107" s="125" t="s">
        <v>883</v>
      </c>
      <c r="AH107" s="125"/>
      <c r="AI107" s="125">
        <v>2.5</v>
      </c>
      <c r="AJ107" s="87" t="s">
        <v>38</v>
      </c>
      <c r="AK107" s="87" t="s">
        <v>86</v>
      </c>
      <c r="AL107" s="87" t="s">
        <v>38</v>
      </c>
      <c r="AM107" s="87" t="s">
        <v>38</v>
      </c>
      <c r="AN107" s="87" t="s">
        <v>38</v>
      </c>
    </row>
    <row r="108" spans="1:40" s="243" customFormat="1" ht="15" customHeight="1" x14ac:dyDescent="0.3">
      <c r="A108" s="81">
        <v>26</v>
      </c>
      <c r="B108" s="124" t="s">
        <v>357</v>
      </c>
      <c r="C108" s="125" t="s">
        <v>228</v>
      </c>
      <c r="D108" s="125" t="s">
        <v>229</v>
      </c>
      <c r="E108" s="125" t="s">
        <v>21</v>
      </c>
      <c r="F108" s="125" t="s">
        <v>34</v>
      </c>
      <c r="G108" s="125" t="s">
        <v>248</v>
      </c>
      <c r="H108" s="125" t="s">
        <v>35</v>
      </c>
      <c r="I108" s="125" t="s">
        <v>1407</v>
      </c>
      <c r="J108" s="125" t="s">
        <v>128</v>
      </c>
      <c r="K108" s="125" t="s">
        <v>128</v>
      </c>
      <c r="L108" s="125">
        <v>2114855</v>
      </c>
      <c r="M108" s="125" t="s">
        <v>1470</v>
      </c>
      <c r="N108" s="126" t="s">
        <v>1514</v>
      </c>
      <c r="O108" s="125" t="s">
        <v>250</v>
      </c>
      <c r="P108" s="125" t="s">
        <v>184</v>
      </c>
      <c r="Q108" s="125" t="s">
        <v>21</v>
      </c>
      <c r="R108" s="125" t="s">
        <v>256</v>
      </c>
      <c r="S108" s="125">
        <v>381</v>
      </c>
      <c r="T108" s="125" t="s">
        <v>260</v>
      </c>
      <c r="U108" s="125"/>
      <c r="V108" s="125" t="s">
        <v>261</v>
      </c>
      <c r="W108" s="125" t="s">
        <v>1381</v>
      </c>
      <c r="X108" s="125" t="s">
        <v>885</v>
      </c>
      <c r="Y108" s="125" t="s">
        <v>131</v>
      </c>
      <c r="Z108" s="125" t="s">
        <v>264</v>
      </c>
      <c r="AA108" s="125" t="s">
        <v>21</v>
      </c>
      <c r="AB108" s="125"/>
      <c r="AC108" s="126" t="s">
        <v>265</v>
      </c>
      <c r="AD108" s="125" t="s">
        <v>39</v>
      </c>
      <c r="AE108" s="125" t="s">
        <v>266</v>
      </c>
      <c r="AF108" s="125" t="s">
        <v>21</v>
      </c>
      <c r="AG108" s="125" t="s">
        <v>883</v>
      </c>
      <c r="AH108" s="125"/>
      <c r="AI108" s="125">
        <v>2.5</v>
      </c>
      <c r="AJ108" s="87" t="s">
        <v>38</v>
      </c>
      <c r="AK108" s="87" t="s">
        <v>86</v>
      </c>
      <c r="AL108" s="87" t="s">
        <v>38</v>
      </c>
      <c r="AM108" s="87" t="s">
        <v>38</v>
      </c>
      <c r="AN108" s="87" t="s">
        <v>38</v>
      </c>
    </row>
    <row r="109" spans="1:40" s="243" customFormat="1" ht="15" customHeight="1" x14ac:dyDescent="0.3">
      <c r="A109" s="81">
        <v>26</v>
      </c>
      <c r="B109" s="124" t="s">
        <v>357</v>
      </c>
      <c r="C109" s="125" t="s">
        <v>228</v>
      </c>
      <c r="D109" s="125" t="s">
        <v>229</v>
      </c>
      <c r="E109" s="125" t="s">
        <v>21</v>
      </c>
      <c r="F109" s="125" t="s">
        <v>34</v>
      </c>
      <c r="G109" s="125" t="s">
        <v>248</v>
      </c>
      <c r="H109" s="125" t="s">
        <v>35</v>
      </c>
      <c r="I109" s="125" t="s">
        <v>1407</v>
      </c>
      <c r="J109" s="125" t="s">
        <v>128</v>
      </c>
      <c r="K109" s="125" t="s">
        <v>128</v>
      </c>
      <c r="L109" s="125">
        <v>2114855</v>
      </c>
      <c r="M109" s="125" t="s">
        <v>1470</v>
      </c>
      <c r="N109" s="126" t="s">
        <v>1514</v>
      </c>
      <c r="O109" s="125" t="s">
        <v>250</v>
      </c>
      <c r="P109" s="125" t="s">
        <v>184</v>
      </c>
      <c r="Q109" s="125" t="s">
        <v>21</v>
      </c>
      <c r="R109" s="125" t="s">
        <v>257</v>
      </c>
      <c r="S109" s="125">
        <v>381</v>
      </c>
      <c r="T109" s="125" t="s">
        <v>260</v>
      </c>
      <c r="U109" s="125"/>
      <c r="V109" s="125" t="s">
        <v>261</v>
      </c>
      <c r="W109" s="125" t="s">
        <v>1381</v>
      </c>
      <c r="X109" s="125" t="s">
        <v>885</v>
      </c>
      <c r="Y109" s="125" t="s">
        <v>131</v>
      </c>
      <c r="Z109" s="125" t="s">
        <v>264</v>
      </c>
      <c r="AA109" s="125" t="s">
        <v>21</v>
      </c>
      <c r="AB109" s="125"/>
      <c r="AC109" s="126" t="s">
        <v>265</v>
      </c>
      <c r="AD109" s="125" t="s">
        <v>39</v>
      </c>
      <c r="AE109" s="125" t="s">
        <v>266</v>
      </c>
      <c r="AF109" s="125" t="s">
        <v>21</v>
      </c>
      <c r="AG109" s="125" t="s">
        <v>883</v>
      </c>
      <c r="AH109" s="125"/>
      <c r="AI109" s="125">
        <v>2.5</v>
      </c>
      <c r="AJ109" s="87" t="s">
        <v>38</v>
      </c>
      <c r="AK109" s="87" t="s">
        <v>86</v>
      </c>
      <c r="AL109" s="87" t="s">
        <v>38</v>
      </c>
      <c r="AM109" s="87" t="s">
        <v>38</v>
      </c>
      <c r="AN109" s="87" t="s">
        <v>38</v>
      </c>
    </row>
    <row r="110" spans="1:40" s="243" customFormat="1" ht="15" customHeight="1" x14ac:dyDescent="0.3">
      <c r="A110" s="81">
        <v>26</v>
      </c>
      <c r="B110" s="124" t="s">
        <v>357</v>
      </c>
      <c r="C110" s="125" t="s">
        <v>228</v>
      </c>
      <c r="D110" s="125" t="s">
        <v>229</v>
      </c>
      <c r="E110" s="125" t="s">
        <v>21</v>
      </c>
      <c r="F110" s="125" t="s">
        <v>34</v>
      </c>
      <c r="G110" s="125" t="s">
        <v>248</v>
      </c>
      <c r="H110" s="125" t="s">
        <v>35</v>
      </c>
      <c r="I110" s="125" t="s">
        <v>1407</v>
      </c>
      <c r="J110" s="125" t="s">
        <v>128</v>
      </c>
      <c r="K110" s="125" t="s">
        <v>128</v>
      </c>
      <c r="L110" s="125">
        <v>2114855</v>
      </c>
      <c r="M110" s="125" t="s">
        <v>1470</v>
      </c>
      <c r="N110" s="126" t="s">
        <v>1514</v>
      </c>
      <c r="O110" s="125" t="s">
        <v>250</v>
      </c>
      <c r="P110" s="125" t="s">
        <v>184</v>
      </c>
      <c r="Q110" s="125" t="s">
        <v>21</v>
      </c>
      <c r="R110" s="125" t="s">
        <v>258</v>
      </c>
      <c r="S110" s="125">
        <v>381</v>
      </c>
      <c r="T110" s="125" t="s">
        <v>260</v>
      </c>
      <c r="U110" s="125"/>
      <c r="V110" s="125" t="s">
        <v>261</v>
      </c>
      <c r="W110" s="125" t="s">
        <v>1381</v>
      </c>
      <c r="X110" s="125" t="s">
        <v>885</v>
      </c>
      <c r="Y110" s="125" t="s">
        <v>131</v>
      </c>
      <c r="Z110" s="125" t="s">
        <v>264</v>
      </c>
      <c r="AA110" s="125" t="s">
        <v>21</v>
      </c>
      <c r="AB110" s="125"/>
      <c r="AC110" s="126" t="s">
        <v>265</v>
      </c>
      <c r="AD110" s="125" t="s">
        <v>39</v>
      </c>
      <c r="AE110" s="125" t="s">
        <v>266</v>
      </c>
      <c r="AF110" s="125" t="s">
        <v>21</v>
      </c>
      <c r="AG110" s="125" t="s">
        <v>883</v>
      </c>
      <c r="AH110" s="125"/>
      <c r="AI110" s="125">
        <v>2.5</v>
      </c>
      <c r="AJ110" s="87" t="s">
        <v>38</v>
      </c>
      <c r="AK110" s="87" t="s">
        <v>86</v>
      </c>
      <c r="AL110" s="87" t="s">
        <v>38</v>
      </c>
      <c r="AM110" s="87" t="s">
        <v>38</v>
      </c>
      <c r="AN110" s="87" t="s">
        <v>38</v>
      </c>
    </row>
    <row r="111" spans="1:40" s="243" customFormat="1" ht="15" customHeight="1" x14ac:dyDescent="0.3">
      <c r="A111" s="66">
        <v>26</v>
      </c>
      <c r="B111" s="96" t="s">
        <v>357</v>
      </c>
      <c r="C111" s="70" t="s">
        <v>228</v>
      </c>
      <c r="D111" s="70" t="s">
        <v>229</v>
      </c>
      <c r="E111" s="70" t="s">
        <v>21</v>
      </c>
      <c r="F111" s="70" t="s">
        <v>34</v>
      </c>
      <c r="G111" s="70" t="s">
        <v>248</v>
      </c>
      <c r="H111" s="70" t="s">
        <v>35</v>
      </c>
      <c r="I111" s="70" t="s">
        <v>1407</v>
      </c>
      <c r="J111" s="70" t="s">
        <v>128</v>
      </c>
      <c r="K111" s="70" t="s">
        <v>128</v>
      </c>
      <c r="L111" s="70">
        <v>2114855</v>
      </c>
      <c r="M111" s="70" t="s">
        <v>1470</v>
      </c>
      <c r="N111" s="72" t="s">
        <v>1514</v>
      </c>
      <c r="O111" s="70" t="s">
        <v>250</v>
      </c>
      <c r="P111" s="70" t="s">
        <v>184</v>
      </c>
      <c r="Q111" s="70" t="s">
        <v>21</v>
      </c>
      <c r="R111" s="70" t="s">
        <v>259</v>
      </c>
      <c r="S111" s="70">
        <v>381</v>
      </c>
      <c r="T111" s="70" t="s">
        <v>260</v>
      </c>
      <c r="U111" s="70"/>
      <c r="V111" s="70" t="s">
        <v>261</v>
      </c>
      <c r="W111" s="70" t="s">
        <v>1381</v>
      </c>
      <c r="X111" s="70" t="s">
        <v>885</v>
      </c>
      <c r="Y111" s="70" t="s">
        <v>131</v>
      </c>
      <c r="Z111" s="70" t="s">
        <v>264</v>
      </c>
      <c r="AA111" s="70" t="s">
        <v>21</v>
      </c>
      <c r="AB111" s="70"/>
      <c r="AC111" s="72" t="s">
        <v>265</v>
      </c>
      <c r="AD111" s="70" t="s">
        <v>39</v>
      </c>
      <c r="AE111" s="70" t="s">
        <v>266</v>
      </c>
      <c r="AF111" s="70" t="s">
        <v>21</v>
      </c>
      <c r="AG111" s="70" t="s">
        <v>883</v>
      </c>
      <c r="AH111" s="70"/>
      <c r="AI111" s="70">
        <v>2.5</v>
      </c>
      <c r="AJ111" s="73" t="s">
        <v>38</v>
      </c>
      <c r="AK111" s="73" t="s">
        <v>86</v>
      </c>
      <c r="AL111" s="73" t="s">
        <v>38</v>
      </c>
      <c r="AM111" s="73" t="s">
        <v>38</v>
      </c>
      <c r="AN111" s="73" t="s">
        <v>38</v>
      </c>
    </row>
    <row r="112" spans="1:40" s="243" customFormat="1" ht="13.8" x14ac:dyDescent="0.3">
      <c r="A112" s="58">
        <v>27</v>
      </c>
      <c r="B112" s="107" t="s">
        <v>348</v>
      </c>
      <c r="C112" s="108" t="s">
        <v>153</v>
      </c>
      <c r="D112" s="108" t="s">
        <v>154</v>
      </c>
      <c r="E112" s="108" t="s">
        <v>21</v>
      </c>
      <c r="F112" s="108" t="s">
        <v>34</v>
      </c>
      <c r="G112" s="108" t="s">
        <v>149</v>
      </c>
      <c r="H112" s="108" t="s">
        <v>22</v>
      </c>
      <c r="I112" s="108" t="s">
        <v>1408</v>
      </c>
      <c r="J112" s="117" t="s">
        <v>1290</v>
      </c>
      <c r="K112" s="108">
        <v>1</v>
      </c>
      <c r="L112" s="108">
        <v>139</v>
      </c>
      <c r="M112" s="108" t="s">
        <v>1471</v>
      </c>
      <c r="N112" s="109" t="s">
        <v>1515</v>
      </c>
      <c r="O112" s="108" t="s">
        <v>155</v>
      </c>
      <c r="P112" s="108" t="s">
        <v>101</v>
      </c>
      <c r="Q112" s="108" t="s">
        <v>21</v>
      </c>
      <c r="R112" s="108" t="s">
        <v>156</v>
      </c>
      <c r="S112" s="108" t="s">
        <v>1080</v>
      </c>
      <c r="T112" s="108">
        <v>5</v>
      </c>
      <c r="U112" s="108" t="s">
        <v>630</v>
      </c>
      <c r="V112" s="108"/>
      <c r="W112" s="108"/>
      <c r="X112" s="108" t="s">
        <v>129</v>
      </c>
      <c r="Y112" s="108" t="s">
        <v>309</v>
      </c>
      <c r="Z112" s="108" t="s">
        <v>1571</v>
      </c>
      <c r="AA112" s="108" t="s">
        <v>21</v>
      </c>
      <c r="AB112" s="108"/>
      <c r="AC112" s="109">
        <v>0.75900000000000001</v>
      </c>
      <c r="AD112" s="108" t="s">
        <v>39</v>
      </c>
      <c r="AE112" s="108" t="s">
        <v>1410</v>
      </c>
      <c r="AF112" s="108" t="s">
        <v>38</v>
      </c>
      <c r="AG112" s="108" t="s">
        <v>887</v>
      </c>
      <c r="AH112" s="108" t="s">
        <v>160</v>
      </c>
      <c r="AI112" s="108"/>
      <c r="AJ112" s="65" t="s">
        <v>86</v>
      </c>
      <c r="AK112" s="65" t="s">
        <v>38</v>
      </c>
      <c r="AL112" s="65" t="s">
        <v>38</v>
      </c>
      <c r="AM112" s="65" t="s">
        <v>38</v>
      </c>
      <c r="AN112" s="65" t="s">
        <v>38</v>
      </c>
    </row>
    <row r="113" spans="1:40" s="243" customFormat="1" ht="13.8" x14ac:dyDescent="0.3">
      <c r="A113" s="58">
        <v>27</v>
      </c>
      <c r="B113" s="107" t="s">
        <v>348</v>
      </c>
      <c r="C113" s="108" t="s">
        <v>153</v>
      </c>
      <c r="D113" s="108" t="s">
        <v>154</v>
      </c>
      <c r="E113" s="108" t="s">
        <v>21</v>
      </c>
      <c r="F113" s="108" t="s">
        <v>34</v>
      </c>
      <c r="G113" s="108" t="s">
        <v>149</v>
      </c>
      <c r="H113" s="108" t="s">
        <v>22</v>
      </c>
      <c r="I113" s="108" t="s">
        <v>1408</v>
      </c>
      <c r="J113" s="117" t="s">
        <v>1290</v>
      </c>
      <c r="K113" s="108">
        <v>1</v>
      </c>
      <c r="L113" s="108">
        <v>139</v>
      </c>
      <c r="M113" s="108" t="s">
        <v>1471</v>
      </c>
      <c r="N113" s="109" t="s">
        <v>1515</v>
      </c>
      <c r="O113" s="108" t="s">
        <v>155</v>
      </c>
      <c r="P113" s="108" t="s">
        <v>101</v>
      </c>
      <c r="Q113" s="108" t="s">
        <v>21</v>
      </c>
      <c r="R113" s="108" t="s">
        <v>157</v>
      </c>
      <c r="S113" s="108" t="s">
        <v>1080</v>
      </c>
      <c r="T113" s="108">
        <v>8</v>
      </c>
      <c r="U113" s="108" t="s">
        <v>630</v>
      </c>
      <c r="V113" s="108" t="s">
        <v>1079</v>
      </c>
      <c r="W113" s="108" t="s">
        <v>1381</v>
      </c>
      <c r="X113" s="108" t="s">
        <v>92</v>
      </c>
      <c r="Y113" s="108" t="s">
        <v>309</v>
      </c>
      <c r="Z113" s="108" t="s">
        <v>1571</v>
      </c>
      <c r="AA113" s="108" t="s">
        <v>86</v>
      </c>
      <c r="AB113" s="108" t="s">
        <v>1578</v>
      </c>
      <c r="AC113" s="109">
        <v>0.78500000000000003</v>
      </c>
      <c r="AD113" s="108" t="s">
        <v>39</v>
      </c>
      <c r="AE113" s="108" t="s">
        <v>1410</v>
      </c>
      <c r="AF113" s="108" t="s">
        <v>38</v>
      </c>
      <c r="AG113" s="108" t="s">
        <v>887</v>
      </c>
      <c r="AH113" s="108" t="s">
        <v>161</v>
      </c>
      <c r="AI113" s="108"/>
      <c r="AJ113" s="65" t="s">
        <v>86</v>
      </c>
      <c r="AK113" s="65" t="s">
        <v>38</v>
      </c>
      <c r="AL113" s="65" t="s">
        <v>38</v>
      </c>
      <c r="AM113" s="65" t="s">
        <v>38</v>
      </c>
      <c r="AN113" s="65" t="s">
        <v>38</v>
      </c>
    </row>
    <row r="114" spans="1:40" s="243" customFormat="1" ht="13.8" x14ac:dyDescent="0.3">
      <c r="A114" s="58">
        <v>27</v>
      </c>
      <c r="B114" s="107" t="s">
        <v>348</v>
      </c>
      <c r="C114" s="108" t="s">
        <v>153</v>
      </c>
      <c r="D114" s="108" t="s">
        <v>154</v>
      </c>
      <c r="E114" s="108" t="s">
        <v>21</v>
      </c>
      <c r="F114" s="108" t="s">
        <v>34</v>
      </c>
      <c r="G114" s="108" t="s">
        <v>149</v>
      </c>
      <c r="H114" s="108" t="s">
        <v>22</v>
      </c>
      <c r="I114" s="108" t="s">
        <v>1408</v>
      </c>
      <c r="J114" s="117" t="s">
        <v>1290</v>
      </c>
      <c r="K114" s="108">
        <v>1</v>
      </c>
      <c r="L114" s="108">
        <v>139</v>
      </c>
      <c r="M114" s="108" t="s">
        <v>1471</v>
      </c>
      <c r="N114" s="109" t="s">
        <v>1515</v>
      </c>
      <c r="O114" s="108" t="s">
        <v>155</v>
      </c>
      <c r="P114" s="108" t="s">
        <v>101</v>
      </c>
      <c r="Q114" s="108" t="s">
        <v>21</v>
      </c>
      <c r="R114" s="108" t="s">
        <v>158</v>
      </c>
      <c r="S114" s="108" t="s">
        <v>1409</v>
      </c>
      <c r="T114" s="108">
        <v>20</v>
      </c>
      <c r="U114" s="108" t="s">
        <v>630</v>
      </c>
      <c r="V114" s="108"/>
      <c r="W114" s="108"/>
      <c r="X114" s="108" t="s">
        <v>129</v>
      </c>
      <c r="Y114" s="108" t="s">
        <v>121</v>
      </c>
      <c r="Z114" s="108" t="s">
        <v>1571</v>
      </c>
      <c r="AA114" s="108" t="s">
        <v>21</v>
      </c>
      <c r="AB114" s="83"/>
      <c r="AC114" s="109">
        <v>0.73499999999999999</v>
      </c>
      <c r="AD114" s="108" t="s">
        <v>39</v>
      </c>
      <c r="AE114" s="108" t="s">
        <v>1410</v>
      </c>
      <c r="AF114" s="108" t="s">
        <v>38</v>
      </c>
      <c r="AG114" s="108" t="s">
        <v>887</v>
      </c>
      <c r="AH114" s="108" t="s">
        <v>886</v>
      </c>
      <c r="AI114" s="108"/>
      <c r="AJ114" s="65" t="s">
        <v>86</v>
      </c>
      <c r="AK114" s="65" t="s">
        <v>38</v>
      </c>
      <c r="AL114" s="65" t="s">
        <v>38</v>
      </c>
      <c r="AM114" s="65" t="s">
        <v>38</v>
      </c>
      <c r="AN114" s="65" t="s">
        <v>38</v>
      </c>
    </row>
    <row r="115" spans="1:40" s="243" customFormat="1" ht="13.8" x14ac:dyDescent="0.3">
      <c r="A115" s="66">
        <v>27</v>
      </c>
      <c r="B115" s="106" t="s">
        <v>348</v>
      </c>
      <c r="C115" s="89" t="s">
        <v>153</v>
      </c>
      <c r="D115" s="89" t="s">
        <v>154</v>
      </c>
      <c r="E115" s="89" t="s">
        <v>21</v>
      </c>
      <c r="F115" s="89" t="s">
        <v>34</v>
      </c>
      <c r="G115" s="89" t="s">
        <v>149</v>
      </c>
      <c r="H115" s="89" t="s">
        <v>22</v>
      </c>
      <c r="I115" s="89" t="s">
        <v>1408</v>
      </c>
      <c r="J115" s="103" t="s">
        <v>1290</v>
      </c>
      <c r="K115" s="89">
        <v>1</v>
      </c>
      <c r="L115" s="89">
        <v>139</v>
      </c>
      <c r="M115" s="89" t="s">
        <v>1471</v>
      </c>
      <c r="N115" s="91" t="s">
        <v>1515</v>
      </c>
      <c r="O115" s="89" t="s">
        <v>155</v>
      </c>
      <c r="P115" s="89" t="s">
        <v>101</v>
      </c>
      <c r="Q115" s="89" t="s">
        <v>21</v>
      </c>
      <c r="R115" s="89" t="s">
        <v>159</v>
      </c>
      <c r="S115" s="89" t="s">
        <v>1409</v>
      </c>
      <c r="T115" s="89">
        <v>13</v>
      </c>
      <c r="U115" s="89" t="s">
        <v>630</v>
      </c>
      <c r="V115" s="89" t="s">
        <v>1079</v>
      </c>
      <c r="W115" s="89" t="s">
        <v>1381</v>
      </c>
      <c r="X115" s="89" t="s">
        <v>92</v>
      </c>
      <c r="Y115" s="89" t="s">
        <v>121</v>
      </c>
      <c r="Z115" s="89" t="s">
        <v>1571</v>
      </c>
      <c r="AA115" s="89" t="s">
        <v>86</v>
      </c>
      <c r="AB115" s="89" t="s">
        <v>1578</v>
      </c>
      <c r="AC115" s="91">
        <v>0.873</v>
      </c>
      <c r="AD115" s="89" t="s">
        <v>39</v>
      </c>
      <c r="AE115" s="89" t="s">
        <v>1410</v>
      </c>
      <c r="AF115" s="89" t="s">
        <v>38</v>
      </c>
      <c r="AG115" s="89" t="s">
        <v>887</v>
      </c>
      <c r="AH115" s="89" t="s">
        <v>1081</v>
      </c>
      <c r="AI115" s="89"/>
      <c r="AJ115" s="73" t="s">
        <v>86</v>
      </c>
      <c r="AK115" s="73" t="s">
        <v>38</v>
      </c>
      <c r="AL115" s="73" t="s">
        <v>38</v>
      </c>
      <c r="AM115" s="73" t="s">
        <v>38</v>
      </c>
      <c r="AN115" s="73" t="s">
        <v>38</v>
      </c>
    </row>
    <row r="116" spans="1:40" s="243" customFormat="1" ht="15" customHeight="1" x14ac:dyDescent="0.3">
      <c r="A116" s="74">
        <v>30</v>
      </c>
      <c r="B116" s="110" t="s">
        <v>356</v>
      </c>
      <c r="C116" s="112" t="s">
        <v>227</v>
      </c>
      <c r="D116" s="112" t="s">
        <v>133</v>
      </c>
      <c r="E116" s="112" t="s">
        <v>21</v>
      </c>
      <c r="F116" s="112" t="s">
        <v>34</v>
      </c>
      <c r="G116" s="112" t="s">
        <v>149</v>
      </c>
      <c r="H116" s="112" t="s">
        <v>35</v>
      </c>
      <c r="I116" s="112" t="s">
        <v>1411</v>
      </c>
      <c r="J116" s="113" t="s">
        <v>128</v>
      </c>
      <c r="K116" s="112" t="s">
        <v>128</v>
      </c>
      <c r="L116" s="112">
        <v>33831</v>
      </c>
      <c r="M116" s="112" t="s">
        <v>1472</v>
      </c>
      <c r="N116" s="114" t="s">
        <v>1516</v>
      </c>
      <c r="O116" s="112" t="s">
        <v>184</v>
      </c>
      <c r="P116" s="112" t="s">
        <v>184</v>
      </c>
      <c r="Q116" s="112" t="s">
        <v>21</v>
      </c>
      <c r="R116" s="112" t="s">
        <v>36</v>
      </c>
      <c r="S116" s="112">
        <v>9</v>
      </c>
      <c r="T116" s="112">
        <v>9</v>
      </c>
      <c r="U116" s="112" t="s">
        <v>630</v>
      </c>
      <c r="V116" s="112"/>
      <c r="W116" s="112"/>
      <c r="X116" s="112" t="s">
        <v>92</v>
      </c>
      <c r="Y116" s="112" t="s">
        <v>121</v>
      </c>
      <c r="Z116" s="112" t="s">
        <v>246</v>
      </c>
      <c r="AA116" s="112" t="s">
        <v>21</v>
      </c>
      <c r="AB116" s="112"/>
      <c r="AC116" s="114">
        <v>0.81489999999999996</v>
      </c>
      <c r="AD116" s="112" t="s">
        <v>39</v>
      </c>
      <c r="AE116" s="112" t="s">
        <v>247</v>
      </c>
      <c r="AF116" s="112" t="s">
        <v>21</v>
      </c>
      <c r="AG116" s="112" t="s">
        <v>892</v>
      </c>
      <c r="AH116" s="112" t="s">
        <v>889</v>
      </c>
      <c r="AI116" s="112">
        <v>2.8</v>
      </c>
      <c r="AJ116" s="80" t="s">
        <v>86</v>
      </c>
      <c r="AK116" s="80" t="s">
        <v>38</v>
      </c>
      <c r="AL116" s="80" t="s">
        <v>38</v>
      </c>
      <c r="AM116" s="80" t="s">
        <v>38</v>
      </c>
      <c r="AN116" s="80" t="s">
        <v>21</v>
      </c>
    </row>
    <row r="117" spans="1:40" s="243" customFormat="1" ht="15" customHeight="1" x14ac:dyDescent="0.3">
      <c r="A117" s="81">
        <v>30</v>
      </c>
      <c r="B117" s="124" t="s">
        <v>356</v>
      </c>
      <c r="C117" s="125" t="s">
        <v>227</v>
      </c>
      <c r="D117" s="125" t="s">
        <v>133</v>
      </c>
      <c r="E117" s="125" t="s">
        <v>21</v>
      </c>
      <c r="F117" s="125" t="s">
        <v>34</v>
      </c>
      <c r="G117" s="125" t="s">
        <v>149</v>
      </c>
      <c r="H117" s="125" t="s">
        <v>35</v>
      </c>
      <c r="I117" s="125" t="s">
        <v>1411</v>
      </c>
      <c r="J117" s="127" t="s">
        <v>128</v>
      </c>
      <c r="K117" s="125" t="s">
        <v>128</v>
      </c>
      <c r="L117" s="125">
        <v>33831</v>
      </c>
      <c r="M117" s="125" t="s">
        <v>1472</v>
      </c>
      <c r="N117" s="126" t="s">
        <v>1516</v>
      </c>
      <c r="O117" s="125" t="s">
        <v>184</v>
      </c>
      <c r="P117" s="125" t="s">
        <v>184</v>
      </c>
      <c r="Q117" s="125" t="s">
        <v>21</v>
      </c>
      <c r="R117" s="125" t="s">
        <v>611</v>
      </c>
      <c r="S117" s="125">
        <v>9</v>
      </c>
      <c r="T117" s="125">
        <v>9</v>
      </c>
      <c r="U117" s="125"/>
      <c r="V117" s="125" t="s">
        <v>890</v>
      </c>
      <c r="W117" s="125" t="s">
        <v>1381</v>
      </c>
      <c r="X117" s="125" t="s">
        <v>92</v>
      </c>
      <c r="Y117" s="125" t="s">
        <v>121</v>
      </c>
      <c r="Z117" s="125" t="s">
        <v>246</v>
      </c>
      <c r="AA117" s="125" t="s">
        <v>86</v>
      </c>
      <c r="AB117" s="125" t="s">
        <v>1580</v>
      </c>
      <c r="AC117" s="126">
        <v>0.81869999999999998</v>
      </c>
      <c r="AD117" s="125" t="s">
        <v>39</v>
      </c>
      <c r="AE117" s="125" t="s">
        <v>247</v>
      </c>
      <c r="AF117" s="125" t="s">
        <v>21</v>
      </c>
      <c r="AG117" s="125" t="s">
        <v>892</v>
      </c>
      <c r="AH117" s="125" t="s">
        <v>1082</v>
      </c>
      <c r="AI117" s="125">
        <v>2.8</v>
      </c>
      <c r="AJ117" s="87" t="s">
        <v>86</v>
      </c>
      <c r="AK117" s="87" t="s">
        <v>38</v>
      </c>
      <c r="AL117" s="87" t="s">
        <v>38</v>
      </c>
      <c r="AM117" s="87" t="s">
        <v>38</v>
      </c>
      <c r="AN117" s="87" t="s">
        <v>21</v>
      </c>
    </row>
    <row r="118" spans="1:40" s="243" customFormat="1" ht="15" customHeight="1" x14ac:dyDescent="0.3">
      <c r="A118" s="66">
        <v>30</v>
      </c>
      <c r="B118" s="96" t="s">
        <v>356</v>
      </c>
      <c r="C118" s="70" t="s">
        <v>227</v>
      </c>
      <c r="D118" s="70" t="s">
        <v>133</v>
      </c>
      <c r="E118" s="70" t="s">
        <v>21</v>
      </c>
      <c r="F118" s="70" t="s">
        <v>34</v>
      </c>
      <c r="G118" s="70" t="s">
        <v>149</v>
      </c>
      <c r="H118" s="70" t="s">
        <v>35</v>
      </c>
      <c r="I118" s="70" t="s">
        <v>1411</v>
      </c>
      <c r="J118" s="71" t="s">
        <v>128</v>
      </c>
      <c r="K118" s="70" t="s">
        <v>128</v>
      </c>
      <c r="L118" s="70">
        <v>33831</v>
      </c>
      <c r="M118" s="70" t="s">
        <v>1472</v>
      </c>
      <c r="N118" s="72" t="s">
        <v>1516</v>
      </c>
      <c r="O118" s="70" t="s">
        <v>184</v>
      </c>
      <c r="P118" s="70" t="s">
        <v>184</v>
      </c>
      <c r="Q118" s="70" t="s">
        <v>21</v>
      </c>
      <c r="R118" s="70" t="s">
        <v>254</v>
      </c>
      <c r="S118" s="70">
        <v>9</v>
      </c>
      <c r="T118" s="70">
        <v>9</v>
      </c>
      <c r="U118" s="70"/>
      <c r="V118" s="70" t="s">
        <v>891</v>
      </c>
      <c r="W118" s="70" t="s">
        <v>1381</v>
      </c>
      <c r="X118" s="70" t="s">
        <v>92</v>
      </c>
      <c r="Y118" s="70" t="s">
        <v>121</v>
      </c>
      <c r="Z118" s="70" t="s">
        <v>246</v>
      </c>
      <c r="AA118" s="70" t="s">
        <v>86</v>
      </c>
      <c r="AB118" s="70" t="s">
        <v>1580</v>
      </c>
      <c r="AC118" s="72">
        <v>0.79859999999999998</v>
      </c>
      <c r="AD118" s="70" t="s">
        <v>39</v>
      </c>
      <c r="AE118" s="70" t="s">
        <v>247</v>
      </c>
      <c r="AF118" s="70" t="s">
        <v>21</v>
      </c>
      <c r="AG118" s="70" t="s">
        <v>892</v>
      </c>
      <c r="AH118" s="70"/>
      <c r="AI118" s="70">
        <v>2.8</v>
      </c>
      <c r="AJ118" s="73" t="s">
        <v>86</v>
      </c>
      <c r="AK118" s="73" t="s">
        <v>38</v>
      </c>
      <c r="AL118" s="73" t="s">
        <v>38</v>
      </c>
      <c r="AM118" s="73" t="s">
        <v>38</v>
      </c>
      <c r="AN118" s="73" t="s">
        <v>21</v>
      </c>
    </row>
    <row r="119" spans="1:40" s="243" customFormat="1" ht="15" customHeight="1" x14ac:dyDescent="0.3">
      <c r="A119" s="74">
        <v>34</v>
      </c>
      <c r="B119" s="105" t="s">
        <v>355</v>
      </c>
      <c r="C119" s="76" t="s">
        <v>215</v>
      </c>
      <c r="D119" s="76" t="s">
        <v>171</v>
      </c>
      <c r="E119" s="76" t="s">
        <v>21</v>
      </c>
      <c r="F119" s="76" t="s">
        <v>34</v>
      </c>
      <c r="G119" s="76" t="s">
        <v>74</v>
      </c>
      <c r="H119" s="76" t="s">
        <v>35</v>
      </c>
      <c r="I119" s="76" t="s">
        <v>1640</v>
      </c>
      <c r="J119" s="79" t="s">
        <v>128</v>
      </c>
      <c r="K119" s="76" t="s">
        <v>128</v>
      </c>
      <c r="L119" s="76">
        <v>3056</v>
      </c>
      <c r="M119" s="76" t="s">
        <v>1473</v>
      </c>
      <c r="N119" s="78" t="s">
        <v>1517</v>
      </c>
      <c r="O119" s="76" t="s">
        <v>217</v>
      </c>
      <c r="P119" s="76" t="s">
        <v>101</v>
      </c>
      <c r="Q119" s="76" t="s">
        <v>21</v>
      </c>
      <c r="R119" s="76" t="s">
        <v>218</v>
      </c>
      <c r="S119" s="76">
        <v>97</v>
      </c>
      <c r="T119" s="76">
        <v>15</v>
      </c>
      <c r="U119" s="76" t="s">
        <v>630</v>
      </c>
      <c r="V119" s="76"/>
      <c r="W119" s="76"/>
      <c r="X119" s="76" t="s">
        <v>1084</v>
      </c>
      <c r="Y119" s="76" t="s">
        <v>685</v>
      </c>
      <c r="Z119" s="76" t="s">
        <v>221</v>
      </c>
      <c r="AA119" s="76" t="s">
        <v>38</v>
      </c>
      <c r="AB119" s="76" t="s">
        <v>1581</v>
      </c>
      <c r="AC119" s="78">
        <v>0.84599999999999997</v>
      </c>
      <c r="AD119" s="76" t="s">
        <v>39</v>
      </c>
      <c r="AE119" s="76" t="s">
        <v>222</v>
      </c>
      <c r="AF119" s="76" t="s">
        <v>21</v>
      </c>
      <c r="AG119" s="76" t="s">
        <v>901</v>
      </c>
      <c r="AH119" s="76" t="s">
        <v>893</v>
      </c>
      <c r="AI119" s="76">
        <v>2.1</v>
      </c>
      <c r="AJ119" s="80" t="s">
        <v>21</v>
      </c>
      <c r="AK119" s="80" t="s">
        <v>38</v>
      </c>
      <c r="AL119" s="80" t="s">
        <v>38</v>
      </c>
      <c r="AM119" s="80" t="s">
        <v>38</v>
      </c>
      <c r="AN119" s="80" t="s">
        <v>38</v>
      </c>
    </row>
    <row r="120" spans="1:40" s="243" customFormat="1" ht="15" customHeight="1" x14ac:dyDescent="0.3">
      <c r="A120" s="81">
        <v>34</v>
      </c>
      <c r="B120" s="128" t="s">
        <v>355</v>
      </c>
      <c r="C120" s="83" t="s">
        <v>215</v>
      </c>
      <c r="D120" s="83" t="s">
        <v>171</v>
      </c>
      <c r="E120" s="83" t="s">
        <v>21</v>
      </c>
      <c r="F120" s="83" t="s">
        <v>34</v>
      </c>
      <c r="G120" s="83" t="s">
        <v>74</v>
      </c>
      <c r="H120" s="83" t="s">
        <v>35</v>
      </c>
      <c r="I120" s="83" t="s">
        <v>1640</v>
      </c>
      <c r="J120" s="86" t="s">
        <v>128</v>
      </c>
      <c r="K120" s="83" t="s">
        <v>128</v>
      </c>
      <c r="L120" s="83">
        <v>3056</v>
      </c>
      <c r="M120" s="83" t="s">
        <v>1473</v>
      </c>
      <c r="N120" s="85" t="s">
        <v>1517</v>
      </c>
      <c r="O120" s="83" t="s">
        <v>217</v>
      </c>
      <c r="P120" s="83" t="s">
        <v>101</v>
      </c>
      <c r="Q120" s="83" t="s">
        <v>21</v>
      </c>
      <c r="R120" s="83" t="s">
        <v>219</v>
      </c>
      <c r="S120" s="83">
        <v>97</v>
      </c>
      <c r="T120" s="83">
        <v>15</v>
      </c>
      <c r="U120" s="83"/>
      <c r="V120" s="83" t="s">
        <v>184</v>
      </c>
      <c r="W120" s="83" t="s">
        <v>86</v>
      </c>
      <c r="X120" s="83" t="s">
        <v>1085</v>
      </c>
      <c r="Y120" s="83" t="s">
        <v>131</v>
      </c>
      <c r="Z120" s="83" t="s">
        <v>221</v>
      </c>
      <c r="AA120" s="83" t="s">
        <v>38</v>
      </c>
      <c r="AB120" s="83" t="s">
        <v>1582</v>
      </c>
      <c r="AC120" s="85">
        <v>0.83799999999999997</v>
      </c>
      <c r="AD120" s="83" t="s">
        <v>39</v>
      </c>
      <c r="AE120" s="83" t="s">
        <v>222</v>
      </c>
      <c r="AF120" s="83" t="s">
        <v>21</v>
      </c>
      <c r="AG120" s="83" t="s">
        <v>901</v>
      </c>
      <c r="AH120" s="83" t="s">
        <v>216</v>
      </c>
      <c r="AI120" s="83">
        <v>2.1</v>
      </c>
      <c r="AJ120" s="87" t="s">
        <v>21</v>
      </c>
      <c r="AK120" s="87" t="s">
        <v>38</v>
      </c>
      <c r="AL120" s="87" t="s">
        <v>38</v>
      </c>
      <c r="AM120" s="87" t="s">
        <v>38</v>
      </c>
      <c r="AN120" s="87" t="s">
        <v>38</v>
      </c>
    </row>
    <row r="121" spans="1:40" s="243" customFormat="1" ht="15" customHeight="1" x14ac:dyDescent="0.3">
      <c r="A121" s="81">
        <v>34</v>
      </c>
      <c r="B121" s="128" t="s">
        <v>355</v>
      </c>
      <c r="C121" s="83" t="s">
        <v>215</v>
      </c>
      <c r="D121" s="83" t="s">
        <v>171</v>
      </c>
      <c r="E121" s="83" t="s">
        <v>21</v>
      </c>
      <c r="F121" s="83" t="s">
        <v>34</v>
      </c>
      <c r="G121" s="83" t="s">
        <v>74</v>
      </c>
      <c r="H121" s="83" t="s">
        <v>35</v>
      </c>
      <c r="I121" s="83" t="s">
        <v>1640</v>
      </c>
      <c r="J121" s="86" t="s">
        <v>128</v>
      </c>
      <c r="K121" s="83" t="s">
        <v>128</v>
      </c>
      <c r="L121" s="83">
        <v>3056</v>
      </c>
      <c r="M121" s="83" t="s">
        <v>1473</v>
      </c>
      <c r="N121" s="85" t="s">
        <v>1517</v>
      </c>
      <c r="O121" s="83" t="s">
        <v>217</v>
      </c>
      <c r="P121" s="83" t="s">
        <v>101</v>
      </c>
      <c r="Q121" s="83" t="s">
        <v>21</v>
      </c>
      <c r="R121" s="83" t="s">
        <v>220</v>
      </c>
      <c r="S121" s="83">
        <v>97</v>
      </c>
      <c r="T121" s="83">
        <v>15</v>
      </c>
      <c r="U121" s="83"/>
      <c r="V121" s="83" t="s">
        <v>184</v>
      </c>
      <c r="W121" s="83"/>
      <c r="X121" s="83" t="s">
        <v>1086</v>
      </c>
      <c r="Y121" s="83" t="s">
        <v>131</v>
      </c>
      <c r="Z121" s="83" t="s">
        <v>221</v>
      </c>
      <c r="AA121" s="83" t="s">
        <v>38</v>
      </c>
      <c r="AB121" s="83" t="s">
        <v>1582</v>
      </c>
      <c r="AC121" s="85">
        <v>0.84699999999999998</v>
      </c>
      <c r="AD121" s="83" t="s">
        <v>39</v>
      </c>
      <c r="AE121" s="83" t="s">
        <v>222</v>
      </c>
      <c r="AF121" s="83" t="s">
        <v>21</v>
      </c>
      <c r="AG121" s="83" t="s">
        <v>901</v>
      </c>
      <c r="AH121" s="83" t="s">
        <v>1087</v>
      </c>
      <c r="AI121" s="83">
        <v>2.1</v>
      </c>
      <c r="AJ121" s="87" t="s">
        <v>21</v>
      </c>
      <c r="AK121" s="87" t="s">
        <v>38</v>
      </c>
      <c r="AL121" s="87" t="s">
        <v>38</v>
      </c>
      <c r="AM121" s="87" t="s">
        <v>38</v>
      </c>
      <c r="AN121" s="87" t="s">
        <v>38</v>
      </c>
    </row>
    <row r="122" spans="1:40" s="243" customFormat="1" ht="15" customHeight="1" x14ac:dyDescent="0.3">
      <c r="A122" s="81">
        <v>34</v>
      </c>
      <c r="B122" s="128" t="s">
        <v>355</v>
      </c>
      <c r="C122" s="83" t="s">
        <v>215</v>
      </c>
      <c r="D122" s="83" t="s">
        <v>171</v>
      </c>
      <c r="E122" s="83" t="s">
        <v>21</v>
      </c>
      <c r="F122" s="83" t="s">
        <v>34</v>
      </c>
      <c r="G122" s="83" t="s">
        <v>74</v>
      </c>
      <c r="H122" s="83" t="s">
        <v>35</v>
      </c>
      <c r="I122" s="83" t="s">
        <v>1640</v>
      </c>
      <c r="J122" s="86" t="s">
        <v>128</v>
      </c>
      <c r="K122" s="83" t="s">
        <v>128</v>
      </c>
      <c r="L122" s="83">
        <v>3056</v>
      </c>
      <c r="M122" s="83" t="s">
        <v>1473</v>
      </c>
      <c r="N122" s="85" t="s">
        <v>1517</v>
      </c>
      <c r="O122" s="83" t="s">
        <v>217</v>
      </c>
      <c r="P122" s="83" t="s">
        <v>101</v>
      </c>
      <c r="Q122" s="83" t="s">
        <v>21</v>
      </c>
      <c r="R122" s="83" t="s">
        <v>223</v>
      </c>
      <c r="S122" s="83" t="s">
        <v>1083</v>
      </c>
      <c r="T122" s="83">
        <v>15</v>
      </c>
      <c r="U122" s="83" t="s">
        <v>630</v>
      </c>
      <c r="V122" s="83"/>
      <c r="W122" s="83"/>
      <c r="X122" s="83" t="s">
        <v>1084</v>
      </c>
      <c r="Y122" s="83" t="s">
        <v>685</v>
      </c>
      <c r="Z122" s="83" t="s">
        <v>221</v>
      </c>
      <c r="AA122" s="83" t="s">
        <v>38</v>
      </c>
      <c r="AB122" s="83" t="s">
        <v>1581</v>
      </c>
      <c r="AC122" s="85">
        <v>0.81899999999999995</v>
      </c>
      <c r="AD122" s="83" t="s">
        <v>39</v>
      </c>
      <c r="AE122" s="83" t="s">
        <v>222</v>
      </c>
      <c r="AF122" s="83" t="s">
        <v>21</v>
      </c>
      <c r="AG122" s="83" t="s">
        <v>901</v>
      </c>
      <c r="AH122" s="83"/>
      <c r="AI122" s="83">
        <v>2.1</v>
      </c>
      <c r="AJ122" s="87" t="s">
        <v>21</v>
      </c>
      <c r="AK122" s="87" t="s">
        <v>38</v>
      </c>
      <c r="AL122" s="87" t="s">
        <v>38</v>
      </c>
      <c r="AM122" s="87" t="s">
        <v>38</v>
      </c>
      <c r="AN122" s="87" t="s">
        <v>38</v>
      </c>
    </row>
    <row r="123" spans="1:40" s="243" customFormat="1" ht="15" customHeight="1" x14ac:dyDescent="0.3">
      <c r="A123" s="81">
        <v>34</v>
      </c>
      <c r="B123" s="128" t="s">
        <v>355</v>
      </c>
      <c r="C123" s="83" t="s">
        <v>215</v>
      </c>
      <c r="D123" s="83" t="s">
        <v>171</v>
      </c>
      <c r="E123" s="83" t="s">
        <v>21</v>
      </c>
      <c r="F123" s="83" t="s">
        <v>34</v>
      </c>
      <c r="G123" s="83" t="s">
        <v>74</v>
      </c>
      <c r="H123" s="83" t="s">
        <v>35</v>
      </c>
      <c r="I123" s="83" t="s">
        <v>1640</v>
      </c>
      <c r="J123" s="86" t="s">
        <v>128</v>
      </c>
      <c r="K123" s="83" t="s">
        <v>128</v>
      </c>
      <c r="L123" s="83">
        <v>3056</v>
      </c>
      <c r="M123" s="83" t="s">
        <v>1473</v>
      </c>
      <c r="N123" s="85" t="s">
        <v>1517</v>
      </c>
      <c r="O123" s="83" t="s">
        <v>217</v>
      </c>
      <c r="P123" s="83" t="s">
        <v>101</v>
      </c>
      <c r="Q123" s="83" t="s">
        <v>21</v>
      </c>
      <c r="R123" s="83" t="s">
        <v>224</v>
      </c>
      <c r="S123" s="83" t="s">
        <v>1083</v>
      </c>
      <c r="T123" s="83">
        <v>15</v>
      </c>
      <c r="U123" s="83"/>
      <c r="V123" s="83" t="s">
        <v>184</v>
      </c>
      <c r="W123" s="83" t="s">
        <v>86</v>
      </c>
      <c r="X123" s="83" t="s">
        <v>1085</v>
      </c>
      <c r="Y123" s="83" t="s">
        <v>131</v>
      </c>
      <c r="Z123" s="83" t="s">
        <v>221</v>
      </c>
      <c r="AA123" s="83" t="s">
        <v>38</v>
      </c>
      <c r="AB123" s="83" t="s">
        <v>1582</v>
      </c>
      <c r="AC123" s="85">
        <v>0.81</v>
      </c>
      <c r="AD123" s="83" t="s">
        <v>39</v>
      </c>
      <c r="AE123" s="83" t="s">
        <v>222</v>
      </c>
      <c r="AF123" s="83" t="s">
        <v>21</v>
      </c>
      <c r="AG123" s="83" t="s">
        <v>901</v>
      </c>
      <c r="AH123" s="83"/>
      <c r="AI123" s="83">
        <v>2.1</v>
      </c>
      <c r="AJ123" s="87" t="s">
        <v>21</v>
      </c>
      <c r="AK123" s="87" t="s">
        <v>38</v>
      </c>
      <c r="AL123" s="87" t="s">
        <v>38</v>
      </c>
      <c r="AM123" s="87" t="s">
        <v>38</v>
      </c>
      <c r="AN123" s="87" t="s">
        <v>38</v>
      </c>
    </row>
    <row r="124" spans="1:40" s="243" customFormat="1" ht="15" customHeight="1" x14ac:dyDescent="0.3">
      <c r="A124" s="66">
        <v>34</v>
      </c>
      <c r="B124" s="106" t="s">
        <v>355</v>
      </c>
      <c r="C124" s="89" t="s">
        <v>215</v>
      </c>
      <c r="D124" s="89" t="s">
        <v>171</v>
      </c>
      <c r="E124" s="89" t="s">
        <v>21</v>
      </c>
      <c r="F124" s="89" t="s">
        <v>34</v>
      </c>
      <c r="G124" s="89" t="s">
        <v>74</v>
      </c>
      <c r="H124" s="89" t="s">
        <v>35</v>
      </c>
      <c r="I124" s="89" t="s">
        <v>1640</v>
      </c>
      <c r="J124" s="92" t="s">
        <v>128</v>
      </c>
      <c r="K124" s="89" t="s">
        <v>128</v>
      </c>
      <c r="L124" s="89">
        <v>3056</v>
      </c>
      <c r="M124" s="89" t="s">
        <v>1473</v>
      </c>
      <c r="N124" s="91" t="s">
        <v>1517</v>
      </c>
      <c r="O124" s="89" t="s">
        <v>217</v>
      </c>
      <c r="P124" s="89" t="s">
        <v>101</v>
      </c>
      <c r="Q124" s="89" t="s">
        <v>21</v>
      </c>
      <c r="R124" s="89" t="s">
        <v>225</v>
      </c>
      <c r="S124" s="89" t="s">
        <v>1083</v>
      </c>
      <c r="T124" s="89">
        <v>15</v>
      </c>
      <c r="U124" s="89"/>
      <c r="V124" s="89" t="s">
        <v>184</v>
      </c>
      <c r="W124" s="89"/>
      <c r="X124" s="89" t="s">
        <v>1086</v>
      </c>
      <c r="Y124" s="89" t="s">
        <v>131</v>
      </c>
      <c r="Z124" s="89" t="s">
        <v>221</v>
      </c>
      <c r="AA124" s="89" t="s">
        <v>38</v>
      </c>
      <c r="AB124" s="89" t="s">
        <v>1582</v>
      </c>
      <c r="AC124" s="91">
        <v>0.81299999999999994</v>
      </c>
      <c r="AD124" s="89" t="s">
        <v>39</v>
      </c>
      <c r="AE124" s="89" t="s">
        <v>222</v>
      </c>
      <c r="AF124" s="89" t="s">
        <v>21</v>
      </c>
      <c r="AG124" s="89" t="s">
        <v>901</v>
      </c>
      <c r="AH124" s="89"/>
      <c r="AI124" s="89">
        <v>2.1</v>
      </c>
      <c r="AJ124" s="73" t="s">
        <v>21</v>
      </c>
      <c r="AK124" s="73" t="s">
        <v>38</v>
      </c>
      <c r="AL124" s="73" t="s">
        <v>38</v>
      </c>
      <c r="AM124" s="73" t="s">
        <v>38</v>
      </c>
      <c r="AN124" s="73" t="s">
        <v>38</v>
      </c>
    </row>
    <row r="125" spans="1:40" s="243" customFormat="1" ht="15" customHeight="1" x14ac:dyDescent="0.3">
      <c r="A125" s="74">
        <v>36</v>
      </c>
      <c r="B125" s="110" t="s">
        <v>354</v>
      </c>
      <c r="C125" s="112" t="s">
        <v>201</v>
      </c>
      <c r="D125" s="112" t="s">
        <v>202</v>
      </c>
      <c r="E125" s="112" t="s">
        <v>21</v>
      </c>
      <c r="F125" s="112" t="s">
        <v>34</v>
      </c>
      <c r="G125" s="112" t="s">
        <v>149</v>
      </c>
      <c r="H125" s="112" t="s">
        <v>22</v>
      </c>
      <c r="I125" s="112" t="s">
        <v>43</v>
      </c>
      <c r="J125" s="113" t="s">
        <v>128</v>
      </c>
      <c r="K125" s="112" t="s">
        <v>128</v>
      </c>
      <c r="L125" s="112">
        <v>12447</v>
      </c>
      <c r="M125" s="112" t="s">
        <v>203</v>
      </c>
      <c r="N125" s="114" t="s">
        <v>388</v>
      </c>
      <c r="O125" s="112" t="s">
        <v>205</v>
      </c>
      <c r="P125" s="112" t="s">
        <v>101</v>
      </c>
      <c r="Q125" s="112" t="s">
        <v>21</v>
      </c>
      <c r="R125" s="112" t="s">
        <v>36</v>
      </c>
      <c r="S125" s="112">
        <v>27</v>
      </c>
      <c r="T125" s="112">
        <v>11</v>
      </c>
      <c r="U125" s="112" t="s">
        <v>630</v>
      </c>
      <c r="V125" s="112" t="s">
        <v>894</v>
      </c>
      <c r="W125" s="112"/>
      <c r="X125" s="112" t="s">
        <v>210</v>
      </c>
      <c r="Y125" s="112" t="s">
        <v>209</v>
      </c>
      <c r="Z125" s="112" t="s">
        <v>37</v>
      </c>
      <c r="AA125" s="112" t="s">
        <v>21</v>
      </c>
      <c r="AB125" s="112"/>
      <c r="AC125" s="114">
        <v>0.74409999999999998</v>
      </c>
      <c r="AD125" s="112" t="s">
        <v>39</v>
      </c>
      <c r="AE125" s="112" t="s">
        <v>206</v>
      </c>
      <c r="AF125" s="112" t="s">
        <v>38</v>
      </c>
      <c r="AG125" s="112" t="s">
        <v>902</v>
      </c>
      <c r="AH125" s="112" t="s">
        <v>207</v>
      </c>
      <c r="AI125" s="112">
        <v>1.1000000000000001</v>
      </c>
      <c r="AJ125" s="80" t="s">
        <v>38</v>
      </c>
      <c r="AK125" s="80" t="s">
        <v>38</v>
      </c>
      <c r="AL125" s="80" t="s">
        <v>38</v>
      </c>
      <c r="AM125" s="80" t="s">
        <v>38</v>
      </c>
      <c r="AN125" s="80" t="s">
        <v>38</v>
      </c>
    </row>
    <row r="126" spans="1:40" s="243" customFormat="1" ht="15" customHeight="1" x14ac:dyDescent="0.3">
      <c r="A126" s="81">
        <v>36</v>
      </c>
      <c r="B126" s="124" t="s">
        <v>354</v>
      </c>
      <c r="C126" s="125" t="s">
        <v>201</v>
      </c>
      <c r="D126" s="125" t="s">
        <v>202</v>
      </c>
      <c r="E126" s="125" t="s">
        <v>21</v>
      </c>
      <c r="F126" s="125" t="s">
        <v>34</v>
      </c>
      <c r="G126" s="125" t="s">
        <v>149</v>
      </c>
      <c r="H126" s="125" t="s">
        <v>22</v>
      </c>
      <c r="I126" s="125" t="s">
        <v>43</v>
      </c>
      <c r="J126" s="127" t="s">
        <v>128</v>
      </c>
      <c r="K126" s="125" t="s">
        <v>128</v>
      </c>
      <c r="L126" s="125">
        <v>12447</v>
      </c>
      <c r="M126" s="125" t="s">
        <v>203</v>
      </c>
      <c r="N126" s="126" t="s">
        <v>388</v>
      </c>
      <c r="O126" s="125" t="s">
        <v>205</v>
      </c>
      <c r="P126" s="125" t="s">
        <v>101</v>
      </c>
      <c r="Q126" s="125" t="s">
        <v>21</v>
      </c>
      <c r="R126" s="125" t="s">
        <v>166</v>
      </c>
      <c r="S126" s="125">
        <v>27</v>
      </c>
      <c r="T126" s="125">
        <v>14</v>
      </c>
      <c r="U126" s="125"/>
      <c r="V126" s="125" t="s">
        <v>895</v>
      </c>
      <c r="W126" s="125" t="s">
        <v>1380</v>
      </c>
      <c r="X126" s="125" t="s">
        <v>211</v>
      </c>
      <c r="Y126" s="125" t="s">
        <v>208</v>
      </c>
      <c r="Z126" s="125" t="s">
        <v>37</v>
      </c>
      <c r="AA126" s="125" t="s">
        <v>21</v>
      </c>
      <c r="AB126" s="125"/>
      <c r="AC126" s="126">
        <v>0.74170000000000003</v>
      </c>
      <c r="AD126" s="125" t="s">
        <v>39</v>
      </c>
      <c r="AE126" s="125" t="s">
        <v>206</v>
      </c>
      <c r="AF126" s="125" t="s">
        <v>38</v>
      </c>
      <c r="AG126" s="125" t="s">
        <v>902</v>
      </c>
      <c r="AH126" s="125"/>
      <c r="AI126" s="125">
        <v>1.1000000000000001</v>
      </c>
      <c r="AJ126" s="87" t="s">
        <v>38</v>
      </c>
      <c r="AK126" s="87" t="s">
        <v>38</v>
      </c>
      <c r="AL126" s="87" t="s">
        <v>38</v>
      </c>
      <c r="AM126" s="87" t="s">
        <v>38</v>
      </c>
      <c r="AN126" s="87" t="s">
        <v>38</v>
      </c>
    </row>
    <row r="127" spans="1:40" s="243" customFormat="1" ht="15" customHeight="1" x14ac:dyDescent="0.3">
      <c r="A127" s="81">
        <v>36</v>
      </c>
      <c r="B127" s="124" t="s">
        <v>354</v>
      </c>
      <c r="C127" s="125" t="s">
        <v>201</v>
      </c>
      <c r="D127" s="125" t="s">
        <v>202</v>
      </c>
      <c r="E127" s="125" t="s">
        <v>21</v>
      </c>
      <c r="F127" s="125" t="s">
        <v>34</v>
      </c>
      <c r="G127" s="125" t="s">
        <v>149</v>
      </c>
      <c r="H127" s="125" t="s">
        <v>22</v>
      </c>
      <c r="I127" s="125" t="s">
        <v>43</v>
      </c>
      <c r="J127" s="127" t="s">
        <v>128</v>
      </c>
      <c r="K127" s="125" t="s">
        <v>128</v>
      </c>
      <c r="L127" s="125">
        <v>12447</v>
      </c>
      <c r="M127" s="125" t="s">
        <v>203</v>
      </c>
      <c r="N127" s="126" t="s">
        <v>388</v>
      </c>
      <c r="O127" s="125" t="s">
        <v>205</v>
      </c>
      <c r="P127" s="125" t="s">
        <v>101</v>
      </c>
      <c r="Q127" s="125" t="s">
        <v>21</v>
      </c>
      <c r="R127" s="125" t="s">
        <v>44</v>
      </c>
      <c r="S127" s="125">
        <v>27</v>
      </c>
      <c r="T127" s="125">
        <v>11</v>
      </c>
      <c r="U127" s="125"/>
      <c r="V127" s="125" t="s">
        <v>896</v>
      </c>
      <c r="W127" s="125"/>
      <c r="X127" s="125" t="s">
        <v>212</v>
      </c>
      <c r="Y127" s="125" t="s">
        <v>208</v>
      </c>
      <c r="Z127" s="125" t="s">
        <v>37</v>
      </c>
      <c r="AA127" s="125" t="s">
        <v>21</v>
      </c>
      <c r="AB127" s="125"/>
      <c r="AC127" s="126">
        <v>0.74060000000000004</v>
      </c>
      <c r="AD127" s="125" t="s">
        <v>39</v>
      </c>
      <c r="AE127" s="125" t="s">
        <v>206</v>
      </c>
      <c r="AF127" s="125" t="s">
        <v>38</v>
      </c>
      <c r="AG127" s="125" t="s">
        <v>902</v>
      </c>
      <c r="AH127" s="125"/>
      <c r="AI127" s="125">
        <v>1.1000000000000001</v>
      </c>
      <c r="AJ127" s="87" t="s">
        <v>38</v>
      </c>
      <c r="AK127" s="87" t="s">
        <v>38</v>
      </c>
      <c r="AL127" s="87" t="s">
        <v>38</v>
      </c>
      <c r="AM127" s="87" t="s">
        <v>38</v>
      </c>
      <c r="AN127" s="87" t="s">
        <v>38</v>
      </c>
    </row>
    <row r="128" spans="1:40" s="243" customFormat="1" ht="15" customHeight="1" x14ac:dyDescent="0.3">
      <c r="A128" s="81">
        <v>36</v>
      </c>
      <c r="B128" s="124" t="s">
        <v>354</v>
      </c>
      <c r="C128" s="125" t="s">
        <v>201</v>
      </c>
      <c r="D128" s="125" t="s">
        <v>202</v>
      </c>
      <c r="E128" s="125" t="s">
        <v>21</v>
      </c>
      <c r="F128" s="125" t="s">
        <v>34</v>
      </c>
      <c r="G128" s="125" t="s">
        <v>149</v>
      </c>
      <c r="H128" s="125" t="s">
        <v>22</v>
      </c>
      <c r="I128" s="125" t="s">
        <v>43</v>
      </c>
      <c r="J128" s="127" t="s">
        <v>128</v>
      </c>
      <c r="K128" s="125" t="s">
        <v>128</v>
      </c>
      <c r="L128" s="125">
        <v>12447</v>
      </c>
      <c r="M128" s="125" t="s">
        <v>203</v>
      </c>
      <c r="N128" s="126" t="s">
        <v>388</v>
      </c>
      <c r="O128" s="125" t="s">
        <v>205</v>
      </c>
      <c r="P128" s="125" t="s">
        <v>101</v>
      </c>
      <c r="Q128" s="125" t="s">
        <v>21</v>
      </c>
      <c r="R128" s="125" t="s">
        <v>204</v>
      </c>
      <c r="S128" s="125">
        <v>27</v>
      </c>
      <c r="T128" s="125">
        <v>12</v>
      </c>
      <c r="U128" s="125"/>
      <c r="V128" s="125" t="s">
        <v>897</v>
      </c>
      <c r="W128" s="125" t="s">
        <v>1380</v>
      </c>
      <c r="X128" s="125" t="s">
        <v>213</v>
      </c>
      <c r="Y128" s="125" t="s">
        <v>208</v>
      </c>
      <c r="Z128" s="125" t="s">
        <v>37</v>
      </c>
      <c r="AA128" s="125" t="s">
        <v>21</v>
      </c>
      <c r="AB128" s="125"/>
      <c r="AC128" s="126">
        <v>0.73340000000000005</v>
      </c>
      <c r="AD128" s="125" t="s">
        <v>39</v>
      </c>
      <c r="AE128" s="125" t="s">
        <v>206</v>
      </c>
      <c r="AF128" s="125" t="s">
        <v>38</v>
      </c>
      <c r="AG128" s="125" t="s">
        <v>902</v>
      </c>
      <c r="AH128" s="125"/>
      <c r="AI128" s="125">
        <v>1.1000000000000001</v>
      </c>
      <c r="AJ128" s="87" t="s">
        <v>38</v>
      </c>
      <c r="AK128" s="87" t="s">
        <v>38</v>
      </c>
      <c r="AL128" s="87" t="s">
        <v>38</v>
      </c>
      <c r="AM128" s="87" t="s">
        <v>38</v>
      </c>
      <c r="AN128" s="87" t="s">
        <v>38</v>
      </c>
    </row>
    <row r="129" spans="1:40" s="243" customFormat="1" ht="15" customHeight="1" x14ac:dyDescent="0.3">
      <c r="A129" s="66">
        <v>36</v>
      </c>
      <c r="B129" s="96" t="s">
        <v>354</v>
      </c>
      <c r="C129" s="70" t="s">
        <v>201</v>
      </c>
      <c r="D129" s="70" t="s">
        <v>202</v>
      </c>
      <c r="E129" s="70" t="s">
        <v>21</v>
      </c>
      <c r="F129" s="70" t="s">
        <v>34</v>
      </c>
      <c r="G129" s="70" t="s">
        <v>149</v>
      </c>
      <c r="H129" s="70" t="s">
        <v>22</v>
      </c>
      <c r="I129" s="70" t="s">
        <v>43</v>
      </c>
      <c r="J129" s="71" t="s">
        <v>128</v>
      </c>
      <c r="K129" s="70" t="s">
        <v>128</v>
      </c>
      <c r="L129" s="70">
        <v>12447</v>
      </c>
      <c r="M129" s="70" t="s">
        <v>203</v>
      </c>
      <c r="N129" s="72" t="s">
        <v>388</v>
      </c>
      <c r="O129" s="70" t="s">
        <v>205</v>
      </c>
      <c r="P129" s="70" t="s">
        <v>101</v>
      </c>
      <c r="Q129" s="70" t="s">
        <v>21</v>
      </c>
      <c r="R129" s="70" t="s">
        <v>46</v>
      </c>
      <c r="S129" s="70">
        <v>27</v>
      </c>
      <c r="T129" s="70">
        <v>27</v>
      </c>
      <c r="U129" s="70"/>
      <c r="V129" s="70" t="s">
        <v>898</v>
      </c>
      <c r="W129" s="70" t="s">
        <v>1381</v>
      </c>
      <c r="X129" s="70" t="s">
        <v>214</v>
      </c>
      <c r="Y129" s="70" t="s">
        <v>208</v>
      </c>
      <c r="Z129" s="70" t="s">
        <v>37</v>
      </c>
      <c r="AA129" s="70" t="s">
        <v>21</v>
      </c>
      <c r="AB129" s="70"/>
      <c r="AC129" s="72">
        <v>0.72350000000000003</v>
      </c>
      <c r="AD129" s="70" t="s">
        <v>39</v>
      </c>
      <c r="AE129" s="70" t="s">
        <v>206</v>
      </c>
      <c r="AF129" s="70" t="s">
        <v>38</v>
      </c>
      <c r="AG129" s="70" t="s">
        <v>902</v>
      </c>
      <c r="AH129" s="70"/>
      <c r="AI129" s="70">
        <v>1.1000000000000001</v>
      </c>
      <c r="AJ129" s="73" t="s">
        <v>38</v>
      </c>
      <c r="AK129" s="73" t="s">
        <v>38</v>
      </c>
      <c r="AL129" s="73" t="s">
        <v>38</v>
      </c>
      <c r="AM129" s="73" t="s">
        <v>38</v>
      </c>
      <c r="AN129" s="73" t="s">
        <v>38</v>
      </c>
    </row>
    <row r="130" spans="1:40" s="243" customFormat="1" ht="15" customHeight="1" x14ac:dyDescent="0.3">
      <c r="A130" s="74">
        <v>38</v>
      </c>
      <c r="B130" s="105" t="s">
        <v>353</v>
      </c>
      <c r="C130" s="76" t="s">
        <v>194</v>
      </c>
      <c r="D130" s="76" t="s">
        <v>195</v>
      </c>
      <c r="E130" s="76" t="s">
        <v>21</v>
      </c>
      <c r="F130" s="76" t="s">
        <v>34</v>
      </c>
      <c r="G130" s="76" t="s">
        <v>74</v>
      </c>
      <c r="H130" s="76" t="s">
        <v>35</v>
      </c>
      <c r="I130" s="76" t="s">
        <v>196</v>
      </c>
      <c r="J130" s="76" t="s">
        <v>1290</v>
      </c>
      <c r="K130" s="76">
        <v>3</v>
      </c>
      <c r="L130" s="76">
        <v>777</v>
      </c>
      <c r="M130" s="76" t="s">
        <v>342</v>
      </c>
      <c r="N130" s="78" t="s">
        <v>1518</v>
      </c>
      <c r="O130" s="76" t="s">
        <v>184</v>
      </c>
      <c r="P130" s="76" t="s">
        <v>184</v>
      </c>
      <c r="Q130" s="76" t="s">
        <v>21</v>
      </c>
      <c r="R130" s="76" t="s">
        <v>36</v>
      </c>
      <c r="S130" s="76" t="s">
        <v>1412</v>
      </c>
      <c r="T130" s="76">
        <v>4</v>
      </c>
      <c r="U130" s="76" t="s">
        <v>630</v>
      </c>
      <c r="V130" s="76"/>
      <c r="W130" s="76"/>
      <c r="X130" s="76" t="s">
        <v>197</v>
      </c>
      <c r="Y130" s="76" t="s">
        <v>685</v>
      </c>
      <c r="Z130" s="76" t="s">
        <v>1573</v>
      </c>
      <c r="AA130" s="76" t="s">
        <v>21</v>
      </c>
      <c r="AB130" s="76"/>
      <c r="AC130" s="78">
        <v>0.91400000000000003</v>
      </c>
      <c r="AD130" s="76" t="s">
        <v>198</v>
      </c>
      <c r="AE130" s="76" t="s">
        <v>200</v>
      </c>
      <c r="AF130" s="76" t="s">
        <v>38</v>
      </c>
      <c r="AG130" s="76" t="s">
        <v>903</v>
      </c>
      <c r="AH130" s="76"/>
      <c r="AI130" s="76">
        <v>4.2</v>
      </c>
      <c r="AJ130" s="80" t="s">
        <v>38</v>
      </c>
      <c r="AK130" s="80" t="s">
        <v>38</v>
      </c>
      <c r="AL130" s="80" t="s">
        <v>38</v>
      </c>
      <c r="AM130" s="80" t="s">
        <v>38</v>
      </c>
      <c r="AN130" s="80" t="s">
        <v>38</v>
      </c>
    </row>
    <row r="131" spans="1:40" s="243" customFormat="1" ht="15" customHeight="1" x14ac:dyDescent="0.3">
      <c r="A131" s="66">
        <v>38</v>
      </c>
      <c r="B131" s="106" t="s">
        <v>353</v>
      </c>
      <c r="C131" s="89" t="s">
        <v>194</v>
      </c>
      <c r="D131" s="89" t="s">
        <v>195</v>
      </c>
      <c r="E131" s="89" t="s">
        <v>21</v>
      </c>
      <c r="F131" s="89" t="s">
        <v>34</v>
      </c>
      <c r="G131" s="89" t="s">
        <v>74</v>
      </c>
      <c r="H131" s="89" t="s">
        <v>35</v>
      </c>
      <c r="I131" s="89" t="s">
        <v>196</v>
      </c>
      <c r="J131" s="89" t="s">
        <v>1290</v>
      </c>
      <c r="K131" s="89">
        <v>3</v>
      </c>
      <c r="L131" s="89">
        <v>777</v>
      </c>
      <c r="M131" s="89" t="s">
        <v>342</v>
      </c>
      <c r="N131" s="91" t="s">
        <v>1518</v>
      </c>
      <c r="O131" s="89" t="s">
        <v>184</v>
      </c>
      <c r="P131" s="89" t="s">
        <v>184</v>
      </c>
      <c r="Q131" s="89" t="s">
        <v>21</v>
      </c>
      <c r="R131" s="89" t="s">
        <v>118</v>
      </c>
      <c r="S131" s="89" t="s">
        <v>1412</v>
      </c>
      <c r="T131" s="89">
        <v>4</v>
      </c>
      <c r="U131" s="89"/>
      <c r="V131" s="89" t="s">
        <v>900</v>
      </c>
      <c r="W131" s="89" t="s">
        <v>1122</v>
      </c>
      <c r="X131" s="89" t="s">
        <v>899</v>
      </c>
      <c r="Y131" s="89" t="s">
        <v>131</v>
      </c>
      <c r="Z131" s="89" t="s">
        <v>1573</v>
      </c>
      <c r="AA131" s="89" t="s">
        <v>21</v>
      </c>
      <c r="AB131" s="89"/>
      <c r="AC131" s="91">
        <v>0.89600000000000002</v>
      </c>
      <c r="AD131" s="89" t="s">
        <v>199</v>
      </c>
      <c r="AE131" s="89" t="s">
        <v>200</v>
      </c>
      <c r="AF131" s="89" t="s">
        <v>38</v>
      </c>
      <c r="AG131" s="89" t="s">
        <v>903</v>
      </c>
      <c r="AH131" s="89"/>
      <c r="AI131" s="89">
        <v>4.2</v>
      </c>
      <c r="AJ131" s="73" t="s">
        <v>38</v>
      </c>
      <c r="AK131" s="73" t="s">
        <v>38</v>
      </c>
      <c r="AL131" s="73" t="s">
        <v>38</v>
      </c>
      <c r="AM131" s="73" t="s">
        <v>38</v>
      </c>
      <c r="AN131" s="73" t="s">
        <v>38</v>
      </c>
    </row>
    <row r="132" spans="1:40" s="243" customFormat="1" ht="15" customHeight="1" x14ac:dyDescent="0.3">
      <c r="A132" s="58">
        <v>39</v>
      </c>
      <c r="B132" s="93" t="s">
        <v>352</v>
      </c>
      <c r="C132" s="62" t="s">
        <v>188</v>
      </c>
      <c r="D132" s="62" t="s">
        <v>133</v>
      </c>
      <c r="E132" s="62" t="s">
        <v>21</v>
      </c>
      <c r="F132" s="62" t="s">
        <v>34</v>
      </c>
      <c r="G132" s="62" t="s">
        <v>149</v>
      </c>
      <c r="H132" s="62" t="s">
        <v>22</v>
      </c>
      <c r="I132" s="62" t="s">
        <v>1641</v>
      </c>
      <c r="J132" s="62" t="s">
        <v>1290</v>
      </c>
      <c r="K132" s="62">
        <v>15</v>
      </c>
      <c r="L132" s="62">
        <v>660</v>
      </c>
      <c r="M132" s="62" t="s">
        <v>93</v>
      </c>
      <c r="N132" s="64" t="s">
        <v>1519</v>
      </c>
      <c r="O132" s="62" t="s">
        <v>1413</v>
      </c>
      <c r="P132" s="62" t="s">
        <v>189</v>
      </c>
      <c r="Q132" s="62" t="s">
        <v>21</v>
      </c>
      <c r="R132" s="62" t="s">
        <v>36</v>
      </c>
      <c r="S132" s="62">
        <v>22</v>
      </c>
      <c r="T132" s="62">
        <v>9</v>
      </c>
      <c r="U132" s="62" t="s">
        <v>190</v>
      </c>
      <c r="V132" s="62"/>
      <c r="W132" s="62"/>
      <c r="X132" s="62" t="s">
        <v>191</v>
      </c>
      <c r="Y132" s="62" t="s">
        <v>192</v>
      </c>
      <c r="Z132" s="62" t="s">
        <v>92</v>
      </c>
      <c r="AA132" s="62" t="s">
        <v>38</v>
      </c>
      <c r="AB132" s="62" t="s">
        <v>1384</v>
      </c>
      <c r="AC132" s="64">
        <v>0.89200000000000002</v>
      </c>
      <c r="AD132" s="62" t="s">
        <v>39</v>
      </c>
      <c r="AE132" s="62"/>
      <c r="AF132" s="62" t="s">
        <v>38</v>
      </c>
      <c r="AG132" s="62" t="s">
        <v>904</v>
      </c>
      <c r="AH132" s="62" t="s">
        <v>193</v>
      </c>
      <c r="AI132" s="62">
        <v>2.8</v>
      </c>
      <c r="AJ132" s="65" t="s">
        <v>21</v>
      </c>
      <c r="AK132" s="65" t="s">
        <v>21</v>
      </c>
      <c r="AL132" s="65" t="s">
        <v>38</v>
      </c>
      <c r="AM132" s="65" t="s">
        <v>38</v>
      </c>
      <c r="AN132" s="65" t="s">
        <v>38</v>
      </c>
    </row>
    <row r="133" spans="1:40" s="243" customFormat="1" ht="15" customHeight="1" x14ac:dyDescent="0.3">
      <c r="A133" s="66">
        <v>39</v>
      </c>
      <c r="B133" s="96" t="s">
        <v>352</v>
      </c>
      <c r="C133" s="70" t="s">
        <v>188</v>
      </c>
      <c r="D133" s="70" t="s">
        <v>133</v>
      </c>
      <c r="E133" s="70" t="s">
        <v>21</v>
      </c>
      <c r="F133" s="70" t="s">
        <v>34</v>
      </c>
      <c r="G133" s="70" t="s">
        <v>149</v>
      </c>
      <c r="H133" s="70" t="s">
        <v>22</v>
      </c>
      <c r="I133" s="70" t="s">
        <v>1641</v>
      </c>
      <c r="J133" s="70" t="s">
        <v>1290</v>
      </c>
      <c r="K133" s="70">
        <v>15</v>
      </c>
      <c r="L133" s="70">
        <v>660</v>
      </c>
      <c r="M133" s="70" t="s">
        <v>93</v>
      </c>
      <c r="N133" s="72" t="s">
        <v>1519</v>
      </c>
      <c r="O133" s="70" t="s">
        <v>1413</v>
      </c>
      <c r="P133" s="70" t="s">
        <v>189</v>
      </c>
      <c r="Q133" s="70" t="s">
        <v>21</v>
      </c>
      <c r="R133" s="70" t="s">
        <v>118</v>
      </c>
      <c r="S133" s="70">
        <v>22</v>
      </c>
      <c r="T133" s="70">
        <v>3</v>
      </c>
      <c r="U133" s="70"/>
      <c r="V133" s="70" t="s">
        <v>1414</v>
      </c>
      <c r="W133" s="70" t="s">
        <v>1380</v>
      </c>
      <c r="X133" s="70" t="s">
        <v>92</v>
      </c>
      <c r="Y133" s="70" t="s">
        <v>131</v>
      </c>
      <c r="Z133" s="70" t="s">
        <v>92</v>
      </c>
      <c r="AA133" s="70" t="s">
        <v>38</v>
      </c>
      <c r="AB133" s="70" t="s">
        <v>1384</v>
      </c>
      <c r="AC133" s="72">
        <v>0.83099999999999996</v>
      </c>
      <c r="AD133" s="70" t="s">
        <v>39</v>
      </c>
      <c r="AE133" s="70"/>
      <c r="AF133" s="70" t="s">
        <v>38</v>
      </c>
      <c r="AG133" s="70" t="s">
        <v>904</v>
      </c>
      <c r="AH133" s="70" t="s">
        <v>905</v>
      </c>
      <c r="AI133" s="70">
        <v>2.8</v>
      </c>
      <c r="AJ133" s="73" t="s">
        <v>21</v>
      </c>
      <c r="AK133" s="73" t="s">
        <v>21</v>
      </c>
      <c r="AL133" s="73" t="s">
        <v>38</v>
      </c>
      <c r="AM133" s="73" t="s">
        <v>38</v>
      </c>
      <c r="AN133" s="73" t="s">
        <v>38</v>
      </c>
    </row>
    <row r="134" spans="1:40" s="243" customFormat="1" ht="15" customHeight="1" x14ac:dyDescent="0.3">
      <c r="A134" s="74">
        <v>42</v>
      </c>
      <c r="B134" s="105" t="s">
        <v>351</v>
      </c>
      <c r="C134" s="76" t="s">
        <v>180</v>
      </c>
      <c r="D134" s="76" t="s">
        <v>181</v>
      </c>
      <c r="E134" s="76" t="s">
        <v>21</v>
      </c>
      <c r="F134" s="76" t="s">
        <v>34</v>
      </c>
      <c r="G134" s="76" t="s">
        <v>74</v>
      </c>
      <c r="H134" s="76" t="s">
        <v>35</v>
      </c>
      <c r="I134" s="76" t="s">
        <v>1415</v>
      </c>
      <c r="J134" s="79" t="s">
        <v>1290</v>
      </c>
      <c r="K134" s="76">
        <v>4</v>
      </c>
      <c r="L134" s="76">
        <v>979</v>
      </c>
      <c r="M134" s="76" t="s">
        <v>303</v>
      </c>
      <c r="N134" s="78" t="s">
        <v>1520</v>
      </c>
      <c r="O134" s="76" t="s">
        <v>182</v>
      </c>
      <c r="P134" s="76" t="s">
        <v>101</v>
      </c>
      <c r="Q134" s="76" t="s">
        <v>21</v>
      </c>
      <c r="R134" s="76" t="s">
        <v>36</v>
      </c>
      <c r="S134" s="76" t="s">
        <v>906</v>
      </c>
      <c r="T134" s="76">
        <v>4</v>
      </c>
      <c r="U134" s="76" t="s">
        <v>630</v>
      </c>
      <c r="V134" s="76"/>
      <c r="W134" s="76"/>
      <c r="X134" s="76" t="s">
        <v>185</v>
      </c>
      <c r="Y134" s="76" t="s">
        <v>86</v>
      </c>
      <c r="Z134" s="76" t="s">
        <v>37</v>
      </c>
      <c r="AA134" s="76" t="s">
        <v>21</v>
      </c>
      <c r="AB134" s="76"/>
      <c r="AC134" s="78">
        <v>0.73</v>
      </c>
      <c r="AD134" s="76" t="s">
        <v>39</v>
      </c>
      <c r="AE134" s="76"/>
      <c r="AF134" s="76" t="s">
        <v>38</v>
      </c>
      <c r="AG134" s="76" t="s">
        <v>907</v>
      </c>
      <c r="AH134" s="76"/>
      <c r="AI134" s="76">
        <v>2.5</v>
      </c>
      <c r="AJ134" s="80" t="s">
        <v>86</v>
      </c>
      <c r="AK134" s="80" t="s">
        <v>86</v>
      </c>
      <c r="AL134" s="80" t="s">
        <v>86</v>
      </c>
      <c r="AM134" s="80" t="s">
        <v>38</v>
      </c>
      <c r="AN134" s="80" t="s">
        <v>38</v>
      </c>
    </row>
    <row r="135" spans="1:40" s="243" customFormat="1" ht="15" customHeight="1" x14ac:dyDescent="0.3">
      <c r="A135" s="81">
        <v>42</v>
      </c>
      <c r="B135" s="128" t="s">
        <v>351</v>
      </c>
      <c r="C135" s="83" t="s">
        <v>180</v>
      </c>
      <c r="D135" s="83" t="s">
        <v>181</v>
      </c>
      <c r="E135" s="83" t="s">
        <v>21</v>
      </c>
      <c r="F135" s="83" t="s">
        <v>34</v>
      </c>
      <c r="G135" s="83" t="s">
        <v>74</v>
      </c>
      <c r="H135" s="83" t="s">
        <v>35</v>
      </c>
      <c r="I135" s="83" t="s">
        <v>1415</v>
      </c>
      <c r="J135" s="86" t="s">
        <v>1290</v>
      </c>
      <c r="K135" s="83">
        <v>4</v>
      </c>
      <c r="L135" s="83">
        <v>979</v>
      </c>
      <c r="M135" s="83" t="s">
        <v>303</v>
      </c>
      <c r="N135" s="85" t="s">
        <v>1520</v>
      </c>
      <c r="O135" s="83" t="s">
        <v>182</v>
      </c>
      <c r="P135" s="83" t="s">
        <v>101</v>
      </c>
      <c r="Q135" s="83" t="s">
        <v>21</v>
      </c>
      <c r="R135" s="83" t="s">
        <v>44</v>
      </c>
      <c r="S135" s="83" t="s">
        <v>906</v>
      </c>
      <c r="T135" s="83" t="s">
        <v>78</v>
      </c>
      <c r="U135" s="83"/>
      <c r="V135" s="83" t="s">
        <v>184</v>
      </c>
      <c r="W135" s="83"/>
      <c r="X135" s="83" t="s">
        <v>86</v>
      </c>
      <c r="Y135" s="83" t="s">
        <v>86</v>
      </c>
      <c r="Z135" s="83" t="s">
        <v>37</v>
      </c>
      <c r="AA135" s="83" t="s">
        <v>86</v>
      </c>
      <c r="AB135" s="83"/>
      <c r="AC135" s="85">
        <v>0.73</v>
      </c>
      <c r="AD135" s="83" t="s">
        <v>39</v>
      </c>
      <c r="AE135" s="83"/>
      <c r="AF135" s="83" t="s">
        <v>38</v>
      </c>
      <c r="AG135" s="83" t="s">
        <v>907</v>
      </c>
      <c r="AH135" s="83"/>
      <c r="AI135" s="83">
        <v>2.5</v>
      </c>
      <c r="AJ135" s="87" t="s">
        <v>86</v>
      </c>
      <c r="AK135" s="87" t="s">
        <v>86</v>
      </c>
      <c r="AL135" s="87" t="s">
        <v>86</v>
      </c>
      <c r="AM135" s="87" t="s">
        <v>38</v>
      </c>
      <c r="AN135" s="87" t="s">
        <v>38</v>
      </c>
    </row>
    <row r="136" spans="1:40" s="243" customFormat="1" ht="15" customHeight="1" x14ac:dyDescent="0.3">
      <c r="A136" s="81">
        <v>42</v>
      </c>
      <c r="B136" s="128" t="s">
        <v>351</v>
      </c>
      <c r="C136" s="83" t="s">
        <v>180</v>
      </c>
      <c r="D136" s="83" t="s">
        <v>181</v>
      </c>
      <c r="E136" s="83" t="s">
        <v>21</v>
      </c>
      <c r="F136" s="83" t="s">
        <v>34</v>
      </c>
      <c r="G136" s="83" t="s">
        <v>74</v>
      </c>
      <c r="H136" s="83" t="s">
        <v>35</v>
      </c>
      <c r="I136" s="83" t="s">
        <v>1415</v>
      </c>
      <c r="J136" s="86" t="s">
        <v>1290</v>
      </c>
      <c r="K136" s="83">
        <v>4</v>
      </c>
      <c r="L136" s="83">
        <v>979</v>
      </c>
      <c r="M136" s="83" t="s">
        <v>303</v>
      </c>
      <c r="N136" s="85" t="s">
        <v>1520</v>
      </c>
      <c r="O136" s="83" t="s">
        <v>182</v>
      </c>
      <c r="P136" s="83" t="s">
        <v>101</v>
      </c>
      <c r="Q136" s="83" t="s">
        <v>21</v>
      </c>
      <c r="R136" s="83" t="s">
        <v>183</v>
      </c>
      <c r="S136" s="83" t="s">
        <v>906</v>
      </c>
      <c r="T136" s="83" t="s">
        <v>78</v>
      </c>
      <c r="U136" s="83"/>
      <c r="V136" s="83" t="s">
        <v>184</v>
      </c>
      <c r="W136" s="83" t="s">
        <v>86</v>
      </c>
      <c r="X136" s="83" t="s">
        <v>86</v>
      </c>
      <c r="Y136" s="83" t="s">
        <v>86</v>
      </c>
      <c r="Z136" s="83" t="s">
        <v>37</v>
      </c>
      <c r="AA136" s="83" t="s">
        <v>86</v>
      </c>
      <c r="AB136" s="83" t="s">
        <v>1578</v>
      </c>
      <c r="AC136" s="85">
        <v>0.71</v>
      </c>
      <c r="AD136" s="83" t="s">
        <v>39</v>
      </c>
      <c r="AE136" s="83"/>
      <c r="AF136" s="83" t="s">
        <v>38</v>
      </c>
      <c r="AG136" s="83" t="s">
        <v>907</v>
      </c>
      <c r="AH136" s="83"/>
      <c r="AI136" s="83">
        <v>2.5</v>
      </c>
      <c r="AJ136" s="87" t="s">
        <v>86</v>
      </c>
      <c r="AK136" s="87" t="s">
        <v>86</v>
      </c>
      <c r="AL136" s="87" t="s">
        <v>86</v>
      </c>
      <c r="AM136" s="87" t="s">
        <v>38</v>
      </c>
      <c r="AN136" s="87" t="s">
        <v>38</v>
      </c>
    </row>
    <row r="137" spans="1:40" s="243" customFormat="1" ht="15" customHeight="1" x14ac:dyDescent="0.3">
      <c r="A137" s="66">
        <v>42</v>
      </c>
      <c r="B137" s="106" t="s">
        <v>351</v>
      </c>
      <c r="C137" s="89" t="s">
        <v>180</v>
      </c>
      <c r="D137" s="89" t="s">
        <v>181</v>
      </c>
      <c r="E137" s="89" t="s">
        <v>21</v>
      </c>
      <c r="F137" s="89" t="s">
        <v>34</v>
      </c>
      <c r="G137" s="89" t="s">
        <v>74</v>
      </c>
      <c r="H137" s="89" t="s">
        <v>35</v>
      </c>
      <c r="I137" s="89" t="s">
        <v>1415</v>
      </c>
      <c r="J137" s="92" t="s">
        <v>1290</v>
      </c>
      <c r="K137" s="89">
        <v>4</v>
      </c>
      <c r="L137" s="89">
        <v>979</v>
      </c>
      <c r="M137" s="89" t="s">
        <v>303</v>
      </c>
      <c r="N137" s="91" t="s">
        <v>1520</v>
      </c>
      <c r="O137" s="89" t="s">
        <v>182</v>
      </c>
      <c r="P137" s="89" t="s">
        <v>101</v>
      </c>
      <c r="Q137" s="89" t="s">
        <v>21</v>
      </c>
      <c r="R137" s="89" t="s">
        <v>166</v>
      </c>
      <c r="S137" s="89" t="s">
        <v>906</v>
      </c>
      <c r="T137" s="89">
        <v>3</v>
      </c>
      <c r="U137" s="89"/>
      <c r="V137" s="89" t="s">
        <v>184</v>
      </c>
      <c r="W137" s="89" t="s">
        <v>86</v>
      </c>
      <c r="X137" s="89" t="s">
        <v>1159</v>
      </c>
      <c r="Y137" s="89" t="s">
        <v>86</v>
      </c>
      <c r="Z137" s="89" t="s">
        <v>37</v>
      </c>
      <c r="AA137" s="89" t="s">
        <v>86</v>
      </c>
      <c r="AB137" s="89" t="s">
        <v>1578</v>
      </c>
      <c r="AC137" s="91">
        <v>0.85</v>
      </c>
      <c r="AD137" s="89" t="s">
        <v>39</v>
      </c>
      <c r="AE137" s="89" t="s">
        <v>186</v>
      </c>
      <c r="AF137" s="89" t="s">
        <v>38</v>
      </c>
      <c r="AG137" s="89" t="s">
        <v>907</v>
      </c>
      <c r="AH137" s="89"/>
      <c r="AI137" s="89">
        <v>2.5</v>
      </c>
      <c r="AJ137" s="73" t="s">
        <v>86</v>
      </c>
      <c r="AK137" s="73" t="s">
        <v>86</v>
      </c>
      <c r="AL137" s="73" t="s">
        <v>86</v>
      </c>
      <c r="AM137" s="73" t="s">
        <v>38</v>
      </c>
      <c r="AN137" s="73" t="s">
        <v>38</v>
      </c>
    </row>
    <row r="138" spans="1:40" s="243" customFormat="1" ht="15" customHeight="1" x14ac:dyDescent="0.3">
      <c r="A138" s="74">
        <v>44</v>
      </c>
      <c r="B138" s="110" t="s">
        <v>350</v>
      </c>
      <c r="C138" s="112" t="s">
        <v>170</v>
      </c>
      <c r="D138" s="112" t="s">
        <v>171</v>
      </c>
      <c r="E138" s="112" t="s">
        <v>21</v>
      </c>
      <c r="F138" s="112" t="s">
        <v>34</v>
      </c>
      <c r="G138" s="112" t="s">
        <v>74</v>
      </c>
      <c r="H138" s="112" t="s">
        <v>35</v>
      </c>
      <c r="I138" s="112" t="s">
        <v>172</v>
      </c>
      <c r="J138" s="112" t="s">
        <v>128</v>
      </c>
      <c r="K138" s="112" t="s">
        <v>128</v>
      </c>
      <c r="L138" s="112">
        <v>51943</v>
      </c>
      <c r="M138" s="112" t="s">
        <v>341</v>
      </c>
      <c r="N138" s="114" t="s">
        <v>1521</v>
      </c>
      <c r="O138" s="112" t="s">
        <v>174</v>
      </c>
      <c r="P138" s="112" t="s">
        <v>908</v>
      </c>
      <c r="Q138" s="112" t="s">
        <v>21</v>
      </c>
      <c r="R138" s="112" t="s">
        <v>36</v>
      </c>
      <c r="S138" s="112" t="s">
        <v>912</v>
      </c>
      <c r="T138" s="112">
        <v>28</v>
      </c>
      <c r="U138" s="112" t="s">
        <v>630</v>
      </c>
      <c r="V138" s="112"/>
      <c r="W138" s="112"/>
      <c r="X138" s="112" t="s">
        <v>92</v>
      </c>
      <c r="Y138" s="112" t="s">
        <v>685</v>
      </c>
      <c r="Z138" s="112" t="s">
        <v>37</v>
      </c>
      <c r="AA138" s="112" t="s">
        <v>21</v>
      </c>
      <c r="AB138" s="112"/>
      <c r="AC138" s="114">
        <v>0.84299999999999997</v>
      </c>
      <c r="AD138" s="112" t="s">
        <v>39</v>
      </c>
      <c r="AE138" s="112" t="s">
        <v>177</v>
      </c>
      <c r="AF138" s="112" t="s">
        <v>21</v>
      </c>
      <c r="AG138" s="112" t="s">
        <v>911</v>
      </c>
      <c r="AH138" s="112" t="s">
        <v>178</v>
      </c>
      <c r="AI138" s="112">
        <v>2.1</v>
      </c>
      <c r="AJ138" s="80" t="s">
        <v>38</v>
      </c>
      <c r="AK138" s="80" t="s">
        <v>38</v>
      </c>
      <c r="AL138" s="80" t="s">
        <v>38</v>
      </c>
      <c r="AM138" s="80" t="s">
        <v>38</v>
      </c>
      <c r="AN138" s="80" t="s">
        <v>38</v>
      </c>
    </row>
    <row r="139" spans="1:40" s="243" customFormat="1" ht="15" customHeight="1" x14ac:dyDescent="0.3">
      <c r="A139" s="81">
        <v>44</v>
      </c>
      <c r="B139" s="124" t="s">
        <v>350</v>
      </c>
      <c r="C139" s="125" t="s">
        <v>170</v>
      </c>
      <c r="D139" s="125" t="s">
        <v>171</v>
      </c>
      <c r="E139" s="125" t="s">
        <v>21</v>
      </c>
      <c r="F139" s="125" t="s">
        <v>34</v>
      </c>
      <c r="G139" s="125" t="s">
        <v>74</v>
      </c>
      <c r="H139" s="125" t="s">
        <v>35</v>
      </c>
      <c r="I139" s="125" t="s">
        <v>172</v>
      </c>
      <c r="J139" s="125" t="s">
        <v>128</v>
      </c>
      <c r="K139" s="125" t="s">
        <v>128</v>
      </c>
      <c r="L139" s="125">
        <v>51943</v>
      </c>
      <c r="M139" s="125" t="s">
        <v>341</v>
      </c>
      <c r="N139" s="126" t="s">
        <v>1521</v>
      </c>
      <c r="O139" s="125" t="s">
        <v>174</v>
      </c>
      <c r="P139" s="125" t="s">
        <v>908</v>
      </c>
      <c r="Q139" s="125" t="s">
        <v>21</v>
      </c>
      <c r="R139" s="125" t="s">
        <v>173</v>
      </c>
      <c r="S139" s="125" t="s">
        <v>912</v>
      </c>
      <c r="T139" s="125">
        <v>28</v>
      </c>
      <c r="U139" s="125"/>
      <c r="V139" s="125" t="s">
        <v>909</v>
      </c>
      <c r="W139" s="125" t="s">
        <v>1380</v>
      </c>
      <c r="X139" s="125" t="s">
        <v>92</v>
      </c>
      <c r="Y139" s="125" t="s">
        <v>131</v>
      </c>
      <c r="Z139" s="125" t="s">
        <v>37</v>
      </c>
      <c r="AA139" s="125" t="s">
        <v>21</v>
      </c>
      <c r="AB139" s="125"/>
      <c r="AC139" s="126">
        <v>0.84099999999999997</v>
      </c>
      <c r="AD139" s="125" t="s">
        <v>39</v>
      </c>
      <c r="AE139" s="125" t="s">
        <v>177</v>
      </c>
      <c r="AF139" s="125" t="s">
        <v>21</v>
      </c>
      <c r="AG139" s="125" t="s">
        <v>911</v>
      </c>
      <c r="AH139" s="125" t="s">
        <v>179</v>
      </c>
      <c r="AI139" s="125">
        <v>2.1</v>
      </c>
      <c r="AJ139" s="87" t="s">
        <v>38</v>
      </c>
      <c r="AK139" s="87" t="s">
        <v>38</v>
      </c>
      <c r="AL139" s="87" t="s">
        <v>38</v>
      </c>
      <c r="AM139" s="87" t="s">
        <v>38</v>
      </c>
      <c r="AN139" s="87" t="s">
        <v>38</v>
      </c>
    </row>
    <row r="140" spans="1:40" s="243" customFormat="1" ht="15" customHeight="1" x14ac:dyDescent="0.3">
      <c r="A140" s="81">
        <v>44</v>
      </c>
      <c r="B140" s="124" t="s">
        <v>350</v>
      </c>
      <c r="C140" s="125" t="s">
        <v>170</v>
      </c>
      <c r="D140" s="125" t="s">
        <v>171</v>
      </c>
      <c r="E140" s="125" t="s">
        <v>21</v>
      </c>
      <c r="F140" s="125" t="s">
        <v>34</v>
      </c>
      <c r="G140" s="125" t="s">
        <v>74</v>
      </c>
      <c r="H140" s="125" t="s">
        <v>35</v>
      </c>
      <c r="I140" s="125" t="s">
        <v>172</v>
      </c>
      <c r="J140" s="125" t="s">
        <v>128</v>
      </c>
      <c r="K140" s="125" t="s">
        <v>128</v>
      </c>
      <c r="L140" s="125">
        <v>51943</v>
      </c>
      <c r="M140" s="125" t="s">
        <v>341</v>
      </c>
      <c r="N140" s="126" t="s">
        <v>1521</v>
      </c>
      <c r="O140" s="125" t="s">
        <v>174</v>
      </c>
      <c r="P140" s="125" t="s">
        <v>908</v>
      </c>
      <c r="Q140" s="125" t="s">
        <v>21</v>
      </c>
      <c r="R140" s="125" t="s">
        <v>46</v>
      </c>
      <c r="S140" s="125" t="s">
        <v>912</v>
      </c>
      <c r="T140" s="125">
        <v>28</v>
      </c>
      <c r="U140" s="125"/>
      <c r="V140" s="125" t="s">
        <v>910</v>
      </c>
      <c r="W140" s="125" t="s">
        <v>1381</v>
      </c>
      <c r="X140" s="125" t="s">
        <v>92</v>
      </c>
      <c r="Y140" s="125" t="s">
        <v>131</v>
      </c>
      <c r="Z140" s="125" t="s">
        <v>37</v>
      </c>
      <c r="AA140" s="125" t="s">
        <v>21</v>
      </c>
      <c r="AB140" s="125"/>
      <c r="AC140" s="126">
        <v>0.84199999999999997</v>
      </c>
      <c r="AD140" s="125" t="s">
        <v>39</v>
      </c>
      <c r="AE140" s="125" t="s">
        <v>177</v>
      </c>
      <c r="AF140" s="125" t="s">
        <v>21</v>
      </c>
      <c r="AG140" s="125" t="s">
        <v>911</v>
      </c>
      <c r="AH140" s="125" t="s">
        <v>1693</v>
      </c>
      <c r="AI140" s="125">
        <v>2.1</v>
      </c>
      <c r="AJ140" s="87" t="s">
        <v>38</v>
      </c>
      <c r="AK140" s="87" t="s">
        <v>38</v>
      </c>
      <c r="AL140" s="87" t="s">
        <v>38</v>
      </c>
      <c r="AM140" s="87" t="s">
        <v>38</v>
      </c>
      <c r="AN140" s="87" t="s">
        <v>38</v>
      </c>
    </row>
    <row r="141" spans="1:40" s="243" customFormat="1" ht="15" customHeight="1" x14ac:dyDescent="0.3">
      <c r="A141" s="81">
        <v>44</v>
      </c>
      <c r="B141" s="124" t="s">
        <v>350</v>
      </c>
      <c r="C141" s="125" t="s">
        <v>170</v>
      </c>
      <c r="D141" s="125" t="s">
        <v>171</v>
      </c>
      <c r="E141" s="125" t="s">
        <v>21</v>
      </c>
      <c r="F141" s="125" t="s">
        <v>34</v>
      </c>
      <c r="G141" s="125" t="s">
        <v>74</v>
      </c>
      <c r="H141" s="125" t="s">
        <v>35</v>
      </c>
      <c r="I141" s="125" t="s">
        <v>172</v>
      </c>
      <c r="J141" s="125" t="s">
        <v>128</v>
      </c>
      <c r="K141" s="125" t="s">
        <v>128</v>
      </c>
      <c r="L141" s="125">
        <v>51943</v>
      </c>
      <c r="M141" s="125" t="s">
        <v>341</v>
      </c>
      <c r="N141" s="126" t="s">
        <v>1521</v>
      </c>
      <c r="O141" s="125" t="s">
        <v>174</v>
      </c>
      <c r="P141" s="125" t="s">
        <v>908</v>
      </c>
      <c r="Q141" s="125" t="s">
        <v>21</v>
      </c>
      <c r="R141" s="125" t="s">
        <v>96</v>
      </c>
      <c r="S141" s="125" t="s">
        <v>912</v>
      </c>
      <c r="T141" s="125">
        <v>28</v>
      </c>
      <c r="U141" s="125"/>
      <c r="V141" s="125" t="s">
        <v>175</v>
      </c>
      <c r="W141" s="125" t="s">
        <v>1381</v>
      </c>
      <c r="X141" s="125" t="s">
        <v>92</v>
      </c>
      <c r="Y141" s="125" t="s">
        <v>131</v>
      </c>
      <c r="Z141" s="125" t="s">
        <v>37</v>
      </c>
      <c r="AA141" s="125" t="s">
        <v>21</v>
      </c>
      <c r="AB141" s="125"/>
      <c r="AC141" s="126">
        <v>0.84499999999999997</v>
      </c>
      <c r="AD141" s="125" t="s">
        <v>39</v>
      </c>
      <c r="AE141" s="125" t="s">
        <v>177</v>
      </c>
      <c r="AF141" s="125" t="s">
        <v>21</v>
      </c>
      <c r="AG141" s="125" t="s">
        <v>911</v>
      </c>
      <c r="AH141" s="125"/>
      <c r="AI141" s="125">
        <v>2.1</v>
      </c>
      <c r="AJ141" s="87" t="s">
        <v>38</v>
      </c>
      <c r="AK141" s="87" t="s">
        <v>38</v>
      </c>
      <c r="AL141" s="87" t="s">
        <v>38</v>
      </c>
      <c r="AM141" s="87" t="s">
        <v>38</v>
      </c>
      <c r="AN141" s="87" t="s">
        <v>38</v>
      </c>
    </row>
    <row r="142" spans="1:40" s="243" customFormat="1" ht="15" customHeight="1" x14ac:dyDescent="0.3">
      <c r="A142" s="81">
        <v>44</v>
      </c>
      <c r="B142" s="124" t="s">
        <v>350</v>
      </c>
      <c r="C142" s="125" t="s">
        <v>170</v>
      </c>
      <c r="D142" s="125" t="s">
        <v>171</v>
      </c>
      <c r="E142" s="125" t="s">
        <v>21</v>
      </c>
      <c r="F142" s="125" t="s">
        <v>34</v>
      </c>
      <c r="G142" s="125" t="s">
        <v>74</v>
      </c>
      <c r="H142" s="125" t="s">
        <v>35</v>
      </c>
      <c r="I142" s="125" t="s">
        <v>172</v>
      </c>
      <c r="J142" s="125" t="s">
        <v>128</v>
      </c>
      <c r="K142" s="125" t="s">
        <v>128</v>
      </c>
      <c r="L142" s="125">
        <v>51943</v>
      </c>
      <c r="M142" s="125" t="s">
        <v>341</v>
      </c>
      <c r="N142" s="126" t="s">
        <v>1521</v>
      </c>
      <c r="O142" s="125" t="s">
        <v>174</v>
      </c>
      <c r="P142" s="125" t="s">
        <v>908</v>
      </c>
      <c r="Q142" s="125" t="s">
        <v>21</v>
      </c>
      <c r="R142" s="125" t="s">
        <v>36</v>
      </c>
      <c r="S142" s="125" t="s">
        <v>912</v>
      </c>
      <c r="T142" s="125">
        <v>10</v>
      </c>
      <c r="U142" s="125" t="s">
        <v>630</v>
      </c>
      <c r="V142" s="125"/>
      <c r="W142" s="125"/>
      <c r="X142" s="125" t="s">
        <v>176</v>
      </c>
      <c r="Y142" s="125" t="s">
        <v>685</v>
      </c>
      <c r="Z142" s="125" t="s">
        <v>37</v>
      </c>
      <c r="AA142" s="125" t="s">
        <v>21</v>
      </c>
      <c r="AB142" s="125"/>
      <c r="AC142" s="126">
        <v>0.83</v>
      </c>
      <c r="AD142" s="125" t="s">
        <v>39</v>
      </c>
      <c r="AE142" s="125" t="s">
        <v>177</v>
      </c>
      <c r="AF142" s="125" t="s">
        <v>21</v>
      </c>
      <c r="AG142" s="125" t="s">
        <v>911</v>
      </c>
      <c r="AH142" s="125"/>
      <c r="AI142" s="125">
        <v>2.1</v>
      </c>
      <c r="AJ142" s="87" t="s">
        <v>38</v>
      </c>
      <c r="AK142" s="87" t="s">
        <v>38</v>
      </c>
      <c r="AL142" s="87" t="s">
        <v>38</v>
      </c>
      <c r="AM142" s="87" t="s">
        <v>38</v>
      </c>
      <c r="AN142" s="87" t="s">
        <v>38</v>
      </c>
    </row>
    <row r="143" spans="1:40" s="243" customFormat="1" ht="15" customHeight="1" x14ac:dyDescent="0.3">
      <c r="A143" s="81">
        <v>44</v>
      </c>
      <c r="B143" s="124" t="s">
        <v>350</v>
      </c>
      <c r="C143" s="125" t="s">
        <v>170</v>
      </c>
      <c r="D143" s="125" t="s">
        <v>171</v>
      </c>
      <c r="E143" s="125" t="s">
        <v>21</v>
      </c>
      <c r="F143" s="125" t="s">
        <v>34</v>
      </c>
      <c r="G143" s="125" t="s">
        <v>74</v>
      </c>
      <c r="H143" s="125" t="s">
        <v>35</v>
      </c>
      <c r="I143" s="125" t="s">
        <v>172</v>
      </c>
      <c r="J143" s="125" t="s">
        <v>128</v>
      </c>
      <c r="K143" s="125" t="s">
        <v>128</v>
      </c>
      <c r="L143" s="125">
        <v>51943</v>
      </c>
      <c r="M143" s="125" t="s">
        <v>341</v>
      </c>
      <c r="N143" s="126" t="s">
        <v>1521</v>
      </c>
      <c r="O143" s="125" t="s">
        <v>174</v>
      </c>
      <c r="P143" s="125" t="s">
        <v>908</v>
      </c>
      <c r="Q143" s="125" t="s">
        <v>21</v>
      </c>
      <c r="R143" s="125" t="s">
        <v>173</v>
      </c>
      <c r="S143" s="125" t="s">
        <v>912</v>
      </c>
      <c r="T143" s="125">
        <v>10</v>
      </c>
      <c r="U143" s="125"/>
      <c r="V143" s="125" t="s">
        <v>909</v>
      </c>
      <c r="W143" s="125" t="s">
        <v>1380</v>
      </c>
      <c r="X143" s="125" t="s">
        <v>176</v>
      </c>
      <c r="Y143" s="125" t="s">
        <v>131</v>
      </c>
      <c r="Z143" s="125" t="s">
        <v>37</v>
      </c>
      <c r="AA143" s="125" t="s">
        <v>21</v>
      </c>
      <c r="AB143" s="125"/>
      <c r="AC143" s="126">
        <v>0.83399999999999996</v>
      </c>
      <c r="AD143" s="125" t="s">
        <v>39</v>
      </c>
      <c r="AE143" s="125" t="s">
        <v>177</v>
      </c>
      <c r="AF143" s="125" t="s">
        <v>21</v>
      </c>
      <c r="AG143" s="125" t="s">
        <v>911</v>
      </c>
      <c r="AH143" s="125"/>
      <c r="AI143" s="125">
        <v>2.1</v>
      </c>
      <c r="AJ143" s="87" t="s">
        <v>38</v>
      </c>
      <c r="AK143" s="87" t="s">
        <v>38</v>
      </c>
      <c r="AL143" s="87" t="s">
        <v>38</v>
      </c>
      <c r="AM143" s="87" t="s">
        <v>38</v>
      </c>
      <c r="AN143" s="87" t="s">
        <v>38</v>
      </c>
    </row>
    <row r="144" spans="1:40" s="243" customFormat="1" ht="15" customHeight="1" x14ac:dyDescent="0.3">
      <c r="A144" s="81">
        <v>44</v>
      </c>
      <c r="B144" s="124" t="s">
        <v>350</v>
      </c>
      <c r="C144" s="125" t="s">
        <v>170</v>
      </c>
      <c r="D144" s="125" t="s">
        <v>171</v>
      </c>
      <c r="E144" s="125" t="s">
        <v>21</v>
      </c>
      <c r="F144" s="125" t="s">
        <v>34</v>
      </c>
      <c r="G144" s="125" t="s">
        <v>74</v>
      </c>
      <c r="H144" s="125" t="s">
        <v>35</v>
      </c>
      <c r="I144" s="125" t="s">
        <v>172</v>
      </c>
      <c r="J144" s="125" t="s">
        <v>128</v>
      </c>
      <c r="K144" s="125" t="s">
        <v>128</v>
      </c>
      <c r="L144" s="125">
        <v>51943</v>
      </c>
      <c r="M144" s="125" t="s">
        <v>341</v>
      </c>
      <c r="N144" s="126" t="s">
        <v>1521</v>
      </c>
      <c r="O144" s="125" t="s">
        <v>174</v>
      </c>
      <c r="P144" s="125" t="s">
        <v>908</v>
      </c>
      <c r="Q144" s="125" t="s">
        <v>21</v>
      </c>
      <c r="R144" s="125" t="s">
        <v>46</v>
      </c>
      <c r="S144" s="125" t="s">
        <v>912</v>
      </c>
      <c r="T144" s="125">
        <v>10</v>
      </c>
      <c r="U144" s="125"/>
      <c r="V144" s="125" t="s">
        <v>910</v>
      </c>
      <c r="W144" s="125" t="s">
        <v>1381</v>
      </c>
      <c r="X144" s="125" t="s">
        <v>176</v>
      </c>
      <c r="Y144" s="125" t="s">
        <v>131</v>
      </c>
      <c r="Z144" s="125" t="s">
        <v>37</v>
      </c>
      <c r="AA144" s="125" t="s">
        <v>21</v>
      </c>
      <c r="AB144" s="125"/>
      <c r="AC144" s="126">
        <v>0.82499999999999996</v>
      </c>
      <c r="AD144" s="125" t="s">
        <v>39</v>
      </c>
      <c r="AE144" s="125" t="s">
        <v>177</v>
      </c>
      <c r="AF144" s="125" t="s">
        <v>21</v>
      </c>
      <c r="AG144" s="125" t="s">
        <v>911</v>
      </c>
      <c r="AH144" s="125"/>
      <c r="AI144" s="125">
        <v>2.1</v>
      </c>
      <c r="AJ144" s="87" t="s">
        <v>38</v>
      </c>
      <c r="AK144" s="87" t="s">
        <v>38</v>
      </c>
      <c r="AL144" s="87" t="s">
        <v>38</v>
      </c>
      <c r="AM144" s="87" t="s">
        <v>38</v>
      </c>
      <c r="AN144" s="87" t="s">
        <v>38</v>
      </c>
    </row>
    <row r="145" spans="1:40" s="243" customFormat="1" ht="15" customHeight="1" x14ac:dyDescent="0.3">
      <c r="A145" s="81">
        <v>44</v>
      </c>
      <c r="B145" s="124" t="s">
        <v>350</v>
      </c>
      <c r="C145" s="125" t="s">
        <v>170</v>
      </c>
      <c r="D145" s="125" t="s">
        <v>171</v>
      </c>
      <c r="E145" s="125" t="s">
        <v>21</v>
      </c>
      <c r="F145" s="125" t="s">
        <v>34</v>
      </c>
      <c r="G145" s="125" t="s">
        <v>74</v>
      </c>
      <c r="H145" s="125" t="s">
        <v>35</v>
      </c>
      <c r="I145" s="125" t="s">
        <v>172</v>
      </c>
      <c r="J145" s="125" t="s">
        <v>128</v>
      </c>
      <c r="K145" s="125" t="s">
        <v>128</v>
      </c>
      <c r="L145" s="125">
        <v>51943</v>
      </c>
      <c r="M145" s="125" t="s">
        <v>341</v>
      </c>
      <c r="N145" s="126" t="s">
        <v>1521</v>
      </c>
      <c r="O145" s="125" t="s">
        <v>174</v>
      </c>
      <c r="P145" s="125" t="s">
        <v>908</v>
      </c>
      <c r="Q145" s="125" t="s">
        <v>21</v>
      </c>
      <c r="R145" s="125" t="s">
        <v>96</v>
      </c>
      <c r="S145" s="125" t="s">
        <v>912</v>
      </c>
      <c r="T145" s="125">
        <v>10</v>
      </c>
      <c r="U145" s="125"/>
      <c r="V145" s="125" t="s">
        <v>175</v>
      </c>
      <c r="W145" s="125" t="s">
        <v>1381</v>
      </c>
      <c r="X145" s="125" t="s">
        <v>176</v>
      </c>
      <c r="Y145" s="125" t="s">
        <v>131</v>
      </c>
      <c r="Z145" s="125" t="s">
        <v>37</v>
      </c>
      <c r="AA145" s="125" t="s">
        <v>21</v>
      </c>
      <c r="AB145" s="125"/>
      <c r="AC145" s="126">
        <v>0.82099999999999995</v>
      </c>
      <c r="AD145" s="125" t="s">
        <v>39</v>
      </c>
      <c r="AE145" s="125" t="s">
        <v>177</v>
      </c>
      <c r="AF145" s="125" t="s">
        <v>21</v>
      </c>
      <c r="AG145" s="125" t="s">
        <v>911</v>
      </c>
      <c r="AH145" s="125"/>
      <c r="AI145" s="125">
        <v>2.1</v>
      </c>
      <c r="AJ145" s="87" t="s">
        <v>38</v>
      </c>
      <c r="AK145" s="87" t="s">
        <v>38</v>
      </c>
      <c r="AL145" s="87" t="s">
        <v>38</v>
      </c>
      <c r="AM145" s="87" t="s">
        <v>38</v>
      </c>
      <c r="AN145" s="87" t="s">
        <v>38</v>
      </c>
    </row>
    <row r="146" spans="1:40" s="243" customFormat="1" ht="15" customHeight="1" x14ac:dyDescent="0.3">
      <c r="A146" s="81">
        <v>44</v>
      </c>
      <c r="B146" s="124" t="s">
        <v>350</v>
      </c>
      <c r="C146" s="125" t="s">
        <v>170</v>
      </c>
      <c r="D146" s="125" t="s">
        <v>171</v>
      </c>
      <c r="E146" s="125" t="s">
        <v>21</v>
      </c>
      <c r="F146" s="125" t="s">
        <v>34</v>
      </c>
      <c r="G146" s="125" t="s">
        <v>74</v>
      </c>
      <c r="H146" s="125" t="s">
        <v>35</v>
      </c>
      <c r="I146" s="125" t="s">
        <v>172</v>
      </c>
      <c r="J146" s="125" t="s">
        <v>128</v>
      </c>
      <c r="K146" s="125" t="s">
        <v>128</v>
      </c>
      <c r="L146" s="125">
        <v>51943</v>
      </c>
      <c r="M146" s="125" t="s">
        <v>341</v>
      </c>
      <c r="N146" s="126" t="s">
        <v>1521</v>
      </c>
      <c r="O146" s="125" t="s">
        <v>174</v>
      </c>
      <c r="P146" s="125" t="s">
        <v>908</v>
      </c>
      <c r="Q146" s="125" t="s">
        <v>21</v>
      </c>
      <c r="R146" s="125" t="s">
        <v>36</v>
      </c>
      <c r="S146" s="125" t="s">
        <v>912</v>
      </c>
      <c r="T146" s="125">
        <v>5</v>
      </c>
      <c r="U146" s="125" t="s">
        <v>630</v>
      </c>
      <c r="V146" s="125"/>
      <c r="W146" s="125"/>
      <c r="X146" s="125" t="s">
        <v>176</v>
      </c>
      <c r="Y146" s="125" t="s">
        <v>685</v>
      </c>
      <c r="Z146" s="125" t="s">
        <v>37</v>
      </c>
      <c r="AA146" s="125" t="s">
        <v>21</v>
      </c>
      <c r="AB146" s="125"/>
      <c r="AC146" s="126">
        <v>0.82199999999999995</v>
      </c>
      <c r="AD146" s="125" t="s">
        <v>39</v>
      </c>
      <c r="AE146" s="125" t="s">
        <v>177</v>
      </c>
      <c r="AF146" s="125" t="s">
        <v>21</v>
      </c>
      <c r="AG146" s="125" t="s">
        <v>911</v>
      </c>
      <c r="AH146" s="125"/>
      <c r="AI146" s="125">
        <v>2.1</v>
      </c>
      <c r="AJ146" s="87" t="s">
        <v>38</v>
      </c>
      <c r="AK146" s="87" t="s">
        <v>38</v>
      </c>
      <c r="AL146" s="87" t="s">
        <v>38</v>
      </c>
      <c r="AM146" s="87" t="s">
        <v>38</v>
      </c>
      <c r="AN146" s="87" t="s">
        <v>38</v>
      </c>
    </row>
    <row r="147" spans="1:40" s="243" customFormat="1" ht="15" customHeight="1" x14ac:dyDescent="0.3">
      <c r="A147" s="81">
        <v>44</v>
      </c>
      <c r="B147" s="124" t="s">
        <v>350</v>
      </c>
      <c r="C147" s="125" t="s">
        <v>170</v>
      </c>
      <c r="D147" s="125" t="s">
        <v>171</v>
      </c>
      <c r="E147" s="125" t="s">
        <v>21</v>
      </c>
      <c r="F147" s="125" t="s">
        <v>34</v>
      </c>
      <c r="G147" s="125" t="s">
        <v>74</v>
      </c>
      <c r="H147" s="125" t="s">
        <v>35</v>
      </c>
      <c r="I147" s="125" t="s">
        <v>172</v>
      </c>
      <c r="J147" s="125" t="s">
        <v>128</v>
      </c>
      <c r="K147" s="125" t="s">
        <v>128</v>
      </c>
      <c r="L147" s="125">
        <v>51943</v>
      </c>
      <c r="M147" s="125" t="s">
        <v>341</v>
      </c>
      <c r="N147" s="126" t="s">
        <v>1521</v>
      </c>
      <c r="O147" s="125" t="s">
        <v>174</v>
      </c>
      <c r="P147" s="125" t="s">
        <v>908</v>
      </c>
      <c r="Q147" s="125" t="s">
        <v>21</v>
      </c>
      <c r="R147" s="125" t="s">
        <v>173</v>
      </c>
      <c r="S147" s="125" t="s">
        <v>912</v>
      </c>
      <c r="T147" s="125">
        <v>5</v>
      </c>
      <c r="U147" s="125"/>
      <c r="V147" s="125" t="s">
        <v>909</v>
      </c>
      <c r="W147" s="125" t="s">
        <v>1380</v>
      </c>
      <c r="X147" s="125" t="s">
        <v>176</v>
      </c>
      <c r="Y147" s="125" t="s">
        <v>131</v>
      </c>
      <c r="Z147" s="125" t="s">
        <v>37</v>
      </c>
      <c r="AA147" s="125" t="s">
        <v>21</v>
      </c>
      <c r="AB147" s="125"/>
      <c r="AC147" s="126">
        <v>0.81499999999999995</v>
      </c>
      <c r="AD147" s="125" t="s">
        <v>39</v>
      </c>
      <c r="AE147" s="125" t="s">
        <v>177</v>
      </c>
      <c r="AF147" s="125" t="s">
        <v>21</v>
      </c>
      <c r="AG147" s="125" t="s">
        <v>911</v>
      </c>
      <c r="AH147" s="125"/>
      <c r="AI147" s="125">
        <v>2.1</v>
      </c>
      <c r="AJ147" s="87" t="s">
        <v>38</v>
      </c>
      <c r="AK147" s="87" t="s">
        <v>38</v>
      </c>
      <c r="AL147" s="87" t="s">
        <v>38</v>
      </c>
      <c r="AM147" s="87" t="s">
        <v>38</v>
      </c>
      <c r="AN147" s="87" t="s">
        <v>38</v>
      </c>
    </row>
    <row r="148" spans="1:40" s="243" customFormat="1" ht="15" customHeight="1" x14ac:dyDescent="0.3">
      <c r="A148" s="81">
        <v>44</v>
      </c>
      <c r="B148" s="124" t="s">
        <v>350</v>
      </c>
      <c r="C148" s="125" t="s">
        <v>170</v>
      </c>
      <c r="D148" s="125" t="s">
        <v>171</v>
      </c>
      <c r="E148" s="125" t="s">
        <v>21</v>
      </c>
      <c r="F148" s="125" t="s">
        <v>34</v>
      </c>
      <c r="G148" s="125" t="s">
        <v>74</v>
      </c>
      <c r="H148" s="125" t="s">
        <v>35</v>
      </c>
      <c r="I148" s="125" t="s">
        <v>172</v>
      </c>
      <c r="J148" s="125" t="s">
        <v>128</v>
      </c>
      <c r="K148" s="125" t="s">
        <v>128</v>
      </c>
      <c r="L148" s="125">
        <v>51943</v>
      </c>
      <c r="M148" s="125" t="s">
        <v>341</v>
      </c>
      <c r="N148" s="126" t="s">
        <v>1521</v>
      </c>
      <c r="O148" s="125" t="s">
        <v>174</v>
      </c>
      <c r="P148" s="125" t="s">
        <v>908</v>
      </c>
      <c r="Q148" s="125" t="s">
        <v>21</v>
      </c>
      <c r="R148" s="125" t="s">
        <v>46</v>
      </c>
      <c r="S148" s="125" t="s">
        <v>912</v>
      </c>
      <c r="T148" s="125">
        <v>5</v>
      </c>
      <c r="U148" s="125"/>
      <c r="V148" s="125" t="s">
        <v>910</v>
      </c>
      <c r="W148" s="125" t="s">
        <v>1381</v>
      </c>
      <c r="X148" s="125" t="s">
        <v>176</v>
      </c>
      <c r="Y148" s="125" t="s">
        <v>131</v>
      </c>
      <c r="Z148" s="125" t="s">
        <v>37</v>
      </c>
      <c r="AA148" s="125" t="s">
        <v>21</v>
      </c>
      <c r="AB148" s="125"/>
      <c r="AC148" s="126">
        <v>0.79500000000000004</v>
      </c>
      <c r="AD148" s="125" t="s">
        <v>39</v>
      </c>
      <c r="AE148" s="125" t="s">
        <v>177</v>
      </c>
      <c r="AF148" s="125" t="s">
        <v>21</v>
      </c>
      <c r="AG148" s="125" t="s">
        <v>911</v>
      </c>
      <c r="AH148" s="125"/>
      <c r="AI148" s="125">
        <v>2.1</v>
      </c>
      <c r="AJ148" s="87" t="s">
        <v>38</v>
      </c>
      <c r="AK148" s="87" t="s">
        <v>38</v>
      </c>
      <c r="AL148" s="87" t="s">
        <v>38</v>
      </c>
      <c r="AM148" s="87" t="s">
        <v>38</v>
      </c>
      <c r="AN148" s="87" t="s">
        <v>38</v>
      </c>
    </row>
    <row r="149" spans="1:40" s="243" customFormat="1" ht="15" customHeight="1" x14ac:dyDescent="0.3">
      <c r="A149" s="66">
        <v>44</v>
      </c>
      <c r="B149" s="96" t="s">
        <v>350</v>
      </c>
      <c r="C149" s="70" t="s">
        <v>170</v>
      </c>
      <c r="D149" s="70" t="s">
        <v>171</v>
      </c>
      <c r="E149" s="70" t="s">
        <v>21</v>
      </c>
      <c r="F149" s="70" t="s">
        <v>34</v>
      </c>
      <c r="G149" s="70" t="s">
        <v>74</v>
      </c>
      <c r="H149" s="70" t="s">
        <v>35</v>
      </c>
      <c r="I149" s="70" t="s">
        <v>172</v>
      </c>
      <c r="J149" s="70" t="s">
        <v>128</v>
      </c>
      <c r="K149" s="70" t="s">
        <v>128</v>
      </c>
      <c r="L149" s="70">
        <v>51943</v>
      </c>
      <c r="M149" s="70" t="s">
        <v>341</v>
      </c>
      <c r="N149" s="72" t="s">
        <v>1521</v>
      </c>
      <c r="O149" s="70" t="s">
        <v>174</v>
      </c>
      <c r="P149" s="70" t="s">
        <v>908</v>
      </c>
      <c r="Q149" s="70" t="s">
        <v>21</v>
      </c>
      <c r="R149" s="70" t="s">
        <v>96</v>
      </c>
      <c r="S149" s="70" t="s">
        <v>912</v>
      </c>
      <c r="T149" s="70">
        <v>5</v>
      </c>
      <c r="U149" s="70"/>
      <c r="V149" s="70" t="s">
        <v>175</v>
      </c>
      <c r="W149" s="70" t="s">
        <v>1381</v>
      </c>
      <c r="X149" s="70" t="s">
        <v>176</v>
      </c>
      <c r="Y149" s="70" t="s">
        <v>131</v>
      </c>
      <c r="Z149" s="70" t="s">
        <v>37</v>
      </c>
      <c r="AA149" s="70" t="s">
        <v>21</v>
      </c>
      <c r="AB149" s="70"/>
      <c r="AC149" s="72">
        <v>0.80500000000000005</v>
      </c>
      <c r="AD149" s="70" t="s">
        <v>39</v>
      </c>
      <c r="AE149" s="70" t="s">
        <v>177</v>
      </c>
      <c r="AF149" s="70" t="s">
        <v>21</v>
      </c>
      <c r="AG149" s="70" t="s">
        <v>911</v>
      </c>
      <c r="AH149" s="70"/>
      <c r="AI149" s="70">
        <v>2.1</v>
      </c>
      <c r="AJ149" s="73" t="s">
        <v>38</v>
      </c>
      <c r="AK149" s="73" t="s">
        <v>38</v>
      </c>
      <c r="AL149" s="73" t="s">
        <v>38</v>
      </c>
      <c r="AM149" s="73" t="s">
        <v>38</v>
      </c>
      <c r="AN149" s="73" t="s">
        <v>38</v>
      </c>
    </row>
    <row r="150" spans="1:40" s="243" customFormat="1" ht="15" customHeight="1" x14ac:dyDescent="0.3">
      <c r="A150" s="58">
        <v>45</v>
      </c>
      <c r="B150" s="107" t="s">
        <v>349</v>
      </c>
      <c r="C150" s="108" t="s">
        <v>162</v>
      </c>
      <c r="D150" s="108" t="s">
        <v>133</v>
      </c>
      <c r="E150" s="108" t="s">
        <v>21</v>
      </c>
      <c r="F150" s="108" t="s">
        <v>34</v>
      </c>
      <c r="G150" s="108" t="s">
        <v>74</v>
      </c>
      <c r="H150" s="108" t="s">
        <v>35</v>
      </c>
      <c r="I150" s="108" t="s">
        <v>164</v>
      </c>
      <c r="J150" s="108" t="s">
        <v>1290</v>
      </c>
      <c r="K150" s="108">
        <v>700</v>
      </c>
      <c r="L150" s="108">
        <v>378256</v>
      </c>
      <c r="M150" s="108" t="s">
        <v>339</v>
      </c>
      <c r="N150" s="109" t="s">
        <v>1522</v>
      </c>
      <c r="O150" s="108" t="s">
        <v>1416</v>
      </c>
      <c r="P150" s="108" t="s">
        <v>1417</v>
      </c>
      <c r="Q150" s="108" t="s">
        <v>21</v>
      </c>
      <c r="R150" s="108" t="s">
        <v>916</v>
      </c>
      <c r="S150" s="108">
        <v>30</v>
      </c>
      <c r="T150" s="108">
        <v>30</v>
      </c>
      <c r="U150" s="108" t="s">
        <v>630</v>
      </c>
      <c r="V150" s="108" t="s">
        <v>167</v>
      </c>
      <c r="W150" s="108"/>
      <c r="X150" s="108" t="s">
        <v>92</v>
      </c>
      <c r="Y150" s="108" t="s">
        <v>685</v>
      </c>
      <c r="Z150" s="108" t="s">
        <v>37</v>
      </c>
      <c r="AA150" s="108" t="s">
        <v>21</v>
      </c>
      <c r="AB150" s="108"/>
      <c r="AC150" s="109">
        <v>0.76</v>
      </c>
      <c r="AD150" s="108" t="s">
        <v>39</v>
      </c>
      <c r="AE150" s="108" t="s">
        <v>168</v>
      </c>
      <c r="AF150" s="108" t="s">
        <v>21</v>
      </c>
      <c r="AG150" s="108" t="s">
        <v>917</v>
      </c>
      <c r="AH150" s="108" t="s">
        <v>163</v>
      </c>
      <c r="AI150" s="108">
        <v>2.8</v>
      </c>
      <c r="AJ150" s="65" t="s">
        <v>38</v>
      </c>
      <c r="AK150" s="65" t="s">
        <v>38</v>
      </c>
      <c r="AL150" s="65" t="s">
        <v>38</v>
      </c>
      <c r="AM150" s="65" t="s">
        <v>38</v>
      </c>
      <c r="AN150" s="65" t="s">
        <v>38</v>
      </c>
    </row>
    <row r="151" spans="1:40" s="243" customFormat="1" ht="15" customHeight="1" x14ac:dyDescent="0.3">
      <c r="A151" s="58">
        <v>45</v>
      </c>
      <c r="B151" s="107" t="s">
        <v>349</v>
      </c>
      <c r="C151" s="108" t="s">
        <v>162</v>
      </c>
      <c r="D151" s="108" t="s">
        <v>133</v>
      </c>
      <c r="E151" s="108" t="s">
        <v>21</v>
      </c>
      <c r="F151" s="108" t="s">
        <v>34</v>
      </c>
      <c r="G151" s="108" t="s">
        <v>74</v>
      </c>
      <c r="H151" s="108" t="s">
        <v>35</v>
      </c>
      <c r="I151" s="108" t="s">
        <v>164</v>
      </c>
      <c r="J151" s="108" t="s">
        <v>1290</v>
      </c>
      <c r="K151" s="108">
        <v>700</v>
      </c>
      <c r="L151" s="108">
        <v>378256</v>
      </c>
      <c r="M151" s="108" t="s">
        <v>339</v>
      </c>
      <c r="N151" s="109" t="s">
        <v>1522</v>
      </c>
      <c r="O151" s="108" t="s">
        <v>1416</v>
      </c>
      <c r="P151" s="108" t="s">
        <v>1417</v>
      </c>
      <c r="Q151" s="108" t="s">
        <v>21</v>
      </c>
      <c r="R151" s="108" t="s">
        <v>46</v>
      </c>
      <c r="S151" s="108">
        <v>30</v>
      </c>
      <c r="T151" s="108">
        <v>30</v>
      </c>
      <c r="U151" s="108"/>
      <c r="V151" s="108" t="s">
        <v>913</v>
      </c>
      <c r="W151" s="108" t="s">
        <v>1380</v>
      </c>
      <c r="X151" s="108" t="s">
        <v>92</v>
      </c>
      <c r="Y151" s="108" t="s">
        <v>131</v>
      </c>
      <c r="Z151" s="108" t="s">
        <v>37</v>
      </c>
      <c r="AA151" s="108" t="s">
        <v>21</v>
      </c>
      <c r="AB151" s="108"/>
      <c r="AC151" s="109">
        <v>0.745</v>
      </c>
      <c r="AD151" s="108" t="s">
        <v>39</v>
      </c>
      <c r="AE151" s="108" t="s">
        <v>168</v>
      </c>
      <c r="AF151" s="108" t="s">
        <v>21</v>
      </c>
      <c r="AG151" s="108" t="s">
        <v>917</v>
      </c>
      <c r="AH151" s="108" t="s">
        <v>165</v>
      </c>
      <c r="AI151" s="108">
        <v>2.8</v>
      </c>
      <c r="AJ151" s="65" t="s">
        <v>38</v>
      </c>
      <c r="AK151" s="65" t="s">
        <v>38</v>
      </c>
      <c r="AL151" s="65" t="s">
        <v>38</v>
      </c>
      <c r="AM151" s="65" t="s">
        <v>38</v>
      </c>
      <c r="AN151" s="65" t="s">
        <v>38</v>
      </c>
    </row>
    <row r="152" spans="1:40" s="243" customFormat="1" ht="15" customHeight="1" x14ac:dyDescent="0.3">
      <c r="A152" s="58">
        <v>45</v>
      </c>
      <c r="B152" s="107" t="s">
        <v>349</v>
      </c>
      <c r="C152" s="108" t="s">
        <v>162</v>
      </c>
      <c r="D152" s="108" t="s">
        <v>133</v>
      </c>
      <c r="E152" s="108" t="s">
        <v>21</v>
      </c>
      <c r="F152" s="108" t="s">
        <v>34</v>
      </c>
      <c r="G152" s="108" t="s">
        <v>74</v>
      </c>
      <c r="H152" s="108" t="s">
        <v>35</v>
      </c>
      <c r="I152" s="108" t="s">
        <v>164</v>
      </c>
      <c r="J152" s="108" t="s">
        <v>1290</v>
      </c>
      <c r="K152" s="108">
        <v>700</v>
      </c>
      <c r="L152" s="108">
        <v>378256</v>
      </c>
      <c r="M152" s="108" t="s">
        <v>339</v>
      </c>
      <c r="N152" s="109" t="s">
        <v>1522</v>
      </c>
      <c r="O152" s="108" t="s">
        <v>1416</v>
      </c>
      <c r="P152" s="108" t="s">
        <v>1417</v>
      </c>
      <c r="Q152" s="108" t="s">
        <v>21</v>
      </c>
      <c r="R152" s="108" t="s">
        <v>520</v>
      </c>
      <c r="S152" s="108">
        <v>30</v>
      </c>
      <c r="T152" s="108">
        <v>30</v>
      </c>
      <c r="U152" s="108"/>
      <c r="V152" s="108" t="s">
        <v>915</v>
      </c>
      <c r="W152" s="108" t="s">
        <v>1380</v>
      </c>
      <c r="X152" s="108" t="s">
        <v>92</v>
      </c>
      <c r="Y152" s="108" t="s">
        <v>131</v>
      </c>
      <c r="Z152" s="108" t="s">
        <v>37</v>
      </c>
      <c r="AA152" s="108" t="s">
        <v>21</v>
      </c>
      <c r="AB152" s="108"/>
      <c r="AC152" s="109">
        <v>0.76100000000000001</v>
      </c>
      <c r="AD152" s="108" t="s">
        <v>39</v>
      </c>
      <c r="AE152" s="108" t="s">
        <v>168</v>
      </c>
      <c r="AF152" s="108" t="s">
        <v>21</v>
      </c>
      <c r="AG152" s="108" t="s">
        <v>917</v>
      </c>
      <c r="AH152" s="108" t="s">
        <v>169</v>
      </c>
      <c r="AI152" s="108">
        <v>2.8</v>
      </c>
      <c r="AJ152" s="65" t="s">
        <v>38</v>
      </c>
      <c r="AK152" s="65" t="s">
        <v>38</v>
      </c>
      <c r="AL152" s="65" t="s">
        <v>38</v>
      </c>
      <c r="AM152" s="65" t="s">
        <v>38</v>
      </c>
      <c r="AN152" s="65" t="s">
        <v>38</v>
      </c>
    </row>
    <row r="153" spans="1:40" s="243" customFormat="1" ht="15" customHeight="1" x14ac:dyDescent="0.3">
      <c r="A153" s="66">
        <v>45</v>
      </c>
      <c r="B153" s="106" t="s">
        <v>349</v>
      </c>
      <c r="C153" s="89" t="s">
        <v>162</v>
      </c>
      <c r="D153" s="89" t="s">
        <v>133</v>
      </c>
      <c r="E153" s="89" t="s">
        <v>21</v>
      </c>
      <c r="F153" s="89" t="s">
        <v>34</v>
      </c>
      <c r="G153" s="89" t="s">
        <v>74</v>
      </c>
      <c r="H153" s="89" t="s">
        <v>35</v>
      </c>
      <c r="I153" s="89" t="s">
        <v>164</v>
      </c>
      <c r="J153" s="89" t="s">
        <v>1290</v>
      </c>
      <c r="K153" s="89">
        <v>700</v>
      </c>
      <c r="L153" s="89">
        <v>378256</v>
      </c>
      <c r="M153" s="89" t="s">
        <v>339</v>
      </c>
      <c r="N153" s="91" t="s">
        <v>1522</v>
      </c>
      <c r="O153" s="89" t="s">
        <v>1416</v>
      </c>
      <c r="P153" s="89" t="s">
        <v>1417</v>
      </c>
      <c r="Q153" s="89" t="s">
        <v>21</v>
      </c>
      <c r="R153" s="89" t="s">
        <v>166</v>
      </c>
      <c r="S153" s="89">
        <v>30</v>
      </c>
      <c r="T153" s="89">
        <v>30</v>
      </c>
      <c r="U153" s="89"/>
      <c r="V153" s="89" t="s">
        <v>914</v>
      </c>
      <c r="W153" s="89" t="s">
        <v>1380</v>
      </c>
      <c r="X153" s="89" t="s">
        <v>92</v>
      </c>
      <c r="Y153" s="89" t="s">
        <v>131</v>
      </c>
      <c r="Z153" s="89" t="s">
        <v>37</v>
      </c>
      <c r="AA153" s="89" t="s">
        <v>21</v>
      </c>
      <c r="AB153" s="89"/>
      <c r="AC153" s="91">
        <v>0.76400000000000001</v>
      </c>
      <c r="AD153" s="89" t="s">
        <v>39</v>
      </c>
      <c r="AE153" s="89" t="s">
        <v>168</v>
      </c>
      <c r="AF153" s="89" t="s">
        <v>21</v>
      </c>
      <c r="AG153" s="89" t="s">
        <v>917</v>
      </c>
      <c r="AH153" s="89"/>
      <c r="AI153" s="89">
        <v>2.8</v>
      </c>
      <c r="AJ153" s="73" t="s">
        <v>38</v>
      </c>
      <c r="AK153" s="73" t="s">
        <v>38</v>
      </c>
      <c r="AL153" s="73" t="s">
        <v>38</v>
      </c>
      <c r="AM153" s="73" t="s">
        <v>38</v>
      </c>
      <c r="AN153" s="73" t="s">
        <v>38</v>
      </c>
    </row>
    <row r="154" spans="1:40" s="243" customFormat="1" ht="13.8" x14ac:dyDescent="0.3">
      <c r="A154" s="74">
        <v>48</v>
      </c>
      <c r="B154" s="110" t="s">
        <v>347</v>
      </c>
      <c r="C154" s="112" t="s">
        <v>147</v>
      </c>
      <c r="D154" s="112" t="s">
        <v>148</v>
      </c>
      <c r="E154" s="112" t="s">
        <v>21</v>
      </c>
      <c r="F154" s="112" t="s">
        <v>34</v>
      </c>
      <c r="G154" s="112" t="s">
        <v>149</v>
      </c>
      <c r="H154" s="112" t="s">
        <v>22</v>
      </c>
      <c r="I154" s="112" t="s">
        <v>150</v>
      </c>
      <c r="J154" s="112" t="s">
        <v>128</v>
      </c>
      <c r="K154" s="112" t="s">
        <v>128</v>
      </c>
      <c r="L154" s="112">
        <v>922</v>
      </c>
      <c r="M154" s="112" t="s">
        <v>338</v>
      </c>
      <c r="N154" s="114" t="s">
        <v>1523</v>
      </c>
      <c r="O154" s="112" t="s">
        <v>146</v>
      </c>
      <c r="P154" s="112" t="s">
        <v>151</v>
      </c>
      <c r="Q154" s="112" t="s">
        <v>21</v>
      </c>
      <c r="R154" s="112" t="s">
        <v>36</v>
      </c>
      <c r="S154" s="112">
        <v>23</v>
      </c>
      <c r="T154" s="112">
        <v>6</v>
      </c>
      <c r="U154" s="112" t="s">
        <v>630</v>
      </c>
      <c r="V154" s="112"/>
      <c r="W154" s="112"/>
      <c r="X154" s="112" t="s">
        <v>919</v>
      </c>
      <c r="Y154" s="112" t="s">
        <v>78</v>
      </c>
      <c r="Z154" s="112" t="s">
        <v>37</v>
      </c>
      <c r="AA154" s="112" t="s">
        <v>38</v>
      </c>
      <c r="AB154" s="112" t="s">
        <v>1386</v>
      </c>
      <c r="AC154" s="114">
        <v>0.88</v>
      </c>
      <c r="AD154" s="112" t="s">
        <v>39</v>
      </c>
      <c r="AE154" s="112" t="s">
        <v>152</v>
      </c>
      <c r="AF154" s="112" t="s">
        <v>38</v>
      </c>
      <c r="AG154" s="112" t="s">
        <v>903</v>
      </c>
      <c r="AH154" s="112"/>
      <c r="AI154" s="112">
        <v>7.4</v>
      </c>
      <c r="AJ154" s="80" t="s">
        <v>21</v>
      </c>
      <c r="AK154" s="80" t="s">
        <v>38</v>
      </c>
      <c r="AL154" s="80" t="s">
        <v>86</v>
      </c>
      <c r="AM154" s="80" t="s">
        <v>38</v>
      </c>
      <c r="AN154" s="80" t="s">
        <v>38</v>
      </c>
    </row>
    <row r="155" spans="1:40" s="243" customFormat="1" ht="13.8" x14ac:dyDescent="0.3">
      <c r="A155" s="81">
        <v>48</v>
      </c>
      <c r="B155" s="124" t="s">
        <v>347</v>
      </c>
      <c r="C155" s="125" t="s">
        <v>147</v>
      </c>
      <c r="D155" s="125" t="s">
        <v>148</v>
      </c>
      <c r="E155" s="125" t="s">
        <v>21</v>
      </c>
      <c r="F155" s="125" t="s">
        <v>34</v>
      </c>
      <c r="G155" s="125" t="s">
        <v>149</v>
      </c>
      <c r="H155" s="125" t="s">
        <v>22</v>
      </c>
      <c r="I155" s="125" t="s">
        <v>150</v>
      </c>
      <c r="J155" s="125" t="s">
        <v>128</v>
      </c>
      <c r="K155" s="125" t="s">
        <v>128</v>
      </c>
      <c r="L155" s="125">
        <v>922</v>
      </c>
      <c r="M155" s="125" t="s">
        <v>338</v>
      </c>
      <c r="N155" s="126" t="s">
        <v>1523</v>
      </c>
      <c r="O155" s="125" t="s">
        <v>146</v>
      </c>
      <c r="P155" s="125" t="s">
        <v>151</v>
      </c>
      <c r="Q155" s="125" t="s">
        <v>21</v>
      </c>
      <c r="R155" s="125" t="s">
        <v>319</v>
      </c>
      <c r="S155" s="125">
        <v>23</v>
      </c>
      <c r="T155" s="125">
        <v>6</v>
      </c>
      <c r="U155" s="125" t="s">
        <v>630</v>
      </c>
      <c r="V155" s="125" t="s">
        <v>184</v>
      </c>
      <c r="W155" s="125" t="s">
        <v>86</v>
      </c>
      <c r="X155" s="125" t="s">
        <v>919</v>
      </c>
      <c r="Y155" s="125" t="s">
        <v>78</v>
      </c>
      <c r="Z155" s="125" t="s">
        <v>37</v>
      </c>
      <c r="AA155" s="125" t="s">
        <v>38</v>
      </c>
      <c r="AB155" s="125" t="s">
        <v>1583</v>
      </c>
      <c r="AC155" s="126">
        <v>0.88</v>
      </c>
      <c r="AD155" s="125" t="s">
        <v>39</v>
      </c>
      <c r="AE155" s="125" t="s">
        <v>152</v>
      </c>
      <c r="AF155" s="125" t="s">
        <v>38</v>
      </c>
      <c r="AG155" s="125" t="s">
        <v>903</v>
      </c>
      <c r="AH155" s="125"/>
      <c r="AI155" s="125">
        <v>7.4</v>
      </c>
      <c r="AJ155" s="87" t="s">
        <v>21</v>
      </c>
      <c r="AK155" s="87" t="s">
        <v>38</v>
      </c>
      <c r="AL155" s="87" t="s">
        <v>86</v>
      </c>
      <c r="AM155" s="87" t="s">
        <v>38</v>
      </c>
      <c r="AN155" s="87" t="s">
        <v>38</v>
      </c>
    </row>
    <row r="156" spans="1:40" s="243" customFormat="1" ht="13.8" x14ac:dyDescent="0.3">
      <c r="A156" s="81">
        <v>48</v>
      </c>
      <c r="B156" s="124" t="s">
        <v>347</v>
      </c>
      <c r="C156" s="125" t="s">
        <v>147</v>
      </c>
      <c r="D156" s="125" t="s">
        <v>148</v>
      </c>
      <c r="E156" s="125" t="s">
        <v>21</v>
      </c>
      <c r="F156" s="125" t="s">
        <v>34</v>
      </c>
      <c r="G156" s="125" t="s">
        <v>149</v>
      </c>
      <c r="H156" s="125" t="s">
        <v>22</v>
      </c>
      <c r="I156" s="125" t="s">
        <v>150</v>
      </c>
      <c r="J156" s="125" t="s">
        <v>128</v>
      </c>
      <c r="K156" s="125" t="s">
        <v>128</v>
      </c>
      <c r="L156" s="125">
        <v>922</v>
      </c>
      <c r="M156" s="125" t="s">
        <v>338</v>
      </c>
      <c r="N156" s="126" t="s">
        <v>1523</v>
      </c>
      <c r="O156" s="125" t="s">
        <v>146</v>
      </c>
      <c r="P156" s="125" t="s">
        <v>151</v>
      </c>
      <c r="Q156" s="125" t="s">
        <v>21</v>
      </c>
      <c r="R156" s="125" t="s">
        <v>918</v>
      </c>
      <c r="S156" s="125">
        <v>23</v>
      </c>
      <c r="T156" s="125">
        <v>5</v>
      </c>
      <c r="U156" s="125"/>
      <c r="V156" s="125" t="s">
        <v>184</v>
      </c>
      <c r="W156" s="125" t="s">
        <v>86</v>
      </c>
      <c r="X156" s="125" t="s">
        <v>919</v>
      </c>
      <c r="Y156" s="125" t="s">
        <v>78</v>
      </c>
      <c r="Z156" s="125" t="s">
        <v>37</v>
      </c>
      <c r="AA156" s="125" t="s">
        <v>38</v>
      </c>
      <c r="AB156" s="125" t="s">
        <v>1583</v>
      </c>
      <c r="AC156" s="126">
        <v>0.83</v>
      </c>
      <c r="AD156" s="125" t="s">
        <v>39</v>
      </c>
      <c r="AE156" s="125" t="s">
        <v>152</v>
      </c>
      <c r="AF156" s="125" t="s">
        <v>38</v>
      </c>
      <c r="AG156" s="125" t="s">
        <v>903</v>
      </c>
      <c r="AH156" s="125"/>
      <c r="AI156" s="125">
        <v>7.4</v>
      </c>
      <c r="AJ156" s="87" t="s">
        <v>21</v>
      </c>
      <c r="AK156" s="87" t="s">
        <v>38</v>
      </c>
      <c r="AL156" s="87" t="s">
        <v>86</v>
      </c>
      <c r="AM156" s="87" t="s">
        <v>38</v>
      </c>
      <c r="AN156" s="87" t="s">
        <v>38</v>
      </c>
    </row>
    <row r="157" spans="1:40" s="243" customFormat="1" ht="13.8" x14ac:dyDescent="0.3">
      <c r="A157" s="66">
        <v>48</v>
      </c>
      <c r="B157" s="96" t="s">
        <v>347</v>
      </c>
      <c r="C157" s="70" t="s">
        <v>147</v>
      </c>
      <c r="D157" s="70" t="s">
        <v>148</v>
      </c>
      <c r="E157" s="70" t="s">
        <v>21</v>
      </c>
      <c r="F157" s="70" t="s">
        <v>34</v>
      </c>
      <c r="G157" s="70" t="s">
        <v>149</v>
      </c>
      <c r="H157" s="70" t="s">
        <v>22</v>
      </c>
      <c r="I157" s="70" t="s">
        <v>150</v>
      </c>
      <c r="J157" s="70" t="s">
        <v>128</v>
      </c>
      <c r="K157" s="70" t="s">
        <v>128</v>
      </c>
      <c r="L157" s="70">
        <v>922</v>
      </c>
      <c r="M157" s="70" t="s">
        <v>338</v>
      </c>
      <c r="N157" s="72" t="s">
        <v>1523</v>
      </c>
      <c r="O157" s="70" t="s">
        <v>146</v>
      </c>
      <c r="P157" s="70" t="s">
        <v>151</v>
      </c>
      <c r="Q157" s="70" t="s">
        <v>21</v>
      </c>
      <c r="R157" s="70" t="s">
        <v>118</v>
      </c>
      <c r="S157" s="70">
        <v>23</v>
      </c>
      <c r="T157" s="70">
        <v>4</v>
      </c>
      <c r="U157" s="70"/>
      <c r="V157" s="70" t="s">
        <v>184</v>
      </c>
      <c r="W157" s="70" t="s">
        <v>86</v>
      </c>
      <c r="X157" s="70" t="s">
        <v>919</v>
      </c>
      <c r="Y157" s="70" t="s">
        <v>78</v>
      </c>
      <c r="Z157" s="70" t="s">
        <v>37</v>
      </c>
      <c r="AA157" s="70" t="s">
        <v>38</v>
      </c>
      <c r="AB157" s="70" t="s">
        <v>1583</v>
      </c>
      <c r="AC157" s="72">
        <v>0.78</v>
      </c>
      <c r="AD157" s="70" t="s">
        <v>39</v>
      </c>
      <c r="AE157" s="70" t="s">
        <v>152</v>
      </c>
      <c r="AF157" s="70" t="s">
        <v>38</v>
      </c>
      <c r="AG157" s="70" t="s">
        <v>903</v>
      </c>
      <c r="AH157" s="70"/>
      <c r="AI157" s="70">
        <v>7.4</v>
      </c>
      <c r="AJ157" s="73" t="s">
        <v>21</v>
      </c>
      <c r="AK157" s="73" t="s">
        <v>38</v>
      </c>
      <c r="AL157" s="73" t="s">
        <v>86</v>
      </c>
      <c r="AM157" s="73" t="s">
        <v>38</v>
      </c>
      <c r="AN157" s="73" t="s">
        <v>38</v>
      </c>
    </row>
    <row r="158" spans="1:40" s="243" customFormat="1" ht="15" customHeight="1" x14ac:dyDescent="0.3">
      <c r="A158" s="74">
        <v>50</v>
      </c>
      <c r="B158" s="105" t="s">
        <v>344</v>
      </c>
      <c r="C158" s="76" t="s">
        <v>115</v>
      </c>
      <c r="D158" s="76" t="s">
        <v>116</v>
      </c>
      <c r="E158" s="76" t="s">
        <v>21</v>
      </c>
      <c r="F158" s="76" t="s">
        <v>34</v>
      </c>
      <c r="G158" s="76" t="s">
        <v>74</v>
      </c>
      <c r="H158" s="76" t="s">
        <v>35</v>
      </c>
      <c r="I158" s="76" t="s">
        <v>117</v>
      </c>
      <c r="J158" s="76" t="s">
        <v>128</v>
      </c>
      <c r="K158" s="76" t="s">
        <v>128</v>
      </c>
      <c r="L158" s="76">
        <v>3994872</v>
      </c>
      <c r="M158" s="76" t="s">
        <v>336</v>
      </c>
      <c r="N158" s="78" t="s">
        <v>1524</v>
      </c>
      <c r="O158" s="76" t="s">
        <v>120</v>
      </c>
      <c r="P158" s="76" t="s">
        <v>119</v>
      </c>
      <c r="Q158" s="76" t="s">
        <v>21</v>
      </c>
      <c r="R158" s="76" t="s">
        <v>36</v>
      </c>
      <c r="S158" s="76">
        <v>14</v>
      </c>
      <c r="T158" s="76">
        <v>10</v>
      </c>
      <c r="U158" s="76" t="s">
        <v>630</v>
      </c>
      <c r="V158" s="76"/>
      <c r="W158" s="76"/>
      <c r="X158" s="76" t="s">
        <v>1568</v>
      </c>
      <c r="Y158" s="76" t="s">
        <v>121</v>
      </c>
      <c r="Z158" s="76" t="s">
        <v>37</v>
      </c>
      <c r="AA158" s="76" t="s">
        <v>21</v>
      </c>
      <c r="AB158" s="76"/>
      <c r="AC158" s="78">
        <v>0.64500000000000002</v>
      </c>
      <c r="AD158" s="76" t="s">
        <v>122</v>
      </c>
      <c r="AE158" s="76"/>
      <c r="AF158" s="76" t="s">
        <v>38</v>
      </c>
      <c r="AG158" s="76" t="s">
        <v>920</v>
      </c>
      <c r="AH158" s="76" t="s">
        <v>921</v>
      </c>
      <c r="AI158" s="76">
        <v>2.2999999999999998</v>
      </c>
      <c r="AJ158" s="80" t="s">
        <v>38</v>
      </c>
      <c r="AK158" s="80" t="s">
        <v>21</v>
      </c>
      <c r="AL158" s="80" t="s">
        <v>38</v>
      </c>
      <c r="AM158" s="80" t="s">
        <v>38</v>
      </c>
      <c r="AN158" s="80" t="s">
        <v>38</v>
      </c>
    </row>
    <row r="159" spans="1:40" s="243" customFormat="1" ht="15" customHeight="1" x14ac:dyDescent="0.3">
      <c r="A159" s="66">
        <v>50</v>
      </c>
      <c r="B159" s="106" t="s">
        <v>344</v>
      </c>
      <c r="C159" s="89" t="s">
        <v>115</v>
      </c>
      <c r="D159" s="89" t="s">
        <v>116</v>
      </c>
      <c r="E159" s="89" t="s">
        <v>21</v>
      </c>
      <c r="F159" s="89" t="s">
        <v>34</v>
      </c>
      <c r="G159" s="89" t="s">
        <v>74</v>
      </c>
      <c r="H159" s="89" t="s">
        <v>35</v>
      </c>
      <c r="I159" s="89" t="s">
        <v>117</v>
      </c>
      <c r="J159" s="89" t="s">
        <v>128</v>
      </c>
      <c r="K159" s="89" t="s">
        <v>128</v>
      </c>
      <c r="L159" s="89">
        <v>3994872</v>
      </c>
      <c r="M159" s="89" t="s">
        <v>336</v>
      </c>
      <c r="N159" s="91" t="s">
        <v>1524</v>
      </c>
      <c r="O159" s="89" t="s">
        <v>120</v>
      </c>
      <c r="P159" s="89" t="s">
        <v>119</v>
      </c>
      <c r="Q159" s="89" t="s">
        <v>21</v>
      </c>
      <c r="R159" s="89" t="s">
        <v>118</v>
      </c>
      <c r="S159" s="89">
        <v>14</v>
      </c>
      <c r="T159" s="89">
        <v>2</v>
      </c>
      <c r="U159" s="89"/>
      <c r="V159" s="89" t="s">
        <v>922</v>
      </c>
      <c r="W159" s="89" t="s">
        <v>1381</v>
      </c>
      <c r="X159" s="89" t="s">
        <v>92</v>
      </c>
      <c r="Y159" s="89" t="s">
        <v>121</v>
      </c>
      <c r="Z159" s="89" t="s">
        <v>37</v>
      </c>
      <c r="AA159" s="89" t="s">
        <v>21</v>
      </c>
      <c r="AB159" s="89"/>
      <c r="AC159" s="91">
        <v>0.57799999999999996</v>
      </c>
      <c r="AD159" s="89" t="s">
        <v>123</v>
      </c>
      <c r="AE159" s="89" t="s">
        <v>1418</v>
      </c>
      <c r="AF159" s="89" t="s">
        <v>38</v>
      </c>
      <c r="AG159" s="89" t="s">
        <v>920</v>
      </c>
      <c r="AH159" s="89"/>
      <c r="AI159" s="89">
        <v>2.2999999999999998</v>
      </c>
      <c r="AJ159" s="73" t="s">
        <v>38</v>
      </c>
      <c r="AK159" s="73" t="s">
        <v>21</v>
      </c>
      <c r="AL159" s="73" t="s">
        <v>38</v>
      </c>
      <c r="AM159" s="73" t="s">
        <v>38</v>
      </c>
      <c r="AN159" s="73" t="s">
        <v>38</v>
      </c>
    </row>
    <row r="160" spans="1:40" s="243" customFormat="1" ht="15" customHeight="1" x14ac:dyDescent="0.3">
      <c r="A160" s="74">
        <v>52</v>
      </c>
      <c r="B160" s="110" t="s">
        <v>345</v>
      </c>
      <c r="C160" s="112" t="s">
        <v>132</v>
      </c>
      <c r="D160" s="112" t="s">
        <v>133</v>
      </c>
      <c r="E160" s="112" t="s">
        <v>21</v>
      </c>
      <c r="F160" s="112" t="s">
        <v>34</v>
      </c>
      <c r="G160" s="112" t="s">
        <v>74</v>
      </c>
      <c r="H160" s="112" t="s">
        <v>35</v>
      </c>
      <c r="I160" s="112" t="s">
        <v>144</v>
      </c>
      <c r="J160" s="112" t="s">
        <v>1290</v>
      </c>
      <c r="K160" s="112">
        <v>1</v>
      </c>
      <c r="L160" s="112">
        <v>1331</v>
      </c>
      <c r="M160" s="112" t="s">
        <v>1474</v>
      </c>
      <c r="N160" s="114" t="s">
        <v>1525</v>
      </c>
      <c r="O160" s="112" t="s">
        <v>184</v>
      </c>
      <c r="P160" s="112" t="s">
        <v>925</v>
      </c>
      <c r="Q160" s="112" t="s">
        <v>21</v>
      </c>
      <c r="R160" s="112" t="s">
        <v>135</v>
      </c>
      <c r="S160" s="112" t="s">
        <v>927</v>
      </c>
      <c r="T160" s="112" t="s">
        <v>929</v>
      </c>
      <c r="U160" s="112" t="s">
        <v>630</v>
      </c>
      <c r="V160" s="112"/>
      <c r="W160" s="112"/>
      <c r="X160" s="112" t="s">
        <v>92</v>
      </c>
      <c r="Y160" s="112" t="s">
        <v>685</v>
      </c>
      <c r="Z160" s="112" t="s">
        <v>221</v>
      </c>
      <c r="AA160" s="112" t="s">
        <v>21</v>
      </c>
      <c r="AB160" s="112"/>
      <c r="AC160" s="114" t="s">
        <v>265</v>
      </c>
      <c r="AD160" s="112" t="s">
        <v>39</v>
      </c>
      <c r="AE160" s="112" t="s">
        <v>143</v>
      </c>
      <c r="AF160" s="112" t="s">
        <v>21</v>
      </c>
      <c r="AG160" s="112" t="s">
        <v>924</v>
      </c>
      <c r="AH160" s="112" t="s">
        <v>134</v>
      </c>
      <c r="AI160" s="112">
        <v>2.8</v>
      </c>
      <c r="AJ160" s="80" t="s">
        <v>86</v>
      </c>
      <c r="AK160" s="80" t="s">
        <v>38</v>
      </c>
      <c r="AL160" s="80" t="s">
        <v>38</v>
      </c>
      <c r="AM160" s="80" t="s">
        <v>38</v>
      </c>
      <c r="AN160" s="80" t="s">
        <v>38</v>
      </c>
    </row>
    <row r="161" spans="1:40" s="243" customFormat="1" ht="15" customHeight="1" x14ac:dyDescent="0.3">
      <c r="A161" s="81">
        <v>52</v>
      </c>
      <c r="B161" s="124" t="s">
        <v>345</v>
      </c>
      <c r="C161" s="125" t="s">
        <v>132</v>
      </c>
      <c r="D161" s="125" t="s">
        <v>133</v>
      </c>
      <c r="E161" s="125" t="s">
        <v>21</v>
      </c>
      <c r="F161" s="125" t="s">
        <v>34</v>
      </c>
      <c r="G161" s="125" t="s">
        <v>74</v>
      </c>
      <c r="H161" s="125" t="s">
        <v>35</v>
      </c>
      <c r="I161" s="125" t="s">
        <v>144</v>
      </c>
      <c r="J161" s="125" t="s">
        <v>1290</v>
      </c>
      <c r="K161" s="125">
        <v>1</v>
      </c>
      <c r="L161" s="125">
        <v>1331</v>
      </c>
      <c r="M161" s="125" t="s">
        <v>1474</v>
      </c>
      <c r="N161" s="126" t="s">
        <v>1525</v>
      </c>
      <c r="O161" s="125" t="s">
        <v>184</v>
      </c>
      <c r="P161" s="125" t="s">
        <v>925</v>
      </c>
      <c r="Q161" s="125" t="s">
        <v>21</v>
      </c>
      <c r="R161" s="125" t="s">
        <v>136</v>
      </c>
      <c r="S161" s="125" t="s">
        <v>927</v>
      </c>
      <c r="T161" s="125" t="s">
        <v>929</v>
      </c>
      <c r="U161" s="125" t="s">
        <v>630</v>
      </c>
      <c r="V161" s="125"/>
      <c r="W161" s="125"/>
      <c r="X161" s="125" t="s">
        <v>92</v>
      </c>
      <c r="Y161" s="125" t="s">
        <v>685</v>
      </c>
      <c r="Z161" s="125" t="s">
        <v>221</v>
      </c>
      <c r="AA161" s="125" t="s">
        <v>21</v>
      </c>
      <c r="AB161" s="125"/>
      <c r="AC161" s="126" t="s">
        <v>265</v>
      </c>
      <c r="AD161" s="125" t="s">
        <v>39</v>
      </c>
      <c r="AE161" s="125" t="s">
        <v>143</v>
      </c>
      <c r="AF161" s="125" t="s">
        <v>21</v>
      </c>
      <c r="AG161" s="125" t="s">
        <v>924</v>
      </c>
      <c r="AH161" s="125" t="s">
        <v>926</v>
      </c>
      <c r="AI161" s="125">
        <v>2.8</v>
      </c>
      <c r="AJ161" s="87" t="s">
        <v>86</v>
      </c>
      <c r="AK161" s="87" t="s">
        <v>38</v>
      </c>
      <c r="AL161" s="87" t="s">
        <v>38</v>
      </c>
      <c r="AM161" s="87" t="s">
        <v>38</v>
      </c>
      <c r="AN161" s="87" t="s">
        <v>38</v>
      </c>
    </row>
    <row r="162" spans="1:40" s="243" customFormat="1" ht="15" customHeight="1" x14ac:dyDescent="0.3">
      <c r="A162" s="81">
        <v>52</v>
      </c>
      <c r="B162" s="124" t="s">
        <v>345</v>
      </c>
      <c r="C162" s="125" t="s">
        <v>132</v>
      </c>
      <c r="D162" s="125" t="s">
        <v>133</v>
      </c>
      <c r="E162" s="125" t="s">
        <v>21</v>
      </c>
      <c r="F162" s="125" t="s">
        <v>34</v>
      </c>
      <c r="G162" s="125" t="s">
        <v>74</v>
      </c>
      <c r="H162" s="125" t="s">
        <v>35</v>
      </c>
      <c r="I162" s="125" t="s">
        <v>144</v>
      </c>
      <c r="J162" s="125" t="s">
        <v>1290</v>
      </c>
      <c r="K162" s="125">
        <v>1</v>
      </c>
      <c r="L162" s="125">
        <v>1331</v>
      </c>
      <c r="M162" s="125" t="s">
        <v>1474</v>
      </c>
      <c r="N162" s="126" t="s">
        <v>1525</v>
      </c>
      <c r="O162" s="125" t="s">
        <v>184</v>
      </c>
      <c r="P162" s="125" t="s">
        <v>925</v>
      </c>
      <c r="Q162" s="125" t="s">
        <v>21</v>
      </c>
      <c r="R162" s="125" t="s">
        <v>931</v>
      </c>
      <c r="S162" s="125" t="s">
        <v>927</v>
      </c>
      <c r="T162" s="125" t="s">
        <v>929</v>
      </c>
      <c r="U162" s="125"/>
      <c r="V162" s="125" t="s">
        <v>951</v>
      </c>
      <c r="W162" s="125" t="s">
        <v>86</v>
      </c>
      <c r="X162" s="125" t="s">
        <v>92</v>
      </c>
      <c r="Y162" s="125" t="s">
        <v>131</v>
      </c>
      <c r="Z162" s="125" t="s">
        <v>221</v>
      </c>
      <c r="AA162" s="125" t="s">
        <v>86</v>
      </c>
      <c r="AB162" s="125" t="s">
        <v>1578</v>
      </c>
      <c r="AC162" s="126" t="s">
        <v>265</v>
      </c>
      <c r="AD162" s="125" t="s">
        <v>39</v>
      </c>
      <c r="AE162" s="125" t="s">
        <v>143</v>
      </c>
      <c r="AF162" s="125" t="s">
        <v>21</v>
      </c>
      <c r="AG162" s="125" t="s">
        <v>924</v>
      </c>
      <c r="AH162" s="125" t="s">
        <v>145</v>
      </c>
      <c r="AI162" s="125">
        <v>2.8</v>
      </c>
      <c r="AJ162" s="87" t="s">
        <v>86</v>
      </c>
      <c r="AK162" s="87" t="s">
        <v>38</v>
      </c>
      <c r="AL162" s="87" t="s">
        <v>38</v>
      </c>
      <c r="AM162" s="87" t="s">
        <v>38</v>
      </c>
      <c r="AN162" s="87" t="s">
        <v>38</v>
      </c>
    </row>
    <row r="163" spans="1:40" s="243" customFormat="1" ht="15" customHeight="1" x14ac:dyDescent="0.3">
      <c r="A163" s="81">
        <v>52</v>
      </c>
      <c r="B163" s="124" t="s">
        <v>345</v>
      </c>
      <c r="C163" s="125" t="s">
        <v>132</v>
      </c>
      <c r="D163" s="125" t="s">
        <v>133</v>
      </c>
      <c r="E163" s="125" t="s">
        <v>21</v>
      </c>
      <c r="F163" s="125" t="s">
        <v>34</v>
      </c>
      <c r="G163" s="125" t="s">
        <v>74</v>
      </c>
      <c r="H163" s="125" t="s">
        <v>35</v>
      </c>
      <c r="I163" s="125" t="s">
        <v>144</v>
      </c>
      <c r="J163" s="125" t="s">
        <v>1290</v>
      </c>
      <c r="K163" s="125">
        <v>1</v>
      </c>
      <c r="L163" s="125">
        <v>1331</v>
      </c>
      <c r="M163" s="125" t="s">
        <v>1474</v>
      </c>
      <c r="N163" s="126" t="s">
        <v>1525</v>
      </c>
      <c r="O163" s="125" t="s">
        <v>184</v>
      </c>
      <c r="P163" s="125" t="s">
        <v>925</v>
      </c>
      <c r="Q163" s="125" t="s">
        <v>21</v>
      </c>
      <c r="R163" s="125" t="s">
        <v>932</v>
      </c>
      <c r="S163" s="125" t="s">
        <v>927</v>
      </c>
      <c r="T163" s="125" t="s">
        <v>929</v>
      </c>
      <c r="U163" s="125"/>
      <c r="V163" s="125" t="s">
        <v>951</v>
      </c>
      <c r="W163" s="125" t="s">
        <v>86</v>
      </c>
      <c r="X163" s="125" t="s">
        <v>92</v>
      </c>
      <c r="Y163" s="125" t="s">
        <v>131</v>
      </c>
      <c r="Z163" s="125" t="s">
        <v>221</v>
      </c>
      <c r="AA163" s="125" t="s">
        <v>86</v>
      </c>
      <c r="AB163" s="125" t="s">
        <v>1578</v>
      </c>
      <c r="AC163" s="126" t="s">
        <v>265</v>
      </c>
      <c r="AD163" s="125" t="s">
        <v>39</v>
      </c>
      <c r="AE163" s="125" t="s">
        <v>143</v>
      </c>
      <c r="AF163" s="125" t="s">
        <v>21</v>
      </c>
      <c r="AG163" s="125" t="s">
        <v>924</v>
      </c>
      <c r="AH163" s="125" t="s">
        <v>923</v>
      </c>
      <c r="AI163" s="125">
        <v>2.8</v>
      </c>
      <c r="AJ163" s="87" t="s">
        <v>86</v>
      </c>
      <c r="AK163" s="87" t="s">
        <v>38</v>
      </c>
      <c r="AL163" s="87" t="s">
        <v>38</v>
      </c>
      <c r="AM163" s="87" t="s">
        <v>38</v>
      </c>
      <c r="AN163" s="87" t="s">
        <v>38</v>
      </c>
    </row>
    <row r="164" spans="1:40" s="243" customFormat="1" ht="15" customHeight="1" x14ac:dyDescent="0.3">
      <c r="A164" s="81">
        <v>52</v>
      </c>
      <c r="B164" s="124" t="s">
        <v>345</v>
      </c>
      <c r="C164" s="125" t="s">
        <v>132</v>
      </c>
      <c r="D164" s="125" t="s">
        <v>133</v>
      </c>
      <c r="E164" s="125" t="s">
        <v>21</v>
      </c>
      <c r="F164" s="125" t="s">
        <v>34</v>
      </c>
      <c r="G164" s="125" t="s">
        <v>74</v>
      </c>
      <c r="H164" s="125" t="s">
        <v>35</v>
      </c>
      <c r="I164" s="125" t="s">
        <v>144</v>
      </c>
      <c r="J164" s="125" t="s">
        <v>1290</v>
      </c>
      <c r="K164" s="125">
        <v>1</v>
      </c>
      <c r="L164" s="125">
        <v>1331</v>
      </c>
      <c r="M164" s="125" t="s">
        <v>1474</v>
      </c>
      <c r="N164" s="126" t="s">
        <v>1525</v>
      </c>
      <c r="O164" s="125" t="s">
        <v>184</v>
      </c>
      <c r="P164" s="125" t="s">
        <v>925</v>
      </c>
      <c r="Q164" s="125" t="s">
        <v>21</v>
      </c>
      <c r="R164" s="125" t="s">
        <v>933</v>
      </c>
      <c r="S164" s="125" t="s">
        <v>927</v>
      </c>
      <c r="T164" s="125" t="s">
        <v>929</v>
      </c>
      <c r="U164" s="125"/>
      <c r="V164" s="125" t="s">
        <v>951</v>
      </c>
      <c r="W164" s="125" t="s">
        <v>86</v>
      </c>
      <c r="X164" s="125" t="s">
        <v>92</v>
      </c>
      <c r="Y164" s="125" t="s">
        <v>131</v>
      </c>
      <c r="Z164" s="125" t="s">
        <v>221</v>
      </c>
      <c r="AA164" s="125" t="s">
        <v>86</v>
      </c>
      <c r="AB164" s="125" t="s">
        <v>1578</v>
      </c>
      <c r="AC164" s="126" t="s">
        <v>265</v>
      </c>
      <c r="AD164" s="125" t="s">
        <v>39</v>
      </c>
      <c r="AE164" s="125" t="s">
        <v>143</v>
      </c>
      <c r="AF164" s="125" t="s">
        <v>21</v>
      </c>
      <c r="AG164" s="125" t="s">
        <v>924</v>
      </c>
      <c r="AH164" s="125" t="s">
        <v>1088</v>
      </c>
      <c r="AI164" s="125">
        <v>2.8</v>
      </c>
      <c r="AJ164" s="87" t="s">
        <v>86</v>
      </c>
      <c r="AK164" s="87" t="s">
        <v>38</v>
      </c>
      <c r="AL164" s="87" t="s">
        <v>38</v>
      </c>
      <c r="AM164" s="87" t="s">
        <v>38</v>
      </c>
      <c r="AN164" s="87" t="s">
        <v>38</v>
      </c>
    </row>
    <row r="165" spans="1:40" s="243" customFormat="1" ht="15" customHeight="1" x14ac:dyDescent="0.3">
      <c r="A165" s="81">
        <v>52</v>
      </c>
      <c r="B165" s="124" t="s">
        <v>345</v>
      </c>
      <c r="C165" s="125" t="s">
        <v>132</v>
      </c>
      <c r="D165" s="125" t="s">
        <v>133</v>
      </c>
      <c r="E165" s="125" t="s">
        <v>21</v>
      </c>
      <c r="F165" s="125" t="s">
        <v>34</v>
      </c>
      <c r="G165" s="125" t="s">
        <v>74</v>
      </c>
      <c r="H165" s="125" t="s">
        <v>35</v>
      </c>
      <c r="I165" s="125" t="s">
        <v>144</v>
      </c>
      <c r="J165" s="125" t="s">
        <v>1290</v>
      </c>
      <c r="K165" s="125">
        <v>1</v>
      </c>
      <c r="L165" s="125">
        <v>1331</v>
      </c>
      <c r="M165" s="125" t="s">
        <v>1474</v>
      </c>
      <c r="N165" s="126" t="s">
        <v>1525</v>
      </c>
      <c r="O165" s="125" t="s">
        <v>184</v>
      </c>
      <c r="P165" s="125" t="s">
        <v>925</v>
      </c>
      <c r="Q165" s="125" t="s">
        <v>21</v>
      </c>
      <c r="R165" s="125" t="s">
        <v>934</v>
      </c>
      <c r="S165" s="125" t="s">
        <v>927</v>
      </c>
      <c r="T165" s="125" t="s">
        <v>929</v>
      </c>
      <c r="U165" s="125"/>
      <c r="V165" s="125" t="s">
        <v>951</v>
      </c>
      <c r="W165" s="125" t="s">
        <v>86</v>
      </c>
      <c r="X165" s="125" t="s">
        <v>92</v>
      </c>
      <c r="Y165" s="125" t="s">
        <v>131</v>
      </c>
      <c r="Z165" s="125" t="s">
        <v>221</v>
      </c>
      <c r="AA165" s="125" t="s">
        <v>86</v>
      </c>
      <c r="AB165" s="125" t="s">
        <v>1578</v>
      </c>
      <c r="AC165" s="126" t="s">
        <v>265</v>
      </c>
      <c r="AD165" s="125" t="s">
        <v>39</v>
      </c>
      <c r="AE165" s="125" t="s">
        <v>143</v>
      </c>
      <c r="AF165" s="125" t="s">
        <v>21</v>
      </c>
      <c r="AG165" s="125" t="s">
        <v>924</v>
      </c>
      <c r="AH165" s="125"/>
      <c r="AI165" s="125">
        <v>2.8</v>
      </c>
      <c r="AJ165" s="87" t="s">
        <v>86</v>
      </c>
      <c r="AK165" s="87" t="s">
        <v>38</v>
      </c>
      <c r="AL165" s="87" t="s">
        <v>38</v>
      </c>
      <c r="AM165" s="87" t="s">
        <v>38</v>
      </c>
      <c r="AN165" s="87" t="s">
        <v>38</v>
      </c>
    </row>
    <row r="166" spans="1:40" s="243" customFormat="1" ht="15" customHeight="1" x14ac:dyDescent="0.3">
      <c r="A166" s="81">
        <v>52</v>
      </c>
      <c r="B166" s="124" t="s">
        <v>345</v>
      </c>
      <c r="C166" s="125" t="s">
        <v>132</v>
      </c>
      <c r="D166" s="125" t="s">
        <v>133</v>
      </c>
      <c r="E166" s="125" t="s">
        <v>21</v>
      </c>
      <c r="F166" s="125" t="s">
        <v>34</v>
      </c>
      <c r="G166" s="125" t="s">
        <v>74</v>
      </c>
      <c r="H166" s="125" t="s">
        <v>35</v>
      </c>
      <c r="I166" s="125" t="s">
        <v>144</v>
      </c>
      <c r="J166" s="125" t="s">
        <v>1290</v>
      </c>
      <c r="K166" s="125">
        <v>1</v>
      </c>
      <c r="L166" s="125">
        <v>1331</v>
      </c>
      <c r="M166" s="125" t="s">
        <v>1474</v>
      </c>
      <c r="N166" s="126" t="s">
        <v>1525</v>
      </c>
      <c r="O166" s="125" t="s">
        <v>184</v>
      </c>
      <c r="P166" s="125" t="s">
        <v>925</v>
      </c>
      <c r="Q166" s="125" t="s">
        <v>21</v>
      </c>
      <c r="R166" s="125" t="s">
        <v>935</v>
      </c>
      <c r="S166" s="125" t="s">
        <v>927</v>
      </c>
      <c r="T166" s="125" t="s">
        <v>929</v>
      </c>
      <c r="U166" s="125"/>
      <c r="V166" s="125" t="s">
        <v>951</v>
      </c>
      <c r="W166" s="125" t="s">
        <v>86</v>
      </c>
      <c r="X166" s="125" t="s">
        <v>92</v>
      </c>
      <c r="Y166" s="125" t="s">
        <v>131</v>
      </c>
      <c r="Z166" s="125" t="s">
        <v>221</v>
      </c>
      <c r="AA166" s="125" t="s">
        <v>86</v>
      </c>
      <c r="AB166" s="125" t="s">
        <v>1578</v>
      </c>
      <c r="AC166" s="126" t="s">
        <v>265</v>
      </c>
      <c r="AD166" s="125" t="s">
        <v>39</v>
      </c>
      <c r="AE166" s="125" t="s">
        <v>143</v>
      </c>
      <c r="AF166" s="125" t="s">
        <v>21</v>
      </c>
      <c r="AG166" s="125" t="s">
        <v>924</v>
      </c>
      <c r="AH166" s="125"/>
      <c r="AI166" s="125">
        <v>2.8</v>
      </c>
      <c r="AJ166" s="87" t="s">
        <v>86</v>
      </c>
      <c r="AK166" s="87" t="s">
        <v>38</v>
      </c>
      <c r="AL166" s="87" t="s">
        <v>38</v>
      </c>
      <c r="AM166" s="87" t="s">
        <v>38</v>
      </c>
      <c r="AN166" s="87" t="s">
        <v>38</v>
      </c>
    </row>
    <row r="167" spans="1:40" s="243" customFormat="1" ht="15" customHeight="1" x14ac:dyDescent="0.3">
      <c r="A167" s="81">
        <v>52</v>
      </c>
      <c r="B167" s="124" t="s">
        <v>345</v>
      </c>
      <c r="C167" s="125" t="s">
        <v>132</v>
      </c>
      <c r="D167" s="125" t="s">
        <v>133</v>
      </c>
      <c r="E167" s="125" t="s">
        <v>21</v>
      </c>
      <c r="F167" s="125" t="s">
        <v>34</v>
      </c>
      <c r="G167" s="125" t="s">
        <v>74</v>
      </c>
      <c r="H167" s="125" t="s">
        <v>35</v>
      </c>
      <c r="I167" s="125" t="s">
        <v>144</v>
      </c>
      <c r="J167" s="125" t="s">
        <v>1290</v>
      </c>
      <c r="K167" s="125">
        <v>1</v>
      </c>
      <c r="L167" s="125">
        <v>574</v>
      </c>
      <c r="M167" s="125" t="s">
        <v>1475</v>
      </c>
      <c r="N167" s="126" t="s">
        <v>1526</v>
      </c>
      <c r="O167" s="125" t="s">
        <v>184</v>
      </c>
      <c r="P167" s="125" t="s">
        <v>925</v>
      </c>
      <c r="Q167" s="125" t="s">
        <v>21</v>
      </c>
      <c r="R167" s="125" t="s">
        <v>137</v>
      </c>
      <c r="S167" s="125" t="s">
        <v>928</v>
      </c>
      <c r="T167" s="125" t="s">
        <v>930</v>
      </c>
      <c r="U167" s="125" t="s">
        <v>630</v>
      </c>
      <c r="V167" s="125"/>
      <c r="W167" s="125"/>
      <c r="X167" s="125" t="s">
        <v>92</v>
      </c>
      <c r="Y167" s="125" t="s">
        <v>685</v>
      </c>
      <c r="Z167" s="125" t="s">
        <v>221</v>
      </c>
      <c r="AA167" s="125" t="s">
        <v>21</v>
      </c>
      <c r="AB167" s="125"/>
      <c r="AC167" s="126" t="s">
        <v>265</v>
      </c>
      <c r="AD167" s="125" t="s">
        <v>39</v>
      </c>
      <c r="AE167" s="125" t="s">
        <v>143</v>
      </c>
      <c r="AF167" s="125" t="s">
        <v>21</v>
      </c>
      <c r="AG167" s="125" t="s">
        <v>924</v>
      </c>
      <c r="AH167" s="125"/>
      <c r="AI167" s="125">
        <v>2.8</v>
      </c>
      <c r="AJ167" s="87" t="s">
        <v>86</v>
      </c>
      <c r="AK167" s="87" t="s">
        <v>38</v>
      </c>
      <c r="AL167" s="87" t="s">
        <v>38</v>
      </c>
      <c r="AM167" s="87" t="s">
        <v>38</v>
      </c>
      <c r="AN167" s="87" t="s">
        <v>38</v>
      </c>
    </row>
    <row r="168" spans="1:40" s="243" customFormat="1" ht="15" customHeight="1" x14ac:dyDescent="0.3">
      <c r="A168" s="81">
        <v>52</v>
      </c>
      <c r="B168" s="124" t="s">
        <v>345</v>
      </c>
      <c r="C168" s="125" t="s">
        <v>132</v>
      </c>
      <c r="D168" s="125" t="s">
        <v>133</v>
      </c>
      <c r="E168" s="125" t="s">
        <v>21</v>
      </c>
      <c r="F168" s="125" t="s">
        <v>34</v>
      </c>
      <c r="G168" s="125" t="s">
        <v>74</v>
      </c>
      <c r="H168" s="125" t="s">
        <v>35</v>
      </c>
      <c r="I168" s="125" t="s">
        <v>144</v>
      </c>
      <c r="J168" s="125" t="s">
        <v>1290</v>
      </c>
      <c r="K168" s="125">
        <v>1</v>
      </c>
      <c r="L168" s="125">
        <v>574</v>
      </c>
      <c r="M168" s="125" t="s">
        <v>1475</v>
      </c>
      <c r="N168" s="126" t="s">
        <v>1526</v>
      </c>
      <c r="O168" s="125" t="s">
        <v>184</v>
      </c>
      <c r="P168" s="125" t="s">
        <v>925</v>
      </c>
      <c r="Q168" s="125" t="s">
        <v>21</v>
      </c>
      <c r="R168" s="125" t="s">
        <v>138</v>
      </c>
      <c r="S168" s="125" t="s">
        <v>928</v>
      </c>
      <c r="T168" s="125" t="s">
        <v>930</v>
      </c>
      <c r="U168" s="125" t="s">
        <v>630</v>
      </c>
      <c r="V168" s="125"/>
      <c r="W168" s="125"/>
      <c r="X168" s="125" t="s">
        <v>92</v>
      </c>
      <c r="Y168" s="125" t="s">
        <v>685</v>
      </c>
      <c r="Z168" s="125" t="s">
        <v>221</v>
      </c>
      <c r="AA168" s="125" t="s">
        <v>21</v>
      </c>
      <c r="AB168" s="125"/>
      <c r="AC168" s="126" t="s">
        <v>265</v>
      </c>
      <c r="AD168" s="125" t="s">
        <v>39</v>
      </c>
      <c r="AE168" s="125" t="s">
        <v>143</v>
      </c>
      <c r="AF168" s="125" t="s">
        <v>21</v>
      </c>
      <c r="AG168" s="125" t="s">
        <v>924</v>
      </c>
      <c r="AH168" s="125"/>
      <c r="AI168" s="125">
        <v>2.8</v>
      </c>
      <c r="AJ168" s="87" t="s">
        <v>86</v>
      </c>
      <c r="AK168" s="87" t="s">
        <v>38</v>
      </c>
      <c r="AL168" s="87" t="s">
        <v>38</v>
      </c>
      <c r="AM168" s="87" t="s">
        <v>38</v>
      </c>
      <c r="AN168" s="87" t="s">
        <v>38</v>
      </c>
    </row>
    <row r="169" spans="1:40" s="243" customFormat="1" ht="15" customHeight="1" x14ac:dyDescent="0.3">
      <c r="A169" s="81">
        <v>52</v>
      </c>
      <c r="B169" s="124" t="s">
        <v>345</v>
      </c>
      <c r="C169" s="125" t="s">
        <v>132</v>
      </c>
      <c r="D169" s="125" t="s">
        <v>133</v>
      </c>
      <c r="E169" s="125" t="s">
        <v>21</v>
      </c>
      <c r="F169" s="125" t="s">
        <v>34</v>
      </c>
      <c r="G169" s="125" t="s">
        <v>74</v>
      </c>
      <c r="H169" s="125" t="s">
        <v>35</v>
      </c>
      <c r="I169" s="125" t="s">
        <v>144</v>
      </c>
      <c r="J169" s="125" t="s">
        <v>1290</v>
      </c>
      <c r="K169" s="125">
        <v>1</v>
      </c>
      <c r="L169" s="125">
        <v>574</v>
      </c>
      <c r="M169" s="125" t="s">
        <v>1475</v>
      </c>
      <c r="N169" s="126" t="s">
        <v>1526</v>
      </c>
      <c r="O169" s="125" t="s">
        <v>184</v>
      </c>
      <c r="P169" s="125" t="s">
        <v>925</v>
      </c>
      <c r="Q169" s="125" t="s">
        <v>21</v>
      </c>
      <c r="R169" s="125" t="s">
        <v>937</v>
      </c>
      <c r="S169" s="125" t="s">
        <v>928</v>
      </c>
      <c r="T169" s="125" t="s">
        <v>930</v>
      </c>
      <c r="U169" s="125"/>
      <c r="V169" s="125" t="s">
        <v>951</v>
      </c>
      <c r="W169" s="125" t="s">
        <v>86</v>
      </c>
      <c r="X169" s="125" t="s">
        <v>92</v>
      </c>
      <c r="Y169" s="125" t="s">
        <v>131</v>
      </c>
      <c r="Z169" s="125" t="s">
        <v>221</v>
      </c>
      <c r="AA169" s="125" t="s">
        <v>86</v>
      </c>
      <c r="AB169" s="125" t="s">
        <v>1578</v>
      </c>
      <c r="AC169" s="126" t="s">
        <v>265</v>
      </c>
      <c r="AD169" s="125" t="s">
        <v>39</v>
      </c>
      <c r="AE169" s="125" t="s">
        <v>143</v>
      </c>
      <c r="AF169" s="125" t="s">
        <v>21</v>
      </c>
      <c r="AG169" s="125" t="s">
        <v>924</v>
      </c>
      <c r="AH169" s="125"/>
      <c r="AI169" s="125">
        <v>2.8</v>
      </c>
      <c r="AJ169" s="87" t="s">
        <v>86</v>
      </c>
      <c r="AK169" s="87" t="s">
        <v>38</v>
      </c>
      <c r="AL169" s="87" t="s">
        <v>38</v>
      </c>
      <c r="AM169" s="87" t="s">
        <v>38</v>
      </c>
      <c r="AN169" s="87" t="s">
        <v>38</v>
      </c>
    </row>
    <row r="170" spans="1:40" s="243" customFormat="1" ht="15" customHeight="1" x14ac:dyDescent="0.3">
      <c r="A170" s="81">
        <v>52</v>
      </c>
      <c r="B170" s="124" t="s">
        <v>345</v>
      </c>
      <c r="C170" s="125" t="s">
        <v>132</v>
      </c>
      <c r="D170" s="125" t="s">
        <v>133</v>
      </c>
      <c r="E170" s="125" t="s">
        <v>21</v>
      </c>
      <c r="F170" s="125" t="s">
        <v>34</v>
      </c>
      <c r="G170" s="125" t="s">
        <v>74</v>
      </c>
      <c r="H170" s="125" t="s">
        <v>35</v>
      </c>
      <c r="I170" s="125" t="s">
        <v>144</v>
      </c>
      <c r="J170" s="125" t="s">
        <v>1290</v>
      </c>
      <c r="K170" s="125">
        <v>1</v>
      </c>
      <c r="L170" s="125">
        <v>574</v>
      </c>
      <c r="M170" s="125" t="s">
        <v>1475</v>
      </c>
      <c r="N170" s="126" t="s">
        <v>1526</v>
      </c>
      <c r="O170" s="125" t="s">
        <v>184</v>
      </c>
      <c r="P170" s="125" t="s">
        <v>925</v>
      </c>
      <c r="Q170" s="125" t="s">
        <v>21</v>
      </c>
      <c r="R170" s="125" t="s">
        <v>938</v>
      </c>
      <c r="S170" s="125" t="s">
        <v>928</v>
      </c>
      <c r="T170" s="125" t="s">
        <v>930</v>
      </c>
      <c r="U170" s="125"/>
      <c r="V170" s="125" t="s">
        <v>951</v>
      </c>
      <c r="W170" s="125" t="s">
        <v>86</v>
      </c>
      <c r="X170" s="125" t="s">
        <v>92</v>
      </c>
      <c r="Y170" s="125" t="s">
        <v>131</v>
      </c>
      <c r="Z170" s="125" t="s">
        <v>221</v>
      </c>
      <c r="AA170" s="125" t="s">
        <v>86</v>
      </c>
      <c r="AB170" s="125" t="s">
        <v>1578</v>
      </c>
      <c r="AC170" s="126" t="s">
        <v>265</v>
      </c>
      <c r="AD170" s="125" t="s">
        <v>39</v>
      </c>
      <c r="AE170" s="125" t="s">
        <v>143</v>
      </c>
      <c r="AF170" s="125" t="s">
        <v>21</v>
      </c>
      <c r="AG170" s="125" t="s">
        <v>924</v>
      </c>
      <c r="AH170" s="125"/>
      <c r="AI170" s="125">
        <v>2.8</v>
      </c>
      <c r="AJ170" s="87" t="s">
        <v>86</v>
      </c>
      <c r="AK170" s="87" t="s">
        <v>38</v>
      </c>
      <c r="AL170" s="87" t="s">
        <v>38</v>
      </c>
      <c r="AM170" s="87" t="s">
        <v>38</v>
      </c>
      <c r="AN170" s="87" t="s">
        <v>38</v>
      </c>
    </row>
    <row r="171" spans="1:40" s="243" customFormat="1" ht="15" customHeight="1" x14ac:dyDescent="0.3">
      <c r="A171" s="81">
        <v>52</v>
      </c>
      <c r="B171" s="124" t="s">
        <v>345</v>
      </c>
      <c r="C171" s="125" t="s">
        <v>132</v>
      </c>
      <c r="D171" s="125" t="s">
        <v>133</v>
      </c>
      <c r="E171" s="125" t="s">
        <v>21</v>
      </c>
      <c r="F171" s="125" t="s">
        <v>34</v>
      </c>
      <c r="G171" s="125" t="s">
        <v>74</v>
      </c>
      <c r="H171" s="125" t="s">
        <v>35</v>
      </c>
      <c r="I171" s="125" t="s">
        <v>144</v>
      </c>
      <c r="J171" s="125" t="s">
        <v>1290</v>
      </c>
      <c r="K171" s="125">
        <v>1</v>
      </c>
      <c r="L171" s="125">
        <v>574</v>
      </c>
      <c r="M171" s="125" t="s">
        <v>1475</v>
      </c>
      <c r="N171" s="126" t="s">
        <v>1526</v>
      </c>
      <c r="O171" s="125" t="s">
        <v>184</v>
      </c>
      <c r="P171" s="125" t="s">
        <v>925</v>
      </c>
      <c r="Q171" s="125" t="s">
        <v>21</v>
      </c>
      <c r="R171" s="125" t="s">
        <v>939</v>
      </c>
      <c r="S171" s="125" t="s">
        <v>928</v>
      </c>
      <c r="T171" s="125" t="s">
        <v>930</v>
      </c>
      <c r="U171" s="125"/>
      <c r="V171" s="125" t="s">
        <v>951</v>
      </c>
      <c r="W171" s="125" t="s">
        <v>86</v>
      </c>
      <c r="X171" s="125" t="s">
        <v>92</v>
      </c>
      <c r="Y171" s="125" t="s">
        <v>131</v>
      </c>
      <c r="Z171" s="125" t="s">
        <v>221</v>
      </c>
      <c r="AA171" s="125" t="s">
        <v>86</v>
      </c>
      <c r="AB171" s="125" t="s">
        <v>1578</v>
      </c>
      <c r="AC171" s="126" t="s">
        <v>265</v>
      </c>
      <c r="AD171" s="125" t="s">
        <v>39</v>
      </c>
      <c r="AE171" s="125" t="s">
        <v>143</v>
      </c>
      <c r="AF171" s="125" t="s">
        <v>21</v>
      </c>
      <c r="AG171" s="125" t="s">
        <v>924</v>
      </c>
      <c r="AH171" s="125"/>
      <c r="AI171" s="125">
        <v>2.8</v>
      </c>
      <c r="AJ171" s="87" t="s">
        <v>86</v>
      </c>
      <c r="AK171" s="87" t="s">
        <v>38</v>
      </c>
      <c r="AL171" s="87" t="s">
        <v>38</v>
      </c>
      <c r="AM171" s="87" t="s">
        <v>38</v>
      </c>
      <c r="AN171" s="87" t="s">
        <v>38</v>
      </c>
    </row>
    <row r="172" spans="1:40" s="243" customFormat="1" ht="15" customHeight="1" x14ac:dyDescent="0.3">
      <c r="A172" s="81">
        <v>52</v>
      </c>
      <c r="B172" s="124" t="s">
        <v>345</v>
      </c>
      <c r="C172" s="125" t="s">
        <v>132</v>
      </c>
      <c r="D172" s="125" t="s">
        <v>133</v>
      </c>
      <c r="E172" s="125" t="s">
        <v>21</v>
      </c>
      <c r="F172" s="125" t="s">
        <v>34</v>
      </c>
      <c r="G172" s="125" t="s">
        <v>74</v>
      </c>
      <c r="H172" s="125" t="s">
        <v>35</v>
      </c>
      <c r="I172" s="125" t="s">
        <v>144</v>
      </c>
      <c r="J172" s="125" t="s">
        <v>1290</v>
      </c>
      <c r="K172" s="125">
        <v>1</v>
      </c>
      <c r="L172" s="125">
        <v>574</v>
      </c>
      <c r="M172" s="125" t="s">
        <v>1475</v>
      </c>
      <c r="N172" s="126" t="s">
        <v>1526</v>
      </c>
      <c r="O172" s="125" t="s">
        <v>184</v>
      </c>
      <c r="P172" s="125" t="s">
        <v>925</v>
      </c>
      <c r="Q172" s="125" t="s">
        <v>21</v>
      </c>
      <c r="R172" s="125" t="s">
        <v>940</v>
      </c>
      <c r="S172" s="125" t="s">
        <v>928</v>
      </c>
      <c r="T172" s="125" t="s">
        <v>930</v>
      </c>
      <c r="U172" s="125"/>
      <c r="V172" s="125" t="s">
        <v>951</v>
      </c>
      <c r="W172" s="125" t="s">
        <v>86</v>
      </c>
      <c r="X172" s="125" t="s">
        <v>92</v>
      </c>
      <c r="Y172" s="125" t="s">
        <v>131</v>
      </c>
      <c r="Z172" s="125" t="s">
        <v>221</v>
      </c>
      <c r="AA172" s="125" t="s">
        <v>86</v>
      </c>
      <c r="AB172" s="125" t="s">
        <v>1578</v>
      </c>
      <c r="AC172" s="126" t="s">
        <v>265</v>
      </c>
      <c r="AD172" s="125" t="s">
        <v>39</v>
      </c>
      <c r="AE172" s="125" t="s">
        <v>143</v>
      </c>
      <c r="AF172" s="125" t="s">
        <v>21</v>
      </c>
      <c r="AG172" s="125" t="s">
        <v>924</v>
      </c>
      <c r="AH172" s="125"/>
      <c r="AI172" s="125">
        <v>2.8</v>
      </c>
      <c r="AJ172" s="87" t="s">
        <v>86</v>
      </c>
      <c r="AK172" s="87" t="s">
        <v>38</v>
      </c>
      <c r="AL172" s="87" t="s">
        <v>38</v>
      </c>
      <c r="AM172" s="87" t="s">
        <v>38</v>
      </c>
      <c r="AN172" s="87" t="s">
        <v>38</v>
      </c>
    </row>
    <row r="173" spans="1:40" s="243" customFormat="1" ht="15" customHeight="1" x14ac:dyDescent="0.3">
      <c r="A173" s="81">
        <v>52</v>
      </c>
      <c r="B173" s="124" t="s">
        <v>345</v>
      </c>
      <c r="C173" s="125" t="s">
        <v>132</v>
      </c>
      <c r="D173" s="125" t="s">
        <v>133</v>
      </c>
      <c r="E173" s="125" t="s">
        <v>21</v>
      </c>
      <c r="F173" s="125" t="s">
        <v>34</v>
      </c>
      <c r="G173" s="125" t="s">
        <v>74</v>
      </c>
      <c r="H173" s="125" t="s">
        <v>35</v>
      </c>
      <c r="I173" s="125" t="s">
        <v>144</v>
      </c>
      <c r="J173" s="125" t="s">
        <v>1290</v>
      </c>
      <c r="K173" s="125">
        <v>1</v>
      </c>
      <c r="L173" s="125">
        <v>574</v>
      </c>
      <c r="M173" s="125" t="s">
        <v>1475</v>
      </c>
      <c r="N173" s="126" t="s">
        <v>1526</v>
      </c>
      <c r="O173" s="125" t="s">
        <v>184</v>
      </c>
      <c r="P173" s="125" t="s">
        <v>925</v>
      </c>
      <c r="Q173" s="125" t="s">
        <v>21</v>
      </c>
      <c r="R173" s="125" t="s">
        <v>941</v>
      </c>
      <c r="S173" s="125" t="s">
        <v>928</v>
      </c>
      <c r="T173" s="125" t="s">
        <v>930</v>
      </c>
      <c r="U173" s="125"/>
      <c r="V173" s="125" t="s">
        <v>951</v>
      </c>
      <c r="W173" s="125" t="s">
        <v>86</v>
      </c>
      <c r="X173" s="125" t="s">
        <v>92</v>
      </c>
      <c r="Y173" s="125" t="s">
        <v>131</v>
      </c>
      <c r="Z173" s="125" t="s">
        <v>221</v>
      </c>
      <c r="AA173" s="125" t="s">
        <v>86</v>
      </c>
      <c r="AB173" s="125" t="s">
        <v>1578</v>
      </c>
      <c r="AC173" s="126" t="s">
        <v>265</v>
      </c>
      <c r="AD173" s="125" t="s">
        <v>39</v>
      </c>
      <c r="AE173" s="125" t="s">
        <v>143</v>
      </c>
      <c r="AF173" s="125" t="s">
        <v>21</v>
      </c>
      <c r="AG173" s="125" t="s">
        <v>924</v>
      </c>
      <c r="AH173" s="125"/>
      <c r="AI173" s="125">
        <v>2.8</v>
      </c>
      <c r="AJ173" s="87" t="s">
        <v>86</v>
      </c>
      <c r="AK173" s="87" t="s">
        <v>38</v>
      </c>
      <c r="AL173" s="87" t="s">
        <v>38</v>
      </c>
      <c r="AM173" s="87" t="s">
        <v>38</v>
      </c>
      <c r="AN173" s="87" t="s">
        <v>38</v>
      </c>
    </row>
    <row r="174" spans="1:40" s="243" customFormat="1" ht="15" customHeight="1" x14ac:dyDescent="0.3">
      <c r="A174" s="81">
        <v>52</v>
      </c>
      <c r="B174" s="124" t="s">
        <v>345</v>
      </c>
      <c r="C174" s="125" t="s">
        <v>132</v>
      </c>
      <c r="D174" s="125" t="s">
        <v>133</v>
      </c>
      <c r="E174" s="125" t="s">
        <v>21</v>
      </c>
      <c r="F174" s="125" t="s">
        <v>34</v>
      </c>
      <c r="G174" s="125" t="s">
        <v>74</v>
      </c>
      <c r="H174" s="125" t="s">
        <v>35</v>
      </c>
      <c r="I174" s="125" t="s">
        <v>144</v>
      </c>
      <c r="J174" s="125" t="s">
        <v>1290</v>
      </c>
      <c r="K174" s="125">
        <v>1</v>
      </c>
      <c r="L174" s="125">
        <v>1236</v>
      </c>
      <c r="M174" s="125" t="s">
        <v>1476</v>
      </c>
      <c r="N174" s="126" t="s">
        <v>1527</v>
      </c>
      <c r="O174" s="125" t="s">
        <v>184</v>
      </c>
      <c r="P174" s="125" t="s">
        <v>925</v>
      </c>
      <c r="Q174" s="125" t="s">
        <v>21</v>
      </c>
      <c r="R174" s="125" t="s">
        <v>139</v>
      </c>
      <c r="S174" s="125" t="s">
        <v>927</v>
      </c>
      <c r="T174" s="125" t="s">
        <v>929</v>
      </c>
      <c r="U174" s="125" t="s">
        <v>630</v>
      </c>
      <c r="V174" s="125"/>
      <c r="W174" s="125"/>
      <c r="X174" s="125" t="s">
        <v>92</v>
      </c>
      <c r="Y174" s="125" t="s">
        <v>685</v>
      </c>
      <c r="Z174" s="125" t="s">
        <v>221</v>
      </c>
      <c r="AA174" s="125" t="s">
        <v>21</v>
      </c>
      <c r="AB174" s="125"/>
      <c r="AC174" s="126" t="s">
        <v>265</v>
      </c>
      <c r="AD174" s="125" t="s">
        <v>39</v>
      </c>
      <c r="AE174" s="125" t="s">
        <v>143</v>
      </c>
      <c r="AF174" s="125" t="s">
        <v>21</v>
      </c>
      <c r="AG174" s="125" t="s">
        <v>924</v>
      </c>
      <c r="AH174" s="125"/>
      <c r="AI174" s="125">
        <v>2.8</v>
      </c>
      <c r="AJ174" s="87" t="s">
        <v>86</v>
      </c>
      <c r="AK174" s="87" t="s">
        <v>38</v>
      </c>
      <c r="AL174" s="87" t="s">
        <v>38</v>
      </c>
      <c r="AM174" s="87" t="s">
        <v>38</v>
      </c>
      <c r="AN174" s="87" t="s">
        <v>38</v>
      </c>
    </row>
    <row r="175" spans="1:40" s="243" customFormat="1" ht="15" customHeight="1" x14ac:dyDescent="0.3">
      <c r="A175" s="81">
        <v>52</v>
      </c>
      <c r="B175" s="124" t="s">
        <v>345</v>
      </c>
      <c r="C175" s="125" t="s">
        <v>132</v>
      </c>
      <c r="D175" s="125" t="s">
        <v>133</v>
      </c>
      <c r="E175" s="125" t="s">
        <v>21</v>
      </c>
      <c r="F175" s="125" t="s">
        <v>34</v>
      </c>
      <c r="G175" s="125" t="s">
        <v>74</v>
      </c>
      <c r="H175" s="125" t="s">
        <v>35</v>
      </c>
      <c r="I175" s="125" t="s">
        <v>144</v>
      </c>
      <c r="J175" s="125" t="s">
        <v>1290</v>
      </c>
      <c r="K175" s="125">
        <v>1</v>
      </c>
      <c r="L175" s="125">
        <v>1236</v>
      </c>
      <c r="M175" s="125" t="s">
        <v>1476</v>
      </c>
      <c r="N175" s="126" t="s">
        <v>1527</v>
      </c>
      <c r="O175" s="125" t="s">
        <v>184</v>
      </c>
      <c r="P175" s="125" t="s">
        <v>925</v>
      </c>
      <c r="Q175" s="125" t="s">
        <v>21</v>
      </c>
      <c r="R175" s="125" t="s">
        <v>140</v>
      </c>
      <c r="S175" s="125" t="s">
        <v>927</v>
      </c>
      <c r="T175" s="125" t="s">
        <v>929</v>
      </c>
      <c r="U175" s="125" t="s">
        <v>630</v>
      </c>
      <c r="V175" s="125"/>
      <c r="W175" s="125"/>
      <c r="X175" s="125" t="s">
        <v>92</v>
      </c>
      <c r="Y175" s="125" t="s">
        <v>685</v>
      </c>
      <c r="Z175" s="125" t="s">
        <v>221</v>
      </c>
      <c r="AA175" s="125" t="s">
        <v>21</v>
      </c>
      <c r="AB175" s="125"/>
      <c r="AC175" s="126" t="s">
        <v>265</v>
      </c>
      <c r="AD175" s="125" t="s">
        <v>39</v>
      </c>
      <c r="AE175" s="125" t="s">
        <v>143</v>
      </c>
      <c r="AF175" s="125" t="s">
        <v>21</v>
      </c>
      <c r="AG175" s="125" t="s">
        <v>924</v>
      </c>
      <c r="AH175" s="125"/>
      <c r="AI175" s="125">
        <v>2.8</v>
      </c>
      <c r="AJ175" s="87" t="s">
        <v>86</v>
      </c>
      <c r="AK175" s="87" t="s">
        <v>38</v>
      </c>
      <c r="AL175" s="87" t="s">
        <v>38</v>
      </c>
      <c r="AM175" s="87" t="s">
        <v>38</v>
      </c>
      <c r="AN175" s="87" t="s">
        <v>38</v>
      </c>
    </row>
    <row r="176" spans="1:40" s="243" customFormat="1" ht="15" customHeight="1" x14ac:dyDescent="0.3">
      <c r="A176" s="81">
        <v>52</v>
      </c>
      <c r="B176" s="124" t="s">
        <v>345</v>
      </c>
      <c r="C176" s="125" t="s">
        <v>132</v>
      </c>
      <c r="D176" s="125" t="s">
        <v>133</v>
      </c>
      <c r="E176" s="125" t="s">
        <v>21</v>
      </c>
      <c r="F176" s="125" t="s">
        <v>34</v>
      </c>
      <c r="G176" s="125" t="s">
        <v>74</v>
      </c>
      <c r="H176" s="125" t="s">
        <v>35</v>
      </c>
      <c r="I176" s="125" t="s">
        <v>144</v>
      </c>
      <c r="J176" s="125" t="s">
        <v>1290</v>
      </c>
      <c r="K176" s="125">
        <v>1</v>
      </c>
      <c r="L176" s="125">
        <v>1236</v>
      </c>
      <c r="M176" s="125" t="s">
        <v>1476</v>
      </c>
      <c r="N176" s="126" t="s">
        <v>1527</v>
      </c>
      <c r="O176" s="125" t="s">
        <v>184</v>
      </c>
      <c r="P176" s="125" t="s">
        <v>925</v>
      </c>
      <c r="Q176" s="125" t="s">
        <v>21</v>
      </c>
      <c r="R176" s="125" t="s">
        <v>936</v>
      </c>
      <c r="S176" s="125" t="s">
        <v>927</v>
      </c>
      <c r="T176" s="125" t="s">
        <v>929</v>
      </c>
      <c r="U176" s="125"/>
      <c r="V176" s="125" t="s">
        <v>951</v>
      </c>
      <c r="W176" s="125" t="s">
        <v>86</v>
      </c>
      <c r="X176" s="125" t="s">
        <v>92</v>
      </c>
      <c r="Y176" s="125" t="s">
        <v>131</v>
      </c>
      <c r="Z176" s="125" t="s">
        <v>221</v>
      </c>
      <c r="AA176" s="125" t="s">
        <v>86</v>
      </c>
      <c r="AB176" s="125" t="s">
        <v>1578</v>
      </c>
      <c r="AC176" s="126" t="s">
        <v>265</v>
      </c>
      <c r="AD176" s="125" t="s">
        <v>39</v>
      </c>
      <c r="AE176" s="125" t="s">
        <v>143</v>
      </c>
      <c r="AF176" s="125" t="s">
        <v>21</v>
      </c>
      <c r="AG176" s="125" t="s">
        <v>924</v>
      </c>
      <c r="AH176" s="125"/>
      <c r="AI176" s="125">
        <v>2.8</v>
      </c>
      <c r="AJ176" s="87" t="s">
        <v>86</v>
      </c>
      <c r="AK176" s="87" t="s">
        <v>38</v>
      </c>
      <c r="AL176" s="87" t="s">
        <v>38</v>
      </c>
      <c r="AM176" s="87" t="s">
        <v>38</v>
      </c>
      <c r="AN176" s="87" t="s">
        <v>38</v>
      </c>
    </row>
    <row r="177" spans="1:40" s="243" customFormat="1" ht="15" customHeight="1" x14ac:dyDescent="0.3">
      <c r="A177" s="81">
        <v>52</v>
      </c>
      <c r="B177" s="124" t="s">
        <v>345</v>
      </c>
      <c r="C177" s="125" t="s">
        <v>132</v>
      </c>
      <c r="D177" s="125" t="s">
        <v>133</v>
      </c>
      <c r="E177" s="125" t="s">
        <v>21</v>
      </c>
      <c r="F177" s="125" t="s">
        <v>34</v>
      </c>
      <c r="G177" s="125" t="s">
        <v>74</v>
      </c>
      <c r="H177" s="125" t="s">
        <v>35</v>
      </c>
      <c r="I177" s="125" t="s">
        <v>144</v>
      </c>
      <c r="J177" s="125" t="s">
        <v>1290</v>
      </c>
      <c r="K177" s="125">
        <v>1</v>
      </c>
      <c r="L177" s="125">
        <v>1236</v>
      </c>
      <c r="M177" s="125" t="s">
        <v>1476</v>
      </c>
      <c r="N177" s="126" t="s">
        <v>1527</v>
      </c>
      <c r="O177" s="125" t="s">
        <v>184</v>
      </c>
      <c r="P177" s="125" t="s">
        <v>925</v>
      </c>
      <c r="Q177" s="125" t="s">
        <v>21</v>
      </c>
      <c r="R177" s="125" t="s">
        <v>942</v>
      </c>
      <c r="S177" s="125" t="s">
        <v>927</v>
      </c>
      <c r="T177" s="125" t="s">
        <v>929</v>
      </c>
      <c r="U177" s="125"/>
      <c r="V177" s="125" t="s">
        <v>951</v>
      </c>
      <c r="W177" s="125" t="s">
        <v>86</v>
      </c>
      <c r="X177" s="125" t="s">
        <v>92</v>
      </c>
      <c r="Y177" s="125" t="s">
        <v>131</v>
      </c>
      <c r="Z177" s="125" t="s">
        <v>221</v>
      </c>
      <c r="AA177" s="125" t="s">
        <v>86</v>
      </c>
      <c r="AB177" s="125" t="s">
        <v>1578</v>
      </c>
      <c r="AC177" s="126" t="s">
        <v>265</v>
      </c>
      <c r="AD177" s="125" t="s">
        <v>39</v>
      </c>
      <c r="AE177" s="125" t="s">
        <v>143</v>
      </c>
      <c r="AF177" s="125" t="s">
        <v>21</v>
      </c>
      <c r="AG177" s="125" t="s">
        <v>924</v>
      </c>
      <c r="AH177" s="125"/>
      <c r="AI177" s="125">
        <v>2.8</v>
      </c>
      <c r="AJ177" s="87" t="s">
        <v>86</v>
      </c>
      <c r="AK177" s="87" t="s">
        <v>38</v>
      </c>
      <c r="AL177" s="87" t="s">
        <v>38</v>
      </c>
      <c r="AM177" s="87" t="s">
        <v>38</v>
      </c>
      <c r="AN177" s="87" t="s">
        <v>38</v>
      </c>
    </row>
    <row r="178" spans="1:40" s="243" customFormat="1" ht="15" customHeight="1" x14ac:dyDescent="0.3">
      <c r="A178" s="81">
        <v>52</v>
      </c>
      <c r="B178" s="124" t="s">
        <v>345</v>
      </c>
      <c r="C178" s="125" t="s">
        <v>132</v>
      </c>
      <c r="D178" s="125" t="s">
        <v>133</v>
      </c>
      <c r="E178" s="125" t="s">
        <v>21</v>
      </c>
      <c r="F178" s="125" t="s">
        <v>34</v>
      </c>
      <c r="G178" s="125" t="s">
        <v>74</v>
      </c>
      <c r="H178" s="125" t="s">
        <v>35</v>
      </c>
      <c r="I178" s="125" t="s">
        <v>144</v>
      </c>
      <c r="J178" s="125" t="s">
        <v>1290</v>
      </c>
      <c r="K178" s="125">
        <v>1</v>
      </c>
      <c r="L178" s="125">
        <v>1236</v>
      </c>
      <c r="M178" s="125" t="s">
        <v>1476</v>
      </c>
      <c r="N178" s="126" t="s">
        <v>1527</v>
      </c>
      <c r="O178" s="125" t="s">
        <v>184</v>
      </c>
      <c r="P178" s="125" t="s">
        <v>925</v>
      </c>
      <c r="Q178" s="125" t="s">
        <v>21</v>
      </c>
      <c r="R178" s="125" t="s">
        <v>943</v>
      </c>
      <c r="S178" s="125" t="s">
        <v>927</v>
      </c>
      <c r="T178" s="125" t="s">
        <v>929</v>
      </c>
      <c r="U178" s="125"/>
      <c r="V178" s="125" t="s">
        <v>951</v>
      </c>
      <c r="W178" s="125" t="s">
        <v>86</v>
      </c>
      <c r="X178" s="125" t="s">
        <v>92</v>
      </c>
      <c r="Y178" s="125" t="s">
        <v>131</v>
      </c>
      <c r="Z178" s="125" t="s">
        <v>221</v>
      </c>
      <c r="AA178" s="125" t="s">
        <v>86</v>
      </c>
      <c r="AB178" s="125" t="s">
        <v>1578</v>
      </c>
      <c r="AC178" s="126" t="s">
        <v>265</v>
      </c>
      <c r="AD178" s="125" t="s">
        <v>39</v>
      </c>
      <c r="AE178" s="125" t="s">
        <v>143</v>
      </c>
      <c r="AF178" s="125" t="s">
        <v>21</v>
      </c>
      <c r="AG178" s="125" t="s">
        <v>924</v>
      </c>
      <c r="AH178" s="125"/>
      <c r="AI178" s="125">
        <v>2.8</v>
      </c>
      <c r="AJ178" s="87" t="s">
        <v>86</v>
      </c>
      <c r="AK178" s="87" t="s">
        <v>38</v>
      </c>
      <c r="AL178" s="87" t="s">
        <v>38</v>
      </c>
      <c r="AM178" s="87" t="s">
        <v>38</v>
      </c>
      <c r="AN178" s="87" t="s">
        <v>38</v>
      </c>
    </row>
    <row r="179" spans="1:40" s="243" customFormat="1" ht="15" customHeight="1" x14ac:dyDescent="0.3">
      <c r="A179" s="81">
        <v>52</v>
      </c>
      <c r="B179" s="124" t="s">
        <v>345</v>
      </c>
      <c r="C179" s="125" t="s">
        <v>132</v>
      </c>
      <c r="D179" s="125" t="s">
        <v>133</v>
      </c>
      <c r="E179" s="125" t="s">
        <v>21</v>
      </c>
      <c r="F179" s="125" t="s">
        <v>34</v>
      </c>
      <c r="G179" s="125" t="s">
        <v>74</v>
      </c>
      <c r="H179" s="125" t="s">
        <v>35</v>
      </c>
      <c r="I179" s="125" t="s">
        <v>144</v>
      </c>
      <c r="J179" s="125" t="s">
        <v>1290</v>
      </c>
      <c r="K179" s="125">
        <v>1</v>
      </c>
      <c r="L179" s="125">
        <v>1236</v>
      </c>
      <c r="M179" s="125" t="s">
        <v>1476</v>
      </c>
      <c r="N179" s="126" t="s">
        <v>1527</v>
      </c>
      <c r="O179" s="125" t="s">
        <v>184</v>
      </c>
      <c r="P179" s="125" t="s">
        <v>925</v>
      </c>
      <c r="Q179" s="125" t="s">
        <v>21</v>
      </c>
      <c r="R179" s="125" t="s">
        <v>944</v>
      </c>
      <c r="S179" s="125" t="s">
        <v>927</v>
      </c>
      <c r="T179" s="125" t="s">
        <v>929</v>
      </c>
      <c r="U179" s="125"/>
      <c r="V179" s="125" t="s">
        <v>951</v>
      </c>
      <c r="W179" s="125" t="s">
        <v>86</v>
      </c>
      <c r="X179" s="125" t="s">
        <v>92</v>
      </c>
      <c r="Y179" s="125" t="s">
        <v>131</v>
      </c>
      <c r="Z179" s="125" t="s">
        <v>221</v>
      </c>
      <c r="AA179" s="125" t="s">
        <v>86</v>
      </c>
      <c r="AB179" s="125" t="s">
        <v>1578</v>
      </c>
      <c r="AC179" s="126" t="s">
        <v>265</v>
      </c>
      <c r="AD179" s="125" t="s">
        <v>39</v>
      </c>
      <c r="AE179" s="125" t="s">
        <v>143</v>
      </c>
      <c r="AF179" s="125" t="s">
        <v>21</v>
      </c>
      <c r="AG179" s="125" t="s">
        <v>924</v>
      </c>
      <c r="AH179" s="125"/>
      <c r="AI179" s="125">
        <v>2.8</v>
      </c>
      <c r="AJ179" s="87" t="s">
        <v>86</v>
      </c>
      <c r="AK179" s="87" t="s">
        <v>38</v>
      </c>
      <c r="AL179" s="87" t="s">
        <v>38</v>
      </c>
      <c r="AM179" s="87" t="s">
        <v>38</v>
      </c>
      <c r="AN179" s="87" t="s">
        <v>38</v>
      </c>
    </row>
    <row r="180" spans="1:40" s="243" customFormat="1" ht="15" customHeight="1" x14ac:dyDescent="0.3">
      <c r="A180" s="81">
        <v>52</v>
      </c>
      <c r="B180" s="124" t="s">
        <v>345</v>
      </c>
      <c r="C180" s="125" t="s">
        <v>132</v>
      </c>
      <c r="D180" s="125" t="s">
        <v>133</v>
      </c>
      <c r="E180" s="125" t="s">
        <v>21</v>
      </c>
      <c r="F180" s="125" t="s">
        <v>34</v>
      </c>
      <c r="G180" s="125" t="s">
        <v>74</v>
      </c>
      <c r="H180" s="125" t="s">
        <v>35</v>
      </c>
      <c r="I180" s="125" t="s">
        <v>144</v>
      </c>
      <c r="J180" s="125" t="s">
        <v>1290</v>
      </c>
      <c r="K180" s="125">
        <v>1</v>
      </c>
      <c r="L180" s="125">
        <v>1236</v>
      </c>
      <c r="M180" s="125" t="s">
        <v>1476</v>
      </c>
      <c r="N180" s="126" t="s">
        <v>1527</v>
      </c>
      <c r="O180" s="125" t="s">
        <v>184</v>
      </c>
      <c r="P180" s="125" t="s">
        <v>925</v>
      </c>
      <c r="Q180" s="125" t="s">
        <v>21</v>
      </c>
      <c r="R180" s="125" t="s">
        <v>945</v>
      </c>
      <c r="S180" s="125" t="s">
        <v>927</v>
      </c>
      <c r="T180" s="125" t="s">
        <v>929</v>
      </c>
      <c r="U180" s="125"/>
      <c r="V180" s="125" t="s">
        <v>951</v>
      </c>
      <c r="W180" s="125" t="s">
        <v>86</v>
      </c>
      <c r="X180" s="125" t="s">
        <v>92</v>
      </c>
      <c r="Y180" s="125" t="s">
        <v>131</v>
      </c>
      <c r="Z180" s="125" t="s">
        <v>221</v>
      </c>
      <c r="AA180" s="125" t="s">
        <v>86</v>
      </c>
      <c r="AB180" s="125" t="s">
        <v>1578</v>
      </c>
      <c r="AC180" s="126" t="s">
        <v>265</v>
      </c>
      <c r="AD180" s="125" t="s">
        <v>39</v>
      </c>
      <c r="AE180" s="125" t="s">
        <v>143</v>
      </c>
      <c r="AF180" s="125" t="s">
        <v>21</v>
      </c>
      <c r="AG180" s="125" t="s">
        <v>924</v>
      </c>
      <c r="AH180" s="125"/>
      <c r="AI180" s="125">
        <v>2.8</v>
      </c>
      <c r="AJ180" s="87" t="s">
        <v>86</v>
      </c>
      <c r="AK180" s="87" t="s">
        <v>38</v>
      </c>
      <c r="AL180" s="87" t="s">
        <v>38</v>
      </c>
      <c r="AM180" s="87" t="s">
        <v>38</v>
      </c>
      <c r="AN180" s="87" t="s">
        <v>38</v>
      </c>
    </row>
    <row r="181" spans="1:40" s="243" customFormat="1" ht="15" customHeight="1" x14ac:dyDescent="0.3">
      <c r="A181" s="81">
        <v>52</v>
      </c>
      <c r="B181" s="124" t="s">
        <v>345</v>
      </c>
      <c r="C181" s="125" t="s">
        <v>132</v>
      </c>
      <c r="D181" s="125" t="s">
        <v>133</v>
      </c>
      <c r="E181" s="125" t="s">
        <v>21</v>
      </c>
      <c r="F181" s="125" t="s">
        <v>34</v>
      </c>
      <c r="G181" s="125" t="s">
        <v>74</v>
      </c>
      <c r="H181" s="125" t="s">
        <v>35</v>
      </c>
      <c r="I181" s="125" t="s">
        <v>144</v>
      </c>
      <c r="J181" s="125" t="s">
        <v>1290</v>
      </c>
      <c r="K181" s="125">
        <v>1</v>
      </c>
      <c r="L181" s="125">
        <v>574</v>
      </c>
      <c r="M181" s="125" t="s">
        <v>1475</v>
      </c>
      <c r="N181" s="126" t="s">
        <v>1528</v>
      </c>
      <c r="O181" s="125" t="s">
        <v>184</v>
      </c>
      <c r="P181" s="125" t="s">
        <v>925</v>
      </c>
      <c r="Q181" s="125" t="s">
        <v>21</v>
      </c>
      <c r="R181" s="125" t="s">
        <v>141</v>
      </c>
      <c r="S181" s="125" t="s">
        <v>928</v>
      </c>
      <c r="T181" s="125" t="s">
        <v>930</v>
      </c>
      <c r="U181" s="125" t="s">
        <v>630</v>
      </c>
      <c r="V181" s="125"/>
      <c r="W181" s="125"/>
      <c r="X181" s="125" t="s">
        <v>92</v>
      </c>
      <c r="Y181" s="125" t="s">
        <v>685</v>
      </c>
      <c r="Z181" s="125" t="s">
        <v>221</v>
      </c>
      <c r="AA181" s="125" t="s">
        <v>21</v>
      </c>
      <c r="AB181" s="125"/>
      <c r="AC181" s="126" t="s">
        <v>265</v>
      </c>
      <c r="AD181" s="125" t="s">
        <v>39</v>
      </c>
      <c r="AE181" s="125" t="s">
        <v>143</v>
      </c>
      <c r="AF181" s="125" t="s">
        <v>21</v>
      </c>
      <c r="AG181" s="125" t="s">
        <v>924</v>
      </c>
      <c r="AH181" s="125"/>
      <c r="AI181" s="125">
        <v>2.8</v>
      </c>
      <c r="AJ181" s="87" t="s">
        <v>86</v>
      </c>
      <c r="AK181" s="87" t="s">
        <v>38</v>
      </c>
      <c r="AL181" s="87" t="s">
        <v>38</v>
      </c>
      <c r="AM181" s="87" t="s">
        <v>38</v>
      </c>
      <c r="AN181" s="87" t="s">
        <v>38</v>
      </c>
    </row>
    <row r="182" spans="1:40" s="243" customFormat="1" ht="15" customHeight="1" x14ac:dyDescent="0.3">
      <c r="A182" s="81">
        <v>52</v>
      </c>
      <c r="B182" s="124" t="s">
        <v>345</v>
      </c>
      <c r="C182" s="125" t="s">
        <v>132</v>
      </c>
      <c r="D182" s="125" t="s">
        <v>133</v>
      </c>
      <c r="E182" s="125" t="s">
        <v>21</v>
      </c>
      <c r="F182" s="125" t="s">
        <v>34</v>
      </c>
      <c r="G182" s="125" t="s">
        <v>74</v>
      </c>
      <c r="H182" s="125" t="s">
        <v>35</v>
      </c>
      <c r="I182" s="125" t="s">
        <v>144</v>
      </c>
      <c r="J182" s="125" t="s">
        <v>1290</v>
      </c>
      <c r="K182" s="125">
        <v>1</v>
      </c>
      <c r="L182" s="125">
        <v>574</v>
      </c>
      <c r="M182" s="125" t="s">
        <v>1475</v>
      </c>
      <c r="N182" s="126" t="s">
        <v>1528</v>
      </c>
      <c r="O182" s="125" t="s">
        <v>184</v>
      </c>
      <c r="P182" s="125" t="s">
        <v>925</v>
      </c>
      <c r="Q182" s="125" t="s">
        <v>21</v>
      </c>
      <c r="R182" s="125" t="s">
        <v>142</v>
      </c>
      <c r="S182" s="125" t="s">
        <v>928</v>
      </c>
      <c r="T182" s="125" t="s">
        <v>930</v>
      </c>
      <c r="U182" s="125" t="s">
        <v>630</v>
      </c>
      <c r="V182" s="125"/>
      <c r="W182" s="125"/>
      <c r="X182" s="125" t="s">
        <v>92</v>
      </c>
      <c r="Y182" s="125" t="s">
        <v>685</v>
      </c>
      <c r="Z182" s="125" t="s">
        <v>221</v>
      </c>
      <c r="AA182" s="125" t="s">
        <v>21</v>
      </c>
      <c r="AB182" s="125"/>
      <c r="AC182" s="126" t="s">
        <v>265</v>
      </c>
      <c r="AD182" s="125" t="s">
        <v>39</v>
      </c>
      <c r="AE182" s="125" t="s">
        <v>143</v>
      </c>
      <c r="AF182" s="125" t="s">
        <v>21</v>
      </c>
      <c r="AG182" s="125" t="s">
        <v>924</v>
      </c>
      <c r="AH182" s="125"/>
      <c r="AI182" s="125">
        <v>2.8</v>
      </c>
      <c r="AJ182" s="87" t="s">
        <v>86</v>
      </c>
      <c r="AK182" s="87" t="s">
        <v>38</v>
      </c>
      <c r="AL182" s="87" t="s">
        <v>38</v>
      </c>
      <c r="AM182" s="87" t="s">
        <v>38</v>
      </c>
      <c r="AN182" s="87" t="s">
        <v>38</v>
      </c>
    </row>
    <row r="183" spans="1:40" s="243" customFormat="1" ht="15" customHeight="1" x14ac:dyDescent="0.3">
      <c r="A183" s="81">
        <v>52</v>
      </c>
      <c r="B183" s="124" t="s">
        <v>345</v>
      </c>
      <c r="C183" s="125" t="s">
        <v>132</v>
      </c>
      <c r="D183" s="125" t="s">
        <v>133</v>
      </c>
      <c r="E183" s="125" t="s">
        <v>21</v>
      </c>
      <c r="F183" s="125" t="s">
        <v>34</v>
      </c>
      <c r="G183" s="125" t="s">
        <v>74</v>
      </c>
      <c r="H183" s="125" t="s">
        <v>35</v>
      </c>
      <c r="I183" s="125" t="s">
        <v>144</v>
      </c>
      <c r="J183" s="125" t="s">
        <v>1290</v>
      </c>
      <c r="K183" s="125">
        <v>1</v>
      </c>
      <c r="L183" s="125">
        <v>574</v>
      </c>
      <c r="M183" s="125" t="s">
        <v>1475</v>
      </c>
      <c r="N183" s="126" t="s">
        <v>1528</v>
      </c>
      <c r="O183" s="125" t="s">
        <v>184</v>
      </c>
      <c r="P183" s="125" t="s">
        <v>925</v>
      </c>
      <c r="Q183" s="125" t="s">
        <v>21</v>
      </c>
      <c r="R183" s="125" t="s">
        <v>946</v>
      </c>
      <c r="S183" s="125" t="s">
        <v>928</v>
      </c>
      <c r="T183" s="125" t="s">
        <v>930</v>
      </c>
      <c r="U183" s="125"/>
      <c r="V183" s="125" t="s">
        <v>951</v>
      </c>
      <c r="W183" s="125" t="s">
        <v>86</v>
      </c>
      <c r="X183" s="125" t="s">
        <v>92</v>
      </c>
      <c r="Y183" s="125" t="s">
        <v>131</v>
      </c>
      <c r="Z183" s="125" t="s">
        <v>221</v>
      </c>
      <c r="AA183" s="125" t="s">
        <v>86</v>
      </c>
      <c r="AB183" s="125" t="s">
        <v>1578</v>
      </c>
      <c r="AC183" s="126" t="s">
        <v>265</v>
      </c>
      <c r="AD183" s="125" t="s">
        <v>39</v>
      </c>
      <c r="AE183" s="125" t="s">
        <v>143</v>
      </c>
      <c r="AF183" s="125" t="s">
        <v>21</v>
      </c>
      <c r="AG183" s="125" t="s">
        <v>924</v>
      </c>
      <c r="AH183" s="125"/>
      <c r="AI183" s="125">
        <v>2.8</v>
      </c>
      <c r="AJ183" s="87" t="s">
        <v>86</v>
      </c>
      <c r="AK183" s="87" t="s">
        <v>38</v>
      </c>
      <c r="AL183" s="87" t="s">
        <v>38</v>
      </c>
      <c r="AM183" s="87" t="s">
        <v>38</v>
      </c>
      <c r="AN183" s="87" t="s">
        <v>38</v>
      </c>
    </row>
    <row r="184" spans="1:40" s="243" customFormat="1" ht="15" customHeight="1" x14ac:dyDescent="0.3">
      <c r="A184" s="81">
        <v>52</v>
      </c>
      <c r="B184" s="124" t="s">
        <v>345</v>
      </c>
      <c r="C184" s="125" t="s">
        <v>132</v>
      </c>
      <c r="D184" s="125" t="s">
        <v>133</v>
      </c>
      <c r="E184" s="125" t="s">
        <v>21</v>
      </c>
      <c r="F184" s="125" t="s">
        <v>34</v>
      </c>
      <c r="G184" s="125" t="s">
        <v>74</v>
      </c>
      <c r="H184" s="125" t="s">
        <v>35</v>
      </c>
      <c r="I184" s="125" t="s">
        <v>144</v>
      </c>
      <c r="J184" s="125" t="s">
        <v>1290</v>
      </c>
      <c r="K184" s="125">
        <v>1</v>
      </c>
      <c r="L184" s="125">
        <v>574</v>
      </c>
      <c r="M184" s="125" t="s">
        <v>1475</v>
      </c>
      <c r="N184" s="126" t="s">
        <v>1528</v>
      </c>
      <c r="O184" s="125" t="s">
        <v>184</v>
      </c>
      <c r="P184" s="125" t="s">
        <v>925</v>
      </c>
      <c r="Q184" s="125" t="s">
        <v>21</v>
      </c>
      <c r="R184" s="125" t="s">
        <v>947</v>
      </c>
      <c r="S184" s="125" t="s">
        <v>928</v>
      </c>
      <c r="T184" s="125" t="s">
        <v>930</v>
      </c>
      <c r="U184" s="125"/>
      <c r="V184" s="125" t="s">
        <v>951</v>
      </c>
      <c r="W184" s="125" t="s">
        <v>86</v>
      </c>
      <c r="X184" s="125" t="s">
        <v>92</v>
      </c>
      <c r="Y184" s="125" t="s">
        <v>131</v>
      </c>
      <c r="Z184" s="125" t="s">
        <v>221</v>
      </c>
      <c r="AA184" s="125" t="s">
        <v>86</v>
      </c>
      <c r="AB184" s="125" t="s">
        <v>1578</v>
      </c>
      <c r="AC184" s="126" t="s">
        <v>265</v>
      </c>
      <c r="AD184" s="125" t="s">
        <v>39</v>
      </c>
      <c r="AE184" s="125" t="s">
        <v>143</v>
      </c>
      <c r="AF184" s="125" t="s">
        <v>21</v>
      </c>
      <c r="AG184" s="125" t="s">
        <v>924</v>
      </c>
      <c r="AH184" s="125"/>
      <c r="AI184" s="125">
        <v>2.8</v>
      </c>
      <c r="AJ184" s="87" t="s">
        <v>86</v>
      </c>
      <c r="AK184" s="87" t="s">
        <v>38</v>
      </c>
      <c r="AL184" s="87" t="s">
        <v>38</v>
      </c>
      <c r="AM184" s="87" t="s">
        <v>38</v>
      </c>
      <c r="AN184" s="87" t="s">
        <v>38</v>
      </c>
    </row>
    <row r="185" spans="1:40" s="243" customFormat="1" ht="15" customHeight="1" x14ac:dyDescent="0.3">
      <c r="A185" s="81">
        <v>52</v>
      </c>
      <c r="B185" s="124" t="s">
        <v>345</v>
      </c>
      <c r="C185" s="125" t="s">
        <v>132</v>
      </c>
      <c r="D185" s="125" t="s">
        <v>133</v>
      </c>
      <c r="E185" s="125" t="s">
        <v>21</v>
      </c>
      <c r="F185" s="125" t="s">
        <v>34</v>
      </c>
      <c r="G185" s="125" t="s">
        <v>74</v>
      </c>
      <c r="H185" s="125" t="s">
        <v>35</v>
      </c>
      <c r="I185" s="125" t="s">
        <v>144</v>
      </c>
      <c r="J185" s="125" t="s">
        <v>1290</v>
      </c>
      <c r="K185" s="125">
        <v>1</v>
      </c>
      <c r="L185" s="125">
        <v>574</v>
      </c>
      <c r="M185" s="125" t="s">
        <v>1475</v>
      </c>
      <c r="N185" s="126" t="s">
        <v>1528</v>
      </c>
      <c r="O185" s="125" t="s">
        <v>184</v>
      </c>
      <c r="P185" s="125" t="s">
        <v>925</v>
      </c>
      <c r="Q185" s="125" t="s">
        <v>21</v>
      </c>
      <c r="R185" s="125" t="s">
        <v>948</v>
      </c>
      <c r="S185" s="125" t="s">
        <v>928</v>
      </c>
      <c r="T185" s="125" t="s">
        <v>930</v>
      </c>
      <c r="U185" s="125"/>
      <c r="V185" s="125" t="s">
        <v>951</v>
      </c>
      <c r="W185" s="125" t="s">
        <v>86</v>
      </c>
      <c r="X185" s="125" t="s">
        <v>92</v>
      </c>
      <c r="Y185" s="125" t="s">
        <v>131</v>
      </c>
      <c r="Z185" s="125" t="s">
        <v>221</v>
      </c>
      <c r="AA185" s="125" t="s">
        <v>86</v>
      </c>
      <c r="AB185" s="125" t="s">
        <v>1578</v>
      </c>
      <c r="AC185" s="126" t="s">
        <v>265</v>
      </c>
      <c r="AD185" s="125" t="s">
        <v>39</v>
      </c>
      <c r="AE185" s="125" t="s">
        <v>143</v>
      </c>
      <c r="AF185" s="125" t="s">
        <v>21</v>
      </c>
      <c r="AG185" s="125" t="s">
        <v>924</v>
      </c>
      <c r="AH185" s="125"/>
      <c r="AI185" s="125">
        <v>2.8</v>
      </c>
      <c r="AJ185" s="87" t="s">
        <v>86</v>
      </c>
      <c r="AK185" s="87" t="s">
        <v>38</v>
      </c>
      <c r="AL185" s="87" t="s">
        <v>38</v>
      </c>
      <c r="AM185" s="87" t="s">
        <v>38</v>
      </c>
      <c r="AN185" s="87" t="s">
        <v>38</v>
      </c>
    </row>
    <row r="186" spans="1:40" s="243" customFormat="1" ht="15" customHeight="1" x14ac:dyDescent="0.3">
      <c r="A186" s="81">
        <v>52</v>
      </c>
      <c r="B186" s="124" t="s">
        <v>345</v>
      </c>
      <c r="C186" s="125" t="s">
        <v>132</v>
      </c>
      <c r="D186" s="125" t="s">
        <v>133</v>
      </c>
      <c r="E186" s="125" t="s">
        <v>21</v>
      </c>
      <c r="F186" s="125" t="s">
        <v>34</v>
      </c>
      <c r="G186" s="125" t="s">
        <v>74</v>
      </c>
      <c r="H186" s="125" t="s">
        <v>35</v>
      </c>
      <c r="I186" s="125" t="s">
        <v>144</v>
      </c>
      <c r="J186" s="125" t="s">
        <v>1290</v>
      </c>
      <c r="K186" s="125">
        <v>1</v>
      </c>
      <c r="L186" s="125">
        <v>574</v>
      </c>
      <c r="M186" s="125" t="s">
        <v>1475</v>
      </c>
      <c r="N186" s="126" t="s">
        <v>1528</v>
      </c>
      <c r="O186" s="125" t="s">
        <v>184</v>
      </c>
      <c r="P186" s="125" t="s">
        <v>925</v>
      </c>
      <c r="Q186" s="125" t="s">
        <v>21</v>
      </c>
      <c r="R186" s="125" t="s">
        <v>949</v>
      </c>
      <c r="S186" s="125" t="s">
        <v>928</v>
      </c>
      <c r="T186" s="125" t="s">
        <v>930</v>
      </c>
      <c r="U186" s="125"/>
      <c r="V186" s="125" t="s">
        <v>951</v>
      </c>
      <c r="W186" s="125" t="s">
        <v>86</v>
      </c>
      <c r="X186" s="125" t="s">
        <v>92</v>
      </c>
      <c r="Y186" s="125" t="s">
        <v>131</v>
      </c>
      <c r="Z186" s="125" t="s">
        <v>221</v>
      </c>
      <c r="AA186" s="125" t="s">
        <v>86</v>
      </c>
      <c r="AB186" s="125" t="s">
        <v>1578</v>
      </c>
      <c r="AC186" s="126" t="s">
        <v>265</v>
      </c>
      <c r="AD186" s="125" t="s">
        <v>39</v>
      </c>
      <c r="AE186" s="125" t="s">
        <v>143</v>
      </c>
      <c r="AF186" s="125" t="s">
        <v>21</v>
      </c>
      <c r="AG186" s="125" t="s">
        <v>924</v>
      </c>
      <c r="AH186" s="125"/>
      <c r="AI186" s="125">
        <v>2.8</v>
      </c>
      <c r="AJ186" s="87" t="s">
        <v>86</v>
      </c>
      <c r="AK186" s="87" t="s">
        <v>38</v>
      </c>
      <c r="AL186" s="87" t="s">
        <v>38</v>
      </c>
      <c r="AM186" s="87" t="s">
        <v>38</v>
      </c>
      <c r="AN186" s="87" t="s">
        <v>38</v>
      </c>
    </row>
    <row r="187" spans="1:40" s="243" customFormat="1" ht="15" customHeight="1" x14ac:dyDescent="0.3">
      <c r="A187" s="66">
        <v>52</v>
      </c>
      <c r="B187" s="96" t="s">
        <v>345</v>
      </c>
      <c r="C187" s="70" t="s">
        <v>132</v>
      </c>
      <c r="D187" s="70" t="s">
        <v>133</v>
      </c>
      <c r="E187" s="70" t="s">
        <v>21</v>
      </c>
      <c r="F187" s="70" t="s">
        <v>34</v>
      </c>
      <c r="G187" s="70" t="s">
        <v>74</v>
      </c>
      <c r="H187" s="70" t="s">
        <v>35</v>
      </c>
      <c r="I187" s="70" t="s">
        <v>144</v>
      </c>
      <c r="J187" s="70" t="s">
        <v>1290</v>
      </c>
      <c r="K187" s="70">
        <v>1</v>
      </c>
      <c r="L187" s="70">
        <v>574</v>
      </c>
      <c r="M187" s="70" t="s">
        <v>1475</v>
      </c>
      <c r="N187" s="72" t="s">
        <v>1528</v>
      </c>
      <c r="O187" s="70" t="s">
        <v>184</v>
      </c>
      <c r="P187" s="70" t="s">
        <v>925</v>
      </c>
      <c r="Q187" s="70" t="s">
        <v>21</v>
      </c>
      <c r="R187" s="70" t="s">
        <v>950</v>
      </c>
      <c r="S187" s="70" t="s">
        <v>928</v>
      </c>
      <c r="T187" s="70" t="s">
        <v>930</v>
      </c>
      <c r="U187" s="70"/>
      <c r="V187" s="70" t="s">
        <v>951</v>
      </c>
      <c r="W187" s="70" t="s">
        <v>86</v>
      </c>
      <c r="X187" s="70" t="s">
        <v>92</v>
      </c>
      <c r="Y187" s="70" t="s">
        <v>131</v>
      </c>
      <c r="Z187" s="70" t="s">
        <v>221</v>
      </c>
      <c r="AA187" s="70" t="s">
        <v>86</v>
      </c>
      <c r="AB187" s="70" t="s">
        <v>1578</v>
      </c>
      <c r="AC187" s="72" t="s">
        <v>265</v>
      </c>
      <c r="AD187" s="70" t="s">
        <v>39</v>
      </c>
      <c r="AE187" s="70" t="s">
        <v>143</v>
      </c>
      <c r="AF187" s="70" t="s">
        <v>21</v>
      </c>
      <c r="AG187" s="70" t="s">
        <v>924</v>
      </c>
      <c r="AH187" s="70"/>
      <c r="AI187" s="70">
        <v>2.8</v>
      </c>
      <c r="AJ187" s="73" t="s">
        <v>86</v>
      </c>
      <c r="AK187" s="73" t="s">
        <v>38</v>
      </c>
      <c r="AL187" s="73" t="s">
        <v>38</v>
      </c>
      <c r="AM187" s="73" t="s">
        <v>38</v>
      </c>
      <c r="AN187" s="73" t="s">
        <v>38</v>
      </c>
    </row>
    <row r="188" spans="1:40" s="243" customFormat="1" ht="15" customHeight="1" x14ac:dyDescent="0.3">
      <c r="A188" s="58">
        <v>53</v>
      </c>
      <c r="B188" s="107" t="s">
        <v>346</v>
      </c>
      <c r="C188" s="108" t="s">
        <v>124</v>
      </c>
      <c r="D188" s="108" t="s">
        <v>125</v>
      </c>
      <c r="E188" s="108" t="s">
        <v>21</v>
      </c>
      <c r="F188" s="108" t="s">
        <v>73</v>
      </c>
      <c r="G188" s="108" t="s">
        <v>149</v>
      </c>
      <c r="H188" s="108" t="s">
        <v>22</v>
      </c>
      <c r="I188" s="108" t="s">
        <v>126</v>
      </c>
      <c r="J188" s="108" t="s">
        <v>128</v>
      </c>
      <c r="K188" s="108" t="s">
        <v>128</v>
      </c>
      <c r="L188" s="108">
        <v>13355</v>
      </c>
      <c r="M188" s="108" t="s">
        <v>337</v>
      </c>
      <c r="N188" s="109" t="s">
        <v>1419</v>
      </c>
      <c r="O188" s="108" t="s">
        <v>184</v>
      </c>
      <c r="P188" s="108" t="s">
        <v>184</v>
      </c>
      <c r="Q188" s="108" t="s">
        <v>21</v>
      </c>
      <c r="R188" s="108" t="s">
        <v>36</v>
      </c>
      <c r="S188" s="108" t="s">
        <v>953</v>
      </c>
      <c r="T188" s="108">
        <v>4</v>
      </c>
      <c r="U188" s="108" t="s">
        <v>630</v>
      </c>
      <c r="V188" s="108"/>
      <c r="W188" s="108"/>
      <c r="X188" s="108" t="s">
        <v>129</v>
      </c>
      <c r="Y188" s="108" t="s">
        <v>121</v>
      </c>
      <c r="Z188" s="108" t="s">
        <v>37</v>
      </c>
      <c r="AA188" s="108" t="s">
        <v>21</v>
      </c>
      <c r="AB188" s="108"/>
      <c r="AC188" s="109">
        <v>0.60899999999999999</v>
      </c>
      <c r="AD188" s="108" t="s">
        <v>39</v>
      </c>
      <c r="AE188" s="108" t="s">
        <v>957</v>
      </c>
      <c r="AF188" s="108" t="s">
        <v>38</v>
      </c>
      <c r="AG188" s="108" t="s">
        <v>952</v>
      </c>
      <c r="AH188" s="108" t="s">
        <v>127</v>
      </c>
      <c r="AI188" s="108">
        <v>2.1</v>
      </c>
      <c r="AJ188" s="65" t="s">
        <v>38</v>
      </c>
      <c r="AK188" s="65" t="s">
        <v>38</v>
      </c>
      <c r="AL188" s="65" t="s">
        <v>21</v>
      </c>
      <c r="AM188" s="65" t="s">
        <v>38</v>
      </c>
      <c r="AN188" s="65" t="s">
        <v>38</v>
      </c>
    </row>
    <row r="189" spans="1:40" s="243" customFormat="1" ht="15" customHeight="1" x14ac:dyDescent="0.3">
      <c r="A189" s="58">
        <v>53</v>
      </c>
      <c r="B189" s="107" t="s">
        <v>346</v>
      </c>
      <c r="C189" s="108" t="s">
        <v>124</v>
      </c>
      <c r="D189" s="108" t="s">
        <v>125</v>
      </c>
      <c r="E189" s="108" t="s">
        <v>21</v>
      </c>
      <c r="F189" s="108" t="s">
        <v>73</v>
      </c>
      <c r="G189" s="108" t="s">
        <v>149</v>
      </c>
      <c r="H189" s="108" t="s">
        <v>22</v>
      </c>
      <c r="I189" s="108" t="s">
        <v>126</v>
      </c>
      <c r="J189" s="108" t="s">
        <v>128</v>
      </c>
      <c r="K189" s="108" t="s">
        <v>128</v>
      </c>
      <c r="L189" s="108">
        <v>13355</v>
      </c>
      <c r="M189" s="108" t="s">
        <v>337</v>
      </c>
      <c r="N189" s="109" t="s">
        <v>1419</v>
      </c>
      <c r="O189" s="108" t="s">
        <v>184</v>
      </c>
      <c r="P189" s="108" t="s">
        <v>184</v>
      </c>
      <c r="Q189" s="108" t="s">
        <v>21</v>
      </c>
      <c r="R189" s="108" t="s">
        <v>955</v>
      </c>
      <c r="S189" s="108" t="s">
        <v>953</v>
      </c>
      <c r="T189" s="108">
        <v>10</v>
      </c>
      <c r="U189" s="108"/>
      <c r="V189" s="108" t="s">
        <v>956</v>
      </c>
      <c r="W189" s="108" t="s">
        <v>1381</v>
      </c>
      <c r="X189" s="108" t="s">
        <v>130</v>
      </c>
      <c r="Y189" s="108" t="s">
        <v>121</v>
      </c>
      <c r="Z189" s="108" t="s">
        <v>37</v>
      </c>
      <c r="AA189" s="108" t="s">
        <v>21</v>
      </c>
      <c r="AB189" s="108"/>
      <c r="AC189" s="109">
        <v>0.60299999999999998</v>
      </c>
      <c r="AD189" s="108" t="s">
        <v>39</v>
      </c>
      <c r="AE189" s="108" t="s">
        <v>957</v>
      </c>
      <c r="AF189" s="108" t="s">
        <v>38</v>
      </c>
      <c r="AG189" s="108" t="s">
        <v>952</v>
      </c>
      <c r="AH189" s="108"/>
      <c r="AI189" s="108">
        <v>2.1</v>
      </c>
      <c r="AJ189" s="65" t="s">
        <v>38</v>
      </c>
      <c r="AK189" s="65" t="s">
        <v>38</v>
      </c>
      <c r="AL189" s="65" t="s">
        <v>21</v>
      </c>
      <c r="AM189" s="65" t="s">
        <v>38</v>
      </c>
      <c r="AN189" s="65" t="s">
        <v>38</v>
      </c>
    </row>
    <row r="190" spans="1:40" s="243" customFormat="1" ht="15" customHeight="1" x14ac:dyDescent="0.3">
      <c r="A190" s="66">
        <v>53</v>
      </c>
      <c r="B190" s="106" t="s">
        <v>346</v>
      </c>
      <c r="C190" s="89" t="s">
        <v>124</v>
      </c>
      <c r="D190" s="89" t="s">
        <v>125</v>
      </c>
      <c r="E190" s="89" t="s">
        <v>21</v>
      </c>
      <c r="F190" s="89" t="s">
        <v>73</v>
      </c>
      <c r="G190" s="89" t="s">
        <v>149</v>
      </c>
      <c r="H190" s="89" t="s">
        <v>22</v>
      </c>
      <c r="I190" s="89" t="s">
        <v>126</v>
      </c>
      <c r="J190" s="89" t="s">
        <v>128</v>
      </c>
      <c r="K190" s="89" t="s">
        <v>128</v>
      </c>
      <c r="L190" s="89">
        <v>13355</v>
      </c>
      <c r="M190" s="89" t="s">
        <v>337</v>
      </c>
      <c r="N190" s="91" t="s">
        <v>1419</v>
      </c>
      <c r="O190" s="89" t="s">
        <v>184</v>
      </c>
      <c r="P190" s="89" t="s">
        <v>184</v>
      </c>
      <c r="Q190" s="89" t="s">
        <v>21</v>
      </c>
      <c r="R190" s="89" t="s">
        <v>954</v>
      </c>
      <c r="S190" s="89" t="s">
        <v>953</v>
      </c>
      <c r="T190" s="89">
        <v>10</v>
      </c>
      <c r="U190" s="89"/>
      <c r="V190" s="89" t="s">
        <v>956</v>
      </c>
      <c r="W190" s="89" t="s">
        <v>1381</v>
      </c>
      <c r="X190" s="89" t="s">
        <v>130</v>
      </c>
      <c r="Y190" s="89" t="s">
        <v>131</v>
      </c>
      <c r="Z190" s="89" t="s">
        <v>37</v>
      </c>
      <c r="AA190" s="89" t="s">
        <v>21</v>
      </c>
      <c r="AB190" s="89"/>
      <c r="AC190" s="91">
        <v>0.70899999999999996</v>
      </c>
      <c r="AD190" s="89" t="s">
        <v>39</v>
      </c>
      <c r="AE190" s="89" t="s">
        <v>957</v>
      </c>
      <c r="AF190" s="89" t="s">
        <v>38</v>
      </c>
      <c r="AG190" s="89" t="s">
        <v>952</v>
      </c>
      <c r="AH190" s="89"/>
      <c r="AI190" s="89">
        <v>2.1</v>
      </c>
      <c r="AJ190" s="73" t="s">
        <v>38</v>
      </c>
      <c r="AK190" s="73" t="s">
        <v>38</v>
      </c>
      <c r="AL190" s="73" t="s">
        <v>21</v>
      </c>
      <c r="AM190" s="73" t="s">
        <v>38</v>
      </c>
      <c r="AN190" s="73" t="s">
        <v>38</v>
      </c>
    </row>
    <row r="191" spans="1:40" s="243" customFormat="1" ht="15" customHeight="1" x14ac:dyDescent="0.3">
      <c r="A191" s="74">
        <v>55</v>
      </c>
      <c r="B191" s="110" t="s">
        <v>403</v>
      </c>
      <c r="C191" s="112" t="s">
        <v>408</v>
      </c>
      <c r="D191" s="112" t="s">
        <v>409</v>
      </c>
      <c r="E191" s="112" t="s">
        <v>21</v>
      </c>
      <c r="F191" s="112" t="s">
        <v>34</v>
      </c>
      <c r="G191" s="112" t="s">
        <v>149</v>
      </c>
      <c r="H191" s="112" t="s">
        <v>22</v>
      </c>
      <c r="I191" s="112" t="s">
        <v>959</v>
      </c>
      <c r="J191" s="112" t="s">
        <v>128</v>
      </c>
      <c r="K191" s="112" t="s">
        <v>128</v>
      </c>
      <c r="L191" s="112">
        <v>12000</v>
      </c>
      <c r="M191" s="112" t="s">
        <v>410</v>
      </c>
      <c r="N191" s="114" t="s">
        <v>86</v>
      </c>
      <c r="O191" s="112" t="s">
        <v>184</v>
      </c>
      <c r="P191" s="112" t="s">
        <v>184</v>
      </c>
      <c r="Q191" s="112" t="s">
        <v>21</v>
      </c>
      <c r="R191" s="112" t="s">
        <v>36</v>
      </c>
      <c r="S191" s="112">
        <v>7</v>
      </c>
      <c r="T191" s="112">
        <v>7</v>
      </c>
      <c r="U191" s="112" t="s">
        <v>630</v>
      </c>
      <c r="V191" s="112"/>
      <c r="W191" s="112"/>
      <c r="X191" s="112" t="s">
        <v>92</v>
      </c>
      <c r="Y191" s="112" t="s">
        <v>270</v>
      </c>
      <c r="Z191" s="112" t="s">
        <v>37</v>
      </c>
      <c r="AA191" s="112" t="s">
        <v>21</v>
      </c>
      <c r="AB191" s="112"/>
      <c r="AC191" s="114">
        <v>0.78</v>
      </c>
      <c r="AD191" s="112" t="s">
        <v>39</v>
      </c>
      <c r="AE191" s="112"/>
      <c r="AF191" s="112" t="s">
        <v>38</v>
      </c>
      <c r="AG191" s="112" t="s">
        <v>920</v>
      </c>
      <c r="AH191" s="112" t="s">
        <v>1609</v>
      </c>
      <c r="AI191" s="112"/>
      <c r="AJ191" s="80" t="s">
        <v>86</v>
      </c>
      <c r="AK191" s="80" t="s">
        <v>38</v>
      </c>
      <c r="AL191" s="80" t="s">
        <v>38</v>
      </c>
      <c r="AM191" s="80" t="s">
        <v>38</v>
      </c>
      <c r="AN191" s="80" t="s">
        <v>38</v>
      </c>
    </row>
    <row r="192" spans="1:40" s="243" customFormat="1" ht="15" customHeight="1" x14ac:dyDescent="0.3">
      <c r="A192" s="66">
        <v>55</v>
      </c>
      <c r="B192" s="96" t="s">
        <v>403</v>
      </c>
      <c r="C192" s="70" t="s">
        <v>408</v>
      </c>
      <c r="D192" s="70" t="s">
        <v>409</v>
      </c>
      <c r="E192" s="70" t="s">
        <v>21</v>
      </c>
      <c r="F192" s="70" t="s">
        <v>34</v>
      </c>
      <c r="G192" s="70" t="s">
        <v>149</v>
      </c>
      <c r="H192" s="70" t="s">
        <v>22</v>
      </c>
      <c r="I192" s="70" t="s">
        <v>959</v>
      </c>
      <c r="J192" s="70" t="s">
        <v>128</v>
      </c>
      <c r="K192" s="70" t="s">
        <v>128</v>
      </c>
      <c r="L192" s="70">
        <v>12000</v>
      </c>
      <c r="M192" s="70" t="s">
        <v>410</v>
      </c>
      <c r="N192" s="72" t="s">
        <v>86</v>
      </c>
      <c r="O192" s="70" t="s">
        <v>184</v>
      </c>
      <c r="P192" s="70" t="s">
        <v>184</v>
      </c>
      <c r="Q192" s="70" t="s">
        <v>21</v>
      </c>
      <c r="R192" s="70" t="s">
        <v>411</v>
      </c>
      <c r="S192" s="70">
        <v>7</v>
      </c>
      <c r="T192" s="70">
        <v>7</v>
      </c>
      <c r="U192" s="70"/>
      <c r="V192" s="70" t="s">
        <v>412</v>
      </c>
      <c r="W192" s="70" t="s">
        <v>1381</v>
      </c>
      <c r="X192" s="70" t="s">
        <v>92</v>
      </c>
      <c r="Y192" s="70" t="s">
        <v>270</v>
      </c>
      <c r="Z192" s="70" t="s">
        <v>37</v>
      </c>
      <c r="AA192" s="70" t="s">
        <v>86</v>
      </c>
      <c r="AB192" s="70" t="s">
        <v>1578</v>
      </c>
      <c r="AC192" s="72">
        <v>0.86</v>
      </c>
      <c r="AD192" s="70" t="s">
        <v>39</v>
      </c>
      <c r="AE192" s="70"/>
      <c r="AF192" s="70" t="s">
        <v>38</v>
      </c>
      <c r="AG192" s="70" t="s">
        <v>920</v>
      </c>
      <c r="AH192" s="70"/>
      <c r="AI192" s="70"/>
      <c r="AJ192" s="73" t="s">
        <v>86</v>
      </c>
      <c r="AK192" s="73" t="s">
        <v>38</v>
      </c>
      <c r="AL192" s="73" t="s">
        <v>38</v>
      </c>
      <c r="AM192" s="73" t="s">
        <v>38</v>
      </c>
      <c r="AN192" s="73" t="s">
        <v>38</v>
      </c>
    </row>
    <row r="193" spans="1:40" s="243" customFormat="1" ht="13.8" x14ac:dyDescent="0.3">
      <c r="A193" s="74">
        <v>57</v>
      </c>
      <c r="B193" s="105" t="s">
        <v>413</v>
      </c>
      <c r="C193" s="76" t="s">
        <v>415</v>
      </c>
      <c r="D193" s="76" t="s">
        <v>416</v>
      </c>
      <c r="E193" s="76" t="s">
        <v>21</v>
      </c>
      <c r="F193" s="76" t="s">
        <v>34</v>
      </c>
      <c r="G193" s="76" t="s">
        <v>149</v>
      </c>
      <c r="H193" s="76" t="s">
        <v>22</v>
      </c>
      <c r="I193" s="76" t="s">
        <v>417</v>
      </c>
      <c r="J193" s="76" t="s">
        <v>1290</v>
      </c>
      <c r="K193" s="76">
        <v>1137</v>
      </c>
      <c r="L193" s="76">
        <v>9948</v>
      </c>
      <c r="M193" s="76" t="s">
        <v>93</v>
      </c>
      <c r="N193" s="78" t="s">
        <v>418</v>
      </c>
      <c r="O193" s="76" t="s">
        <v>419</v>
      </c>
      <c r="P193" s="76" t="s">
        <v>962</v>
      </c>
      <c r="Q193" s="76" t="s">
        <v>21</v>
      </c>
      <c r="R193" s="76" t="s">
        <v>420</v>
      </c>
      <c r="S193" s="76">
        <v>5</v>
      </c>
      <c r="T193" s="76">
        <v>5</v>
      </c>
      <c r="U193" s="76" t="s">
        <v>426</v>
      </c>
      <c r="V193" s="76"/>
      <c r="W193" s="76"/>
      <c r="X193" s="76" t="s">
        <v>92</v>
      </c>
      <c r="Y193" s="76" t="s">
        <v>685</v>
      </c>
      <c r="Z193" s="76" t="s">
        <v>92</v>
      </c>
      <c r="AA193" s="76" t="s">
        <v>38</v>
      </c>
      <c r="AB193" s="76" t="s">
        <v>1384</v>
      </c>
      <c r="AC193" s="78">
        <v>0.75</v>
      </c>
      <c r="AD193" s="76" t="s">
        <v>39</v>
      </c>
      <c r="AE193" s="76" t="s">
        <v>427</v>
      </c>
      <c r="AF193" s="76" t="s">
        <v>38</v>
      </c>
      <c r="AG193" s="76" t="s">
        <v>960</v>
      </c>
      <c r="AH193" s="76" t="s">
        <v>1173</v>
      </c>
      <c r="AI193" s="76">
        <v>2.8</v>
      </c>
      <c r="AJ193" s="80" t="s">
        <v>21</v>
      </c>
      <c r="AK193" s="80" t="s">
        <v>38</v>
      </c>
      <c r="AL193" s="80" t="s">
        <v>38</v>
      </c>
      <c r="AM193" s="80" t="s">
        <v>38</v>
      </c>
      <c r="AN193" s="80" t="s">
        <v>38</v>
      </c>
    </row>
    <row r="194" spans="1:40" s="243" customFormat="1" ht="13.8" x14ac:dyDescent="0.3">
      <c r="A194" s="81">
        <v>57</v>
      </c>
      <c r="B194" s="128" t="s">
        <v>413</v>
      </c>
      <c r="C194" s="83" t="s">
        <v>415</v>
      </c>
      <c r="D194" s="83" t="s">
        <v>416</v>
      </c>
      <c r="E194" s="83" t="s">
        <v>21</v>
      </c>
      <c r="F194" s="83" t="s">
        <v>34</v>
      </c>
      <c r="G194" s="83" t="s">
        <v>149</v>
      </c>
      <c r="H194" s="83" t="s">
        <v>22</v>
      </c>
      <c r="I194" s="83" t="s">
        <v>417</v>
      </c>
      <c r="J194" s="83" t="s">
        <v>1290</v>
      </c>
      <c r="K194" s="83">
        <v>1137</v>
      </c>
      <c r="L194" s="83">
        <v>9948</v>
      </c>
      <c r="M194" s="83" t="s">
        <v>93</v>
      </c>
      <c r="N194" s="85" t="s">
        <v>418</v>
      </c>
      <c r="O194" s="83" t="s">
        <v>419</v>
      </c>
      <c r="P194" s="83" t="s">
        <v>962</v>
      </c>
      <c r="Q194" s="83" t="s">
        <v>21</v>
      </c>
      <c r="R194" s="83" t="s">
        <v>421</v>
      </c>
      <c r="S194" s="83">
        <v>298</v>
      </c>
      <c r="T194" s="83">
        <v>298</v>
      </c>
      <c r="U194" s="83" t="s">
        <v>630</v>
      </c>
      <c r="V194" s="83"/>
      <c r="W194" s="83"/>
      <c r="X194" s="83" t="s">
        <v>92</v>
      </c>
      <c r="Y194" s="83" t="s">
        <v>685</v>
      </c>
      <c r="Z194" s="83" t="s">
        <v>92</v>
      </c>
      <c r="AA194" s="83" t="s">
        <v>38</v>
      </c>
      <c r="AB194" s="83" t="s">
        <v>1384</v>
      </c>
      <c r="AC194" s="85">
        <v>0.84899999999999998</v>
      </c>
      <c r="AD194" s="83" t="s">
        <v>39</v>
      </c>
      <c r="AE194" s="83" t="s">
        <v>427</v>
      </c>
      <c r="AF194" s="83" t="s">
        <v>38</v>
      </c>
      <c r="AG194" s="83" t="s">
        <v>960</v>
      </c>
      <c r="AH194" s="83" t="s">
        <v>1131</v>
      </c>
      <c r="AI194" s="83">
        <v>2.8</v>
      </c>
      <c r="AJ194" s="87" t="s">
        <v>21</v>
      </c>
      <c r="AK194" s="87" t="s">
        <v>38</v>
      </c>
      <c r="AL194" s="87" t="s">
        <v>38</v>
      </c>
      <c r="AM194" s="87" t="s">
        <v>38</v>
      </c>
      <c r="AN194" s="87" t="s">
        <v>38</v>
      </c>
    </row>
    <row r="195" spans="1:40" s="243" customFormat="1" ht="13.8" x14ac:dyDescent="0.3">
      <c r="A195" s="81">
        <v>57</v>
      </c>
      <c r="B195" s="128" t="s">
        <v>413</v>
      </c>
      <c r="C195" s="83" t="s">
        <v>415</v>
      </c>
      <c r="D195" s="83" t="s">
        <v>416</v>
      </c>
      <c r="E195" s="83" t="s">
        <v>21</v>
      </c>
      <c r="F195" s="83" t="s">
        <v>34</v>
      </c>
      <c r="G195" s="83" t="s">
        <v>149</v>
      </c>
      <c r="H195" s="83" t="s">
        <v>22</v>
      </c>
      <c r="I195" s="83" t="s">
        <v>417</v>
      </c>
      <c r="J195" s="83" t="s">
        <v>1290</v>
      </c>
      <c r="K195" s="83">
        <v>1137</v>
      </c>
      <c r="L195" s="83">
        <v>9948</v>
      </c>
      <c r="M195" s="83" t="s">
        <v>93</v>
      </c>
      <c r="N195" s="85" t="s">
        <v>418</v>
      </c>
      <c r="O195" s="83" t="s">
        <v>419</v>
      </c>
      <c r="P195" s="83" t="s">
        <v>962</v>
      </c>
      <c r="Q195" s="83" t="s">
        <v>21</v>
      </c>
      <c r="R195" s="83" t="s">
        <v>422</v>
      </c>
      <c r="S195" s="83" t="s">
        <v>961</v>
      </c>
      <c r="T195" s="83" t="s">
        <v>961</v>
      </c>
      <c r="U195" s="83" t="s">
        <v>630</v>
      </c>
      <c r="V195" s="83"/>
      <c r="W195" s="83"/>
      <c r="X195" s="83" t="s">
        <v>92</v>
      </c>
      <c r="Y195" s="83" t="s">
        <v>685</v>
      </c>
      <c r="Z195" s="83" t="s">
        <v>92</v>
      </c>
      <c r="AA195" s="83" t="s">
        <v>38</v>
      </c>
      <c r="AB195" s="83" t="s">
        <v>1384</v>
      </c>
      <c r="AC195" s="85">
        <v>0.83199999999999996</v>
      </c>
      <c r="AD195" s="83" t="s">
        <v>39</v>
      </c>
      <c r="AE195" s="83" t="s">
        <v>427</v>
      </c>
      <c r="AF195" s="83" t="s">
        <v>38</v>
      </c>
      <c r="AG195" s="83" t="s">
        <v>960</v>
      </c>
      <c r="AH195" s="83"/>
      <c r="AI195" s="83">
        <v>2.8</v>
      </c>
      <c r="AJ195" s="87" t="s">
        <v>21</v>
      </c>
      <c r="AK195" s="87" t="s">
        <v>38</v>
      </c>
      <c r="AL195" s="87" t="s">
        <v>38</v>
      </c>
      <c r="AM195" s="87" t="s">
        <v>38</v>
      </c>
      <c r="AN195" s="87" t="s">
        <v>38</v>
      </c>
    </row>
    <row r="196" spans="1:40" s="243" customFormat="1" ht="13.8" x14ac:dyDescent="0.3">
      <c r="A196" s="81">
        <v>57</v>
      </c>
      <c r="B196" s="128" t="s">
        <v>413</v>
      </c>
      <c r="C196" s="83" t="s">
        <v>415</v>
      </c>
      <c r="D196" s="83" t="s">
        <v>416</v>
      </c>
      <c r="E196" s="83" t="s">
        <v>21</v>
      </c>
      <c r="F196" s="83" t="s">
        <v>34</v>
      </c>
      <c r="G196" s="83" t="s">
        <v>149</v>
      </c>
      <c r="H196" s="83" t="s">
        <v>22</v>
      </c>
      <c r="I196" s="83" t="s">
        <v>417</v>
      </c>
      <c r="J196" s="83" t="s">
        <v>1290</v>
      </c>
      <c r="K196" s="83">
        <v>1137</v>
      </c>
      <c r="L196" s="83">
        <v>9948</v>
      </c>
      <c r="M196" s="83" t="s">
        <v>93</v>
      </c>
      <c r="N196" s="85" t="s">
        <v>418</v>
      </c>
      <c r="O196" s="83" t="s">
        <v>419</v>
      </c>
      <c r="P196" s="83" t="s">
        <v>962</v>
      </c>
      <c r="Q196" s="83" t="s">
        <v>21</v>
      </c>
      <c r="R196" s="83" t="s">
        <v>425</v>
      </c>
      <c r="S196" s="83">
        <v>5</v>
      </c>
      <c r="T196" s="83">
        <v>5</v>
      </c>
      <c r="U196" s="83"/>
      <c r="V196" s="83" t="s">
        <v>184</v>
      </c>
      <c r="W196" s="83" t="s">
        <v>86</v>
      </c>
      <c r="X196" s="83" t="s">
        <v>92</v>
      </c>
      <c r="Y196" s="83" t="s">
        <v>131</v>
      </c>
      <c r="Z196" s="83" t="s">
        <v>92</v>
      </c>
      <c r="AA196" s="83" t="s">
        <v>38</v>
      </c>
      <c r="AB196" s="83" t="s">
        <v>1384</v>
      </c>
      <c r="AC196" s="85">
        <v>0.748</v>
      </c>
      <c r="AD196" s="83" t="s">
        <v>39</v>
      </c>
      <c r="AE196" s="83" t="s">
        <v>427</v>
      </c>
      <c r="AF196" s="83" t="s">
        <v>38</v>
      </c>
      <c r="AG196" s="83" t="s">
        <v>960</v>
      </c>
      <c r="AH196" s="83"/>
      <c r="AI196" s="83">
        <v>2.8</v>
      </c>
      <c r="AJ196" s="87" t="s">
        <v>21</v>
      </c>
      <c r="AK196" s="87" t="s">
        <v>38</v>
      </c>
      <c r="AL196" s="87" t="s">
        <v>38</v>
      </c>
      <c r="AM196" s="87" t="s">
        <v>38</v>
      </c>
      <c r="AN196" s="87" t="s">
        <v>38</v>
      </c>
    </row>
    <row r="197" spans="1:40" s="243" customFormat="1" ht="13.8" x14ac:dyDescent="0.3">
      <c r="A197" s="81">
        <v>57</v>
      </c>
      <c r="B197" s="128" t="s">
        <v>413</v>
      </c>
      <c r="C197" s="83" t="s">
        <v>415</v>
      </c>
      <c r="D197" s="83" t="s">
        <v>416</v>
      </c>
      <c r="E197" s="83" t="s">
        <v>21</v>
      </c>
      <c r="F197" s="83" t="s">
        <v>34</v>
      </c>
      <c r="G197" s="83" t="s">
        <v>149</v>
      </c>
      <c r="H197" s="83" t="s">
        <v>22</v>
      </c>
      <c r="I197" s="83" t="s">
        <v>417</v>
      </c>
      <c r="J197" s="83" t="s">
        <v>1290</v>
      </c>
      <c r="K197" s="83">
        <v>1137</v>
      </c>
      <c r="L197" s="83">
        <v>9948</v>
      </c>
      <c r="M197" s="83" t="s">
        <v>93</v>
      </c>
      <c r="N197" s="85" t="s">
        <v>418</v>
      </c>
      <c r="O197" s="83" t="s">
        <v>419</v>
      </c>
      <c r="P197" s="83" t="s">
        <v>962</v>
      </c>
      <c r="Q197" s="83" t="s">
        <v>21</v>
      </c>
      <c r="R197" s="83" t="s">
        <v>423</v>
      </c>
      <c r="S197" s="83">
        <v>298</v>
      </c>
      <c r="T197" s="83">
        <v>298</v>
      </c>
      <c r="U197" s="83"/>
      <c r="V197" s="83" t="s">
        <v>184</v>
      </c>
      <c r="W197" s="83" t="s">
        <v>86</v>
      </c>
      <c r="X197" s="83" t="s">
        <v>92</v>
      </c>
      <c r="Y197" s="83" t="s">
        <v>131</v>
      </c>
      <c r="Z197" s="83" t="s">
        <v>92</v>
      </c>
      <c r="AA197" s="83" t="s">
        <v>38</v>
      </c>
      <c r="AB197" s="83" t="s">
        <v>1384</v>
      </c>
      <c r="AC197" s="85">
        <v>0.81299999999999994</v>
      </c>
      <c r="AD197" s="83" t="s">
        <v>39</v>
      </c>
      <c r="AE197" s="83" t="s">
        <v>427</v>
      </c>
      <c r="AF197" s="83" t="s">
        <v>38</v>
      </c>
      <c r="AG197" s="83" t="s">
        <v>960</v>
      </c>
      <c r="AH197" s="83"/>
      <c r="AI197" s="83">
        <v>2.8</v>
      </c>
      <c r="AJ197" s="87" t="s">
        <v>21</v>
      </c>
      <c r="AK197" s="87" t="s">
        <v>38</v>
      </c>
      <c r="AL197" s="87" t="s">
        <v>38</v>
      </c>
      <c r="AM197" s="87" t="s">
        <v>38</v>
      </c>
      <c r="AN197" s="87" t="s">
        <v>38</v>
      </c>
    </row>
    <row r="198" spans="1:40" s="243" customFormat="1" ht="13.8" x14ac:dyDescent="0.3">
      <c r="A198" s="66">
        <v>57</v>
      </c>
      <c r="B198" s="106" t="s">
        <v>413</v>
      </c>
      <c r="C198" s="89" t="s">
        <v>415</v>
      </c>
      <c r="D198" s="89" t="s">
        <v>416</v>
      </c>
      <c r="E198" s="89" t="s">
        <v>21</v>
      </c>
      <c r="F198" s="89" t="s">
        <v>34</v>
      </c>
      <c r="G198" s="89" t="s">
        <v>149</v>
      </c>
      <c r="H198" s="89" t="s">
        <v>22</v>
      </c>
      <c r="I198" s="89" t="s">
        <v>417</v>
      </c>
      <c r="J198" s="89" t="s">
        <v>1290</v>
      </c>
      <c r="K198" s="89">
        <v>1137</v>
      </c>
      <c r="L198" s="89">
        <v>9948</v>
      </c>
      <c r="M198" s="89" t="s">
        <v>93</v>
      </c>
      <c r="N198" s="91" t="s">
        <v>418</v>
      </c>
      <c r="O198" s="89" t="s">
        <v>419</v>
      </c>
      <c r="P198" s="89" t="s">
        <v>962</v>
      </c>
      <c r="Q198" s="89" t="s">
        <v>21</v>
      </c>
      <c r="R198" s="89" t="s">
        <v>424</v>
      </c>
      <c r="S198" s="89" t="s">
        <v>961</v>
      </c>
      <c r="T198" s="89" t="s">
        <v>961</v>
      </c>
      <c r="U198" s="89"/>
      <c r="V198" s="89" t="s">
        <v>184</v>
      </c>
      <c r="W198" s="89" t="s">
        <v>86</v>
      </c>
      <c r="X198" s="89" t="s">
        <v>92</v>
      </c>
      <c r="Y198" s="89" t="s">
        <v>131</v>
      </c>
      <c r="Z198" s="89" t="s">
        <v>92</v>
      </c>
      <c r="AA198" s="89" t="s">
        <v>38</v>
      </c>
      <c r="AB198" s="89" t="s">
        <v>1384</v>
      </c>
      <c r="AC198" s="91">
        <v>0.79600000000000004</v>
      </c>
      <c r="AD198" s="89" t="s">
        <v>39</v>
      </c>
      <c r="AE198" s="89" t="s">
        <v>427</v>
      </c>
      <c r="AF198" s="89" t="s">
        <v>38</v>
      </c>
      <c r="AG198" s="89" t="s">
        <v>960</v>
      </c>
      <c r="AH198" s="89"/>
      <c r="AI198" s="89">
        <v>2.8</v>
      </c>
      <c r="AJ198" s="73" t="s">
        <v>21</v>
      </c>
      <c r="AK198" s="73" t="s">
        <v>38</v>
      </c>
      <c r="AL198" s="73" t="s">
        <v>38</v>
      </c>
      <c r="AM198" s="73" t="s">
        <v>38</v>
      </c>
      <c r="AN198" s="73" t="s">
        <v>38</v>
      </c>
    </row>
    <row r="199" spans="1:40" s="243" customFormat="1" ht="13.8" x14ac:dyDescent="0.3">
      <c r="A199" s="74">
        <v>58</v>
      </c>
      <c r="B199" s="110" t="s">
        <v>414</v>
      </c>
      <c r="C199" s="112" t="s">
        <v>428</v>
      </c>
      <c r="D199" s="112" t="s">
        <v>226</v>
      </c>
      <c r="E199" s="112" t="s">
        <v>21</v>
      </c>
      <c r="F199" s="112" t="s">
        <v>86</v>
      </c>
      <c r="G199" s="112" t="s">
        <v>86</v>
      </c>
      <c r="H199" s="112" t="s">
        <v>22</v>
      </c>
      <c r="I199" s="112" t="s">
        <v>429</v>
      </c>
      <c r="J199" s="112" t="s">
        <v>1290</v>
      </c>
      <c r="K199" s="112">
        <v>1</v>
      </c>
      <c r="L199" s="112">
        <v>190</v>
      </c>
      <c r="M199" s="112" t="s">
        <v>1477</v>
      </c>
      <c r="N199" s="114" t="s">
        <v>1529</v>
      </c>
      <c r="O199" s="112" t="s">
        <v>184</v>
      </c>
      <c r="P199" s="112" t="s">
        <v>184</v>
      </c>
      <c r="Q199" s="112" t="s">
        <v>21</v>
      </c>
      <c r="R199" s="112" t="s">
        <v>319</v>
      </c>
      <c r="S199" s="112">
        <v>17</v>
      </c>
      <c r="T199" s="112">
        <v>17</v>
      </c>
      <c r="U199" s="112" t="s">
        <v>630</v>
      </c>
      <c r="V199" s="112" t="s">
        <v>1175</v>
      </c>
      <c r="W199" s="112" t="s">
        <v>1380</v>
      </c>
      <c r="X199" s="112" t="s">
        <v>92</v>
      </c>
      <c r="Y199" s="112" t="s">
        <v>685</v>
      </c>
      <c r="Z199" s="112" t="s">
        <v>221</v>
      </c>
      <c r="AA199" s="112" t="s">
        <v>38</v>
      </c>
      <c r="AB199" s="112" t="s">
        <v>1584</v>
      </c>
      <c r="AC199" s="114">
        <v>0.89529999999999998</v>
      </c>
      <c r="AD199" s="112" t="s">
        <v>39</v>
      </c>
      <c r="AE199" s="112" t="s">
        <v>427</v>
      </c>
      <c r="AF199" s="112" t="s">
        <v>38</v>
      </c>
      <c r="AG199" s="112" t="s">
        <v>963</v>
      </c>
      <c r="AH199" s="112" t="s">
        <v>431</v>
      </c>
      <c r="AI199" s="112">
        <v>2.5</v>
      </c>
      <c r="AJ199" s="80" t="s">
        <v>21</v>
      </c>
      <c r="AK199" s="80" t="s">
        <v>38</v>
      </c>
      <c r="AL199" s="80" t="s">
        <v>38</v>
      </c>
      <c r="AM199" s="80" t="s">
        <v>38</v>
      </c>
      <c r="AN199" s="80" t="s">
        <v>38</v>
      </c>
    </row>
    <row r="200" spans="1:40" s="243" customFormat="1" ht="13.8" x14ac:dyDescent="0.3">
      <c r="A200" s="81">
        <v>58</v>
      </c>
      <c r="B200" s="124" t="s">
        <v>414</v>
      </c>
      <c r="C200" s="125" t="s">
        <v>428</v>
      </c>
      <c r="D200" s="125" t="s">
        <v>226</v>
      </c>
      <c r="E200" s="125" t="s">
        <v>21</v>
      </c>
      <c r="F200" s="125" t="s">
        <v>86</v>
      </c>
      <c r="G200" s="125" t="s">
        <v>86</v>
      </c>
      <c r="H200" s="125" t="s">
        <v>22</v>
      </c>
      <c r="I200" s="125" t="s">
        <v>429</v>
      </c>
      <c r="J200" s="125" t="s">
        <v>1290</v>
      </c>
      <c r="K200" s="125">
        <v>1</v>
      </c>
      <c r="L200" s="125">
        <v>190</v>
      </c>
      <c r="M200" s="125" t="s">
        <v>1477</v>
      </c>
      <c r="N200" s="126" t="s">
        <v>1529</v>
      </c>
      <c r="O200" s="125" t="s">
        <v>184</v>
      </c>
      <c r="P200" s="125" t="s">
        <v>184</v>
      </c>
      <c r="Q200" s="125" t="s">
        <v>21</v>
      </c>
      <c r="R200" s="125" t="s">
        <v>96</v>
      </c>
      <c r="S200" s="125">
        <v>17</v>
      </c>
      <c r="T200" s="125">
        <v>17</v>
      </c>
      <c r="U200" s="125"/>
      <c r="V200" s="125" t="s">
        <v>1176</v>
      </c>
      <c r="W200" s="125" t="s">
        <v>1380</v>
      </c>
      <c r="X200" s="125" t="s">
        <v>92</v>
      </c>
      <c r="Y200" s="125" t="s">
        <v>131</v>
      </c>
      <c r="Z200" s="125" t="s">
        <v>221</v>
      </c>
      <c r="AA200" s="125" t="s">
        <v>38</v>
      </c>
      <c r="AB200" s="125" t="s">
        <v>1584</v>
      </c>
      <c r="AC200" s="126">
        <v>0.97829999999999995</v>
      </c>
      <c r="AD200" s="125" t="s">
        <v>39</v>
      </c>
      <c r="AE200" s="125" t="s">
        <v>427</v>
      </c>
      <c r="AF200" s="125" t="s">
        <v>38</v>
      </c>
      <c r="AG200" s="125" t="s">
        <v>963</v>
      </c>
      <c r="AH200" s="125" t="s">
        <v>1095</v>
      </c>
      <c r="AI200" s="125">
        <v>2.5</v>
      </c>
      <c r="AJ200" s="87" t="s">
        <v>21</v>
      </c>
      <c r="AK200" s="87" t="s">
        <v>38</v>
      </c>
      <c r="AL200" s="87" t="s">
        <v>38</v>
      </c>
      <c r="AM200" s="87" t="s">
        <v>38</v>
      </c>
      <c r="AN200" s="87" t="s">
        <v>38</v>
      </c>
    </row>
    <row r="201" spans="1:40" s="243" customFormat="1" ht="13.8" x14ac:dyDescent="0.3">
      <c r="A201" s="66">
        <v>58</v>
      </c>
      <c r="B201" s="96" t="s">
        <v>414</v>
      </c>
      <c r="C201" s="70" t="s">
        <v>428</v>
      </c>
      <c r="D201" s="70" t="s">
        <v>226</v>
      </c>
      <c r="E201" s="70" t="s">
        <v>21</v>
      </c>
      <c r="F201" s="70" t="s">
        <v>86</v>
      </c>
      <c r="G201" s="70" t="s">
        <v>86</v>
      </c>
      <c r="H201" s="70" t="s">
        <v>22</v>
      </c>
      <c r="I201" s="70" t="s">
        <v>429</v>
      </c>
      <c r="J201" s="70" t="s">
        <v>1290</v>
      </c>
      <c r="K201" s="70">
        <v>1</v>
      </c>
      <c r="L201" s="70">
        <v>190</v>
      </c>
      <c r="M201" s="70" t="s">
        <v>1477</v>
      </c>
      <c r="N201" s="72" t="s">
        <v>1529</v>
      </c>
      <c r="O201" s="70" t="s">
        <v>184</v>
      </c>
      <c r="P201" s="70" t="s">
        <v>184</v>
      </c>
      <c r="Q201" s="70" t="s">
        <v>21</v>
      </c>
      <c r="R201" s="70" t="s">
        <v>430</v>
      </c>
      <c r="S201" s="70">
        <v>17</v>
      </c>
      <c r="T201" s="70">
        <v>17</v>
      </c>
      <c r="U201" s="70"/>
      <c r="V201" s="70" t="s">
        <v>1177</v>
      </c>
      <c r="W201" s="70" t="s">
        <v>1380</v>
      </c>
      <c r="X201" s="125" t="s">
        <v>92</v>
      </c>
      <c r="Y201" s="70" t="s">
        <v>131</v>
      </c>
      <c r="Z201" s="70" t="s">
        <v>221</v>
      </c>
      <c r="AA201" s="70" t="s">
        <v>38</v>
      </c>
      <c r="AB201" s="70" t="s">
        <v>1584</v>
      </c>
      <c r="AC201" s="72">
        <v>0.97570000000000001</v>
      </c>
      <c r="AD201" s="70" t="s">
        <v>39</v>
      </c>
      <c r="AE201" s="70" t="s">
        <v>427</v>
      </c>
      <c r="AF201" s="70" t="s">
        <v>38</v>
      </c>
      <c r="AG201" s="70" t="s">
        <v>963</v>
      </c>
      <c r="AH201" s="70"/>
      <c r="AI201" s="70">
        <v>2.5</v>
      </c>
      <c r="AJ201" s="73" t="s">
        <v>21</v>
      </c>
      <c r="AK201" s="73" t="s">
        <v>38</v>
      </c>
      <c r="AL201" s="73" t="s">
        <v>38</v>
      </c>
      <c r="AM201" s="73" t="s">
        <v>38</v>
      </c>
      <c r="AN201" s="73" t="s">
        <v>38</v>
      </c>
    </row>
    <row r="202" spans="1:40" s="243" customFormat="1" ht="13.8" x14ac:dyDescent="0.3">
      <c r="A202" s="74">
        <v>60</v>
      </c>
      <c r="B202" s="105" t="s">
        <v>432</v>
      </c>
      <c r="C202" s="99" t="s">
        <v>460</v>
      </c>
      <c r="D202" s="76" t="s">
        <v>461</v>
      </c>
      <c r="E202" s="76" t="s">
        <v>21</v>
      </c>
      <c r="F202" s="76" t="s">
        <v>34</v>
      </c>
      <c r="G202" s="76" t="s">
        <v>74</v>
      </c>
      <c r="H202" s="76" t="s">
        <v>35</v>
      </c>
      <c r="I202" s="76" t="s">
        <v>480</v>
      </c>
      <c r="J202" s="76" t="s">
        <v>1290</v>
      </c>
      <c r="K202" s="76" t="s">
        <v>389</v>
      </c>
      <c r="L202" s="76">
        <v>3142</v>
      </c>
      <c r="M202" s="76" t="s">
        <v>93</v>
      </c>
      <c r="N202" s="78" t="s">
        <v>1420</v>
      </c>
      <c r="O202" s="76" t="s">
        <v>184</v>
      </c>
      <c r="P202" s="76" t="s">
        <v>184</v>
      </c>
      <c r="Q202" s="76" t="s">
        <v>21</v>
      </c>
      <c r="R202" s="76" t="s">
        <v>36</v>
      </c>
      <c r="S202" s="76" t="s">
        <v>78</v>
      </c>
      <c r="T202" s="76">
        <v>4</v>
      </c>
      <c r="U202" s="76" t="s">
        <v>630</v>
      </c>
      <c r="V202" s="76"/>
      <c r="W202" s="76"/>
      <c r="X202" s="76" t="s">
        <v>1567</v>
      </c>
      <c r="Y202" s="76" t="s">
        <v>476</v>
      </c>
      <c r="Z202" s="76" t="s">
        <v>92</v>
      </c>
      <c r="AA202" s="76" t="s">
        <v>38</v>
      </c>
      <c r="AB202" s="76" t="s">
        <v>1384</v>
      </c>
      <c r="AC202" s="78">
        <v>0.87539999999999996</v>
      </c>
      <c r="AD202" s="76" t="s">
        <v>39</v>
      </c>
      <c r="AE202" s="76" t="s">
        <v>478</v>
      </c>
      <c r="AF202" s="76" t="s">
        <v>38</v>
      </c>
      <c r="AG202" s="76" t="s">
        <v>965</v>
      </c>
      <c r="AH202" s="76" t="s">
        <v>964</v>
      </c>
      <c r="AI202" s="76">
        <v>3.3</v>
      </c>
      <c r="AJ202" s="80" t="s">
        <v>21</v>
      </c>
      <c r="AK202" s="80" t="s">
        <v>38</v>
      </c>
      <c r="AL202" s="80" t="s">
        <v>38</v>
      </c>
      <c r="AM202" s="80" t="s">
        <v>86</v>
      </c>
      <c r="AN202" s="80" t="s">
        <v>38</v>
      </c>
    </row>
    <row r="203" spans="1:40" s="243" customFormat="1" ht="13.8" x14ac:dyDescent="0.3">
      <c r="A203" s="81">
        <v>60</v>
      </c>
      <c r="B203" s="128" t="s">
        <v>432</v>
      </c>
      <c r="C203" s="101" t="s">
        <v>460</v>
      </c>
      <c r="D203" s="83" t="s">
        <v>461</v>
      </c>
      <c r="E203" s="83" t="s">
        <v>21</v>
      </c>
      <c r="F203" s="83" t="s">
        <v>34</v>
      </c>
      <c r="G203" s="83" t="s">
        <v>74</v>
      </c>
      <c r="H203" s="83" t="s">
        <v>35</v>
      </c>
      <c r="I203" s="83" t="s">
        <v>480</v>
      </c>
      <c r="J203" s="83" t="s">
        <v>1290</v>
      </c>
      <c r="K203" s="83" t="s">
        <v>389</v>
      </c>
      <c r="L203" s="83">
        <v>3142</v>
      </c>
      <c r="M203" s="83" t="s">
        <v>475</v>
      </c>
      <c r="N203" s="85" t="s">
        <v>1427</v>
      </c>
      <c r="O203" s="83" t="s">
        <v>184</v>
      </c>
      <c r="P203" s="83" t="s">
        <v>184</v>
      </c>
      <c r="Q203" s="83" t="s">
        <v>21</v>
      </c>
      <c r="R203" s="83" t="s">
        <v>479</v>
      </c>
      <c r="S203" s="83" t="s">
        <v>78</v>
      </c>
      <c r="T203" s="83">
        <v>4</v>
      </c>
      <c r="U203" s="83"/>
      <c r="V203" s="83" t="s">
        <v>966</v>
      </c>
      <c r="W203" s="83" t="s">
        <v>86</v>
      </c>
      <c r="X203" s="83" t="s">
        <v>1567</v>
      </c>
      <c r="Y203" s="83" t="s">
        <v>476</v>
      </c>
      <c r="Z203" s="83" t="s">
        <v>477</v>
      </c>
      <c r="AA203" s="83" t="s">
        <v>86</v>
      </c>
      <c r="AB203" s="83" t="s">
        <v>1578</v>
      </c>
      <c r="AC203" s="85">
        <v>0.88009999999999999</v>
      </c>
      <c r="AD203" s="83" t="s">
        <v>39</v>
      </c>
      <c r="AE203" s="83" t="s">
        <v>478</v>
      </c>
      <c r="AF203" s="83" t="s">
        <v>38</v>
      </c>
      <c r="AG203" s="83" t="s">
        <v>965</v>
      </c>
      <c r="AH203" s="83"/>
      <c r="AI203" s="83">
        <v>3.3</v>
      </c>
      <c r="AJ203" s="87" t="s">
        <v>21</v>
      </c>
      <c r="AK203" s="87" t="s">
        <v>38</v>
      </c>
      <c r="AL203" s="87" t="s">
        <v>38</v>
      </c>
      <c r="AM203" s="87" t="s">
        <v>86</v>
      </c>
      <c r="AN203" s="87" t="s">
        <v>38</v>
      </c>
    </row>
    <row r="204" spans="1:40" s="243" customFormat="1" ht="13.8" x14ac:dyDescent="0.3">
      <c r="A204" s="81">
        <v>60</v>
      </c>
      <c r="B204" s="128" t="s">
        <v>432</v>
      </c>
      <c r="C204" s="101" t="s">
        <v>460</v>
      </c>
      <c r="D204" s="83" t="s">
        <v>461</v>
      </c>
      <c r="E204" s="83" t="s">
        <v>21</v>
      </c>
      <c r="F204" s="83" t="s">
        <v>34</v>
      </c>
      <c r="G204" s="83" t="s">
        <v>74</v>
      </c>
      <c r="H204" s="83" t="s">
        <v>35</v>
      </c>
      <c r="I204" s="83" t="s">
        <v>481</v>
      </c>
      <c r="J204" s="83" t="s">
        <v>1290</v>
      </c>
      <c r="K204" s="83" t="s">
        <v>389</v>
      </c>
      <c r="L204" s="83">
        <v>3140</v>
      </c>
      <c r="M204" s="83" t="s">
        <v>93</v>
      </c>
      <c r="N204" s="85" t="s">
        <v>1421</v>
      </c>
      <c r="O204" s="83" t="s">
        <v>184</v>
      </c>
      <c r="P204" s="83" t="s">
        <v>184</v>
      </c>
      <c r="Q204" s="83" t="s">
        <v>21</v>
      </c>
      <c r="R204" s="83" t="s">
        <v>36</v>
      </c>
      <c r="S204" s="83" t="s">
        <v>78</v>
      </c>
      <c r="T204" s="83">
        <v>4</v>
      </c>
      <c r="U204" s="83" t="s">
        <v>630</v>
      </c>
      <c r="V204" s="83"/>
      <c r="W204" s="83"/>
      <c r="X204" s="83" t="s">
        <v>1567</v>
      </c>
      <c r="Y204" s="83" t="s">
        <v>476</v>
      </c>
      <c r="Z204" s="83" t="s">
        <v>92</v>
      </c>
      <c r="AA204" s="83" t="s">
        <v>38</v>
      </c>
      <c r="AB204" s="83" t="s">
        <v>1384</v>
      </c>
      <c r="AC204" s="85">
        <v>0.8589</v>
      </c>
      <c r="AD204" s="83" t="s">
        <v>39</v>
      </c>
      <c r="AE204" s="83" t="s">
        <v>478</v>
      </c>
      <c r="AF204" s="83" t="s">
        <v>38</v>
      </c>
      <c r="AG204" s="83" t="s">
        <v>965</v>
      </c>
      <c r="AH204" s="83"/>
      <c r="AI204" s="83">
        <v>3.3</v>
      </c>
      <c r="AJ204" s="87" t="s">
        <v>21</v>
      </c>
      <c r="AK204" s="87" t="s">
        <v>38</v>
      </c>
      <c r="AL204" s="87" t="s">
        <v>38</v>
      </c>
      <c r="AM204" s="87" t="s">
        <v>86</v>
      </c>
      <c r="AN204" s="87" t="s">
        <v>38</v>
      </c>
    </row>
    <row r="205" spans="1:40" s="243" customFormat="1" ht="13.8" x14ac:dyDescent="0.3">
      <c r="A205" s="81">
        <v>60</v>
      </c>
      <c r="B205" s="128" t="s">
        <v>432</v>
      </c>
      <c r="C205" s="101" t="s">
        <v>460</v>
      </c>
      <c r="D205" s="83" t="s">
        <v>461</v>
      </c>
      <c r="E205" s="83" t="s">
        <v>21</v>
      </c>
      <c r="F205" s="83" t="s">
        <v>34</v>
      </c>
      <c r="G205" s="83" t="s">
        <v>74</v>
      </c>
      <c r="H205" s="83" t="s">
        <v>35</v>
      </c>
      <c r="I205" s="83" t="s">
        <v>481</v>
      </c>
      <c r="J205" s="83" t="s">
        <v>1290</v>
      </c>
      <c r="K205" s="83" t="s">
        <v>389</v>
      </c>
      <c r="L205" s="83">
        <v>3140</v>
      </c>
      <c r="M205" s="83" t="s">
        <v>490</v>
      </c>
      <c r="N205" s="85" t="s">
        <v>1428</v>
      </c>
      <c r="O205" s="83" t="s">
        <v>184</v>
      </c>
      <c r="P205" s="83" t="s">
        <v>184</v>
      </c>
      <c r="Q205" s="83" t="s">
        <v>21</v>
      </c>
      <c r="R205" s="83" t="s">
        <v>479</v>
      </c>
      <c r="S205" s="83" t="s">
        <v>78</v>
      </c>
      <c r="T205" s="83">
        <v>4</v>
      </c>
      <c r="U205" s="83"/>
      <c r="V205" s="83" t="s">
        <v>966</v>
      </c>
      <c r="W205" s="83" t="s">
        <v>86</v>
      </c>
      <c r="X205" s="83" t="s">
        <v>1567</v>
      </c>
      <c r="Y205" s="83" t="s">
        <v>476</v>
      </c>
      <c r="Z205" s="83" t="s">
        <v>477</v>
      </c>
      <c r="AA205" s="83" t="s">
        <v>86</v>
      </c>
      <c r="AB205" s="83" t="s">
        <v>1578</v>
      </c>
      <c r="AC205" s="85">
        <v>0.88739999999999997</v>
      </c>
      <c r="AD205" s="83" t="s">
        <v>39</v>
      </c>
      <c r="AE205" s="83" t="s">
        <v>478</v>
      </c>
      <c r="AF205" s="83" t="s">
        <v>38</v>
      </c>
      <c r="AG205" s="83" t="s">
        <v>965</v>
      </c>
      <c r="AH205" s="83"/>
      <c r="AI205" s="83">
        <v>3.3</v>
      </c>
      <c r="AJ205" s="87" t="s">
        <v>21</v>
      </c>
      <c r="AK205" s="87" t="s">
        <v>38</v>
      </c>
      <c r="AL205" s="87" t="s">
        <v>38</v>
      </c>
      <c r="AM205" s="87" t="s">
        <v>86</v>
      </c>
      <c r="AN205" s="87" t="s">
        <v>38</v>
      </c>
    </row>
    <row r="206" spans="1:40" s="243" customFormat="1" ht="13.8" x14ac:dyDescent="0.3">
      <c r="A206" s="81">
        <v>60</v>
      </c>
      <c r="B206" s="128" t="s">
        <v>432</v>
      </c>
      <c r="C206" s="101" t="s">
        <v>460</v>
      </c>
      <c r="D206" s="83" t="s">
        <v>461</v>
      </c>
      <c r="E206" s="83" t="s">
        <v>21</v>
      </c>
      <c r="F206" s="83" t="s">
        <v>34</v>
      </c>
      <c r="G206" s="83" t="s">
        <v>74</v>
      </c>
      <c r="H206" s="83" t="s">
        <v>35</v>
      </c>
      <c r="I206" s="83" t="s">
        <v>482</v>
      </c>
      <c r="J206" s="83" t="s">
        <v>1290</v>
      </c>
      <c r="K206" s="83" t="s">
        <v>389</v>
      </c>
      <c r="L206" s="83">
        <v>3139</v>
      </c>
      <c r="M206" s="83" t="s">
        <v>93</v>
      </c>
      <c r="N206" s="85" t="s">
        <v>1421</v>
      </c>
      <c r="O206" s="83" t="s">
        <v>184</v>
      </c>
      <c r="P206" s="83" t="s">
        <v>184</v>
      </c>
      <c r="Q206" s="83" t="s">
        <v>21</v>
      </c>
      <c r="R206" s="83" t="s">
        <v>36</v>
      </c>
      <c r="S206" s="83" t="s">
        <v>78</v>
      </c>
      <c r="T206" s="83">
        <v>4</v>
      </c>
      <c r="U206" s="83" t="s">
        <v>630</v>
      </c>
      <c r="V206" s="83"/>
      <c r="W206" s="83"/>
      <c r="X206" s="83" t="s">
        <v>1567</v>
      </c>
      <c r="Y206" s="83" t="s">
        <v>476</v>
      </c>
      <c r="Z206" s="83" t="s">
        <v>92</v>
      </c>
      <c r="AA206" s="83" t="s">
        <v>38</v>
      </c>
      <c r="AB206" s="83" t="s">
        <v>1384</v>
      </c>
      <c r="AC206" s="85">
        <v>0.86880000000000002</v>
      </c>
      <c r="AD206" s="83" t="s">
        <v>39</v>
      </c>
      <c r="AE206" s="83" t="s">
        <v>478</v>
      </c>
      <c r="AF206" s="83" t="s">
        <v>38</v>
      </c>
      <c r="AG206" s="83" t="s">
        <v>965</v>
      </c>
      <c r="AH206" s="83"/>
      <c r="AI206" s="83">
        <v>3.3</v>
      </c>
      <c r="AJ206" s="87" t="s">
        <v>21</v>
      </c>
      <c r="AK206" s="87" t="s">
        <v>38</v>
      </c>
      <c r="AL206" s="87" t="s">
        <v>38</v>
      </c>
      <c r="AM206" s="87" t="s">
        <v>86</v>
      </c>
      <c r="AN206" s="87" t="s">
        <v>38</v>
      </c>
    </row>
    <row r="207" spans="1:40" s="243" customFormat="1" ht="13.8" x14ac:dyDescent="0.3">
      <c r="A207" s="81">
        <v>60</v>
      </c>
      <c r="B207" s="128" t="s">
        <v>432</v>
      </c>
      <c r="C207" s="101" t="s">
        <v>460</v>
      </c>
      <c r="D207" s="83" t="s">
        <v>461</v>
      </c>
      <c r="E207" s="83" t="s">
        <v>21</v>
      </c>
      <c r="F207" s="83" t="s">
        <v>34</v>
      </c>
      <c r="G207" s="83" t="s">
        <v>74</v>
      </c>
      <c r="H207" s="83" t="s">
        <v>35</v>
      </c>
      <c r="I207" s="83" t="s">
        <v>482</v>
      </c>
      <c r="J207" s="83" t="s">
        <v>1290</v>
      </c>
      <c r="K207" s="83" t="s">
        <v>389</v>
      </c>
      <c r="L207" s="83">
        <v>3139</v>
      </c>
      <c r="M207" s="83" t="s">
        <v>489</v>
      </c>
      <c r="N207" s="85" t="s">
        <v>1429</v>
      </c>
      <c r="O207" s="83" t="s">
        <v>184</v>
      </c>
      <c r="P207" s="83" t="s">
        <v>184</v>
      </c>
      <c r="Q207" s="83" t="s">
        <v>21</v>
      </c>
      <c r="R207" s="83" t="s">
        <v>479</v>
      </c>
      <c r="S207" s="83" t="s">
        <v>78</v>
      </c>
      <c r="T207" s="83">
        <v>4</v>
      </c>
      <c r="U207" s="83"/>
      <c r="V207" s="83" t="s">
        <v>966</v>
      </c>
      <c r="W207" s="83" t="s">
        <v>86</v>
      </c>
      <c r="X207" s="83" t="s">
        <v>1567</v>
      </c>
      <c r="Y207" s="83" t="s">
        <v>476</v>
      </c>
      <c r="Z207" s="83" t="s">
        <v>477</v>
      </c>
      <c r="AA207" s="83" t="s">
        <v>86</v>
      </c>
      <c r="AB207" s="83" t="s">
        <v>1578</v>
      </c>
      <c r="AC207" s="85">
        <v>0.89980000000000004</v>
      </c>
      <c r="AD207" s="83" t="s">
        <v>39</v>
      </c>
      <c r="AE207" s="83" t="s">
        <v>478</v>
      </c>
      <c r="AF207" s="83" t="s">
        <v>38</v>
      </c>
      <c r="AG207" s="83" t="s">
        <v>965</v>
      </c>
      <c r="AH207" s="83"/>
      <c r="AI207" s="83">
        <v>3.3</v>
      </c>
      <c r="AJ207" s="87" t="s">
        <v>21</v>
      </c>
      <c r="AK207" s="87" t="s">
        <v>38</v>
      </c>
      <c r="AL207" s="87" t="s">
        <v>38</v>
      </c>
      <c r="AM207" s="87" t="s">
        <v>86</v>
      </c>
      <c r="AN207" s="87" t="s">
        <v>38</v>
      </c>
    </row>
    <row r="208" spans="1:40" s="243" customFormat="1" ht="13.8" x14ac:dyDescent="0.3">
      <c r="A208" s="81">
        <v>60</v>
      </c>
      <c r="B208" s="128" t="s">
        <v>432</v>
      </c>
      <c r="C208" s="101" t="s">
        <v>460</v>
      </c>
      <c r="D208" s="83" t="s">
        <v>461</v>
      </c>
      <c r="E208" s="83" t="s">
        <v>21</v>
      </c>
      <c r="F208" s="83" t="s">
        <v>34</v>
      </c>
      <c r="G208" s="83" t="s">
        <v>74</v>
      </c>
      <c r="H208" s="83" t="s">
        <v>35</v>
      </c>
      <c r="I208" s="83" t="s">
        <v>483</v>
      </c>
      <c r="J208" s="83" t="s">
        <v>1290</v>
      </c>
      <c r="K208" s="83" t="s">
        <v>389</v>
      </c>
      <c r="L208" s="83">
        <v>2952</v>
      </c>
      <c r="M208" s="83" t="s">
        <v>93</v>
      </c>
      <c r="N208" s="85" t="s">
        <v>1422</v>
      </c>
      <c r="O208" s="83" t="s">
        <v>184</v>
      </c>
      <c r="P208" s="83" t="s">
        <v>184</v>
      </c>
      <c r="Q208" s="83" t="s">
        <v>21</v>
      </c>
      <c r="R208" s="83" t="s">
        <v>36</v>
      </c>
      <c r="S208" s="83" t="s">
        <v>78</v>
      </c>
      <c r="T208" s="83">
        <v>8</v>
      </c>
      <c r="U208" s="83" t="s">
        <v>630</v>
      </c>
      <c r="V208" s="83"/>
      <c r="W208" s="83"/>
      <c r="X208" s="83" t="s">
        <v>1567</v>
      </c>
      <c r="Y208" s="83" t="s">
        <v>476</v>
      </c>
      <c r="Z208" s="83" t="s">
        <v>92</v>
      </c>
      <c r="AA208" s="83" t="s">
        <v>38</v>
      </c>
      <c r="AB208" s="83" t="s">
        <v>1384</v>
      </c>
      <c r="AC208" s="85">
        <v>0.77739999999999998</v>
      </c>
      <c r="AD208" s="83" t="s">
        <v>39</v>
      </c>
      <c r="AE208" s="83" t="s">
        <v>478</v>
      </c>
      <c r="AF208" s="83" t="s">
        <v>38</v>
      </c>
      <c r="AG208" s="83" t="s">
        <v>965</v>
      </c>
      <c r="AH208" s="83"/>
      <c r="AI208" s="83">
        <v>3.3</v>
      </c>
      <c r="AJ208" s="87" t="s">
        <v>21</v>
      </c>
      <c r="AK208" s="87" t="s">
        <v>38</v>
      </c>
      <c r="AL208" s="87" t="s">
        <v>38</v>
      </c>
      <c r="AM208" s="87" t="s">
        <v>86</v>
      </c>
      <c r="AN208" s="87" t="s">
        <v>38</v>
      </c>
    </row>
    <row r="209" spans="1:40" s="243" customFormat="1" ht="13.8" x14ac:dyDescent="0.3">
      <c r="A209" s="81">
        <v>60</v>
      </c>
      <c r="B209" s="128" t="s">
        <v>432</v>
      </c>
      <c r="C209" s="101" t="s">
        <v>460</v>
      </c>
      <c r="D209" s="83" t="s">
        <v>461</v>
      </c>
      <c r="E209" s="83" t="s">
        <v>21</v>
      </c>
      <c r="F209" s="83" t="s">
        <v>34</v>
      </c>
      <c r="G209" s="83" t="s">
        <v>74</v>
      </c>
      <c r="H209" s="83" t="s">
        <v>35</v>
      </c>
      <c r="I209" s="83" t="s">
        <v>483</v>
      </c>
      <c r="J209" s="83" t="s">
        <v>1290</v>
      </c>
      <c r="K209" s="83" t="s">
        <v>389</v>
      </c>
      <c r="L209" s="83">
        <v>2952</v>
      </c>
      <c r="M209" s="83" t="s">
        <v>488</v>
      </c>
      <c r="N209" s="85" t="s">
        <v>1430</v>
      </c>
      <c r="O209" s="83" t="s">
        <v>184</v>
      </c>
      <c r="P209" s="83" t="s">
        <v>184</v>
      </c>
      <c r="Q209" s="83" t="s">
        <v>21</v>
      </c>
      <c r="R209" s="83" t="s">
        <v>479</v>
      </c>
      <c r="S209" s="83" t="s">
        <v>78</v>
      </c>
      <c r="T209" s="83">
        <v>8</v>
      </c>
      <c r="U209" s="83"/>
      <c r="V209" s="83" t="s">
        <v>966</v>
      </c>
      <c r="W209" s="83" t="s">
        <v>86</v>
      </c>
      <c r="X209" s="83" t="s">
        <v>1567</v>
      </c>
      <c r="Y209" s="83" t="s">
        <v>476</v>
      </c>
      <c r="Z209" s="83" t="s">
        <v>477</v>
      </c>
      <c r="AA209" s="83" t="s">
        <v>86</v>
      </c>
      <c r="AB209" s="83" t="s">
        <v>1578</v>
      </c>
      <c r="AC209" s="85">
        <v>0.8246</v>
      </c>
      <c r="AD209" s="83" t="s">
        <v>39</v>
      </c>
      <c r="AE209" s="83" t="s">
        <v>478</v>
      </c>
      <c r="AF209" s="83" t="s">
        <v>38</v>
      </c>
      <c r="AG209" s="83" t="s">
        <v>965</v>
      </c>
      <c r="AH209" s="83"/>
      <c r="AI209" s="83">
        <v>3.3</v>
      </c>
      <c r="AJ209" s="87" t="s">
        <v>21</v>
      </c>
      <c r="AK209" s="87" t="s">
        <v>38</v>
      </c>
      <c r="AL209" s="87" t="s">
        <v>38</v>
      </c>
      <c r="AM209" s="87" t="s">
        <v>86</v>
      </c>
      <c r="AN209" s="87" t="s">
        <v>38</v>
      </c>
    </row>
    <row r="210" spans="1:40" s="243" customFormat="1" ht="13.8" x14ac:dyDescent="0.3">
      <c r="A210" s="81">
        <v>60</v>
      </c>
      <c r="B210" s="128" t="s">
        <v>432</v>
      </c>
      <c r="C210" s="101" t="s">
        <v>460</v>
      </c>
      <c r="D210" s="83" t="s">
        <v>461</v>
      </c>
      <c r="E210" s="83" t="s">
        <v>21</v>
      </c>
      <c r="F210" s="83" t="s">
        <v>34</v>
      </c>
      <c r="G210" s="83" t="s">
        <v>74</v>
      </c>
      <c r="H210" s="83" t="s">
        <v>35</v>
      </c>
      <c r="I210" s="83" t="s">
        <v>484</v>
      </c>
      <c r="J210" s="83" t="s">
        <v>1290</v>
      </c>
      <c r="K210" s="83" t="s">
        <v>389</v>
      </c>
      <c r="L210" s="83">
        <v>2952</v>
      </c>
      <c r="M210" s="83" t="s">
        <v>93</v>
      </c>
      <c r="N210" s="85" t="s">
        <v>1423</v>
      </c>
      <c r="O210" s="83" t="s">
        <v>184</v>
      </c>
      <c r="P210" s="83" t="s">
        <v>184</v>
      </c>
      <c r="Q210" s="83" t="s">
        <v>21</v>
      </c>
      <c r="R210" s="83" t="s">
        <v>36</v>
      </c>
      <c r="S210" s="83" t="s">
        <v>78</v>
      </c>
      <c r="T210" s="83">
        <v>9</v>
      </c>
      <c r="U210" s="83" t="s">
        <v>630</v>
      </c>
      <c r="V210" s="83"/>
      <c r="W210" s="83"/>
      <c r="X210" s="83" t="s">
        <v>1567</v>
      </c>
      <c r="Y210" s="83" t="s">
        <v>476</v>
      </c>
      <c r="Z210" s="83" t="s">
        <v>92</v>
      </c>
      <c r="AA210" s="83" t="s">
        <v>38</v>
      </c>
      <c r="AB210" s="83" t="s">
        <v>1384</v>
      </c>
      <c r="AC210" s="85">
        <v>0.70540000000000003</v>
      </c>
      <c r="AD210" s="83" t="s">
        <v>39</v>
      </c>
      <c r="AE210" s="83" t="s">
        <v>478</v>
      </c>
      <c r="AF210" s="83" t="s">
        <v>38</v>
      </c>
      <c r="AG210" s="83" t="s">
        <v>965</v>
      </c>
      <c r="AH210" s="83"/>
      <c r="AI210" s="83">
        <v>3.3</v>
      </c>
      <c r="AJ210" s="87" t="s">
        <v>21</v>
      </c>
      <c r="AK210" s="87" t="s">
        <v>38</v>
      </c>
      <c r="AL210" s="87" t="s">
        <v>38</v>
      </c>
      <c r="AM210" s="87" t="s">
        <v>86</v>
      </c>
      <c r="AN210" s="87" t="s">
        <v>38</v>
      </c>
    </row>
    <row r="211" spans="1:40" s="243" customFormat="1" ht="13.8" x14ac:dyDescent="0.3">
      <c r="A211" s="81">
        <v>60</v>
      </c>
      <c r="B211" s="128" t="s">
        <v>432</v>
      </c>
      <c r="C211" s="101" t="s">
        <v>460</v>
      </c>
      <c r="D211" s="83" t="s">
        <v>461</v>
      </c>
      <c r="E211" s="83" t="s">
        <v>21</v>
      </c>
      <c r="F211" s="83" t="s">
        <v>34</v>
      </c>
      <c r="G211" s="83" t="s">
        <v>74</v>
      </c>
      <c r="H211" s="83" t="s">
        <v>35</v>
      </c>
      <c r="I211" s="83" t="s">
        <v>484</v>
      </c>
      <c r="J211" s="83" t="s">
        <v>1290</v>
      </c>
      <c r="K211" s="83" t="s">
        <v>389</v>
      </c>
      <c r="L211" s="83">
        <v>2952</v>
      </c>
      <c r="M211" s="83" t="s">
        <v>488</v>
      </c>
      <c r="N211" s="85" t="s">
        <v>1431</v>
      </c>
      <c r="O211" s="83" t="s">
        <v>184</v>
      </c>
      <c r="P211" s="83" t="s">
        <v>184</v>
      </c>
      <c r="Q211" s="83" t="s">
        <v>21</v>
      </c>
      <c r="R211" s="83" t="s">
        <v>479</v>
      </c>
      <c r="S211" s="83" t="s">
        <v>78</v>
      </c>
      <c r="T211" s="83">
        <v>9</v>
      </c>
      <c r="U211" s="83"/>
      <c r="V211" s="83" t="s">
        <v>966</v>
      </c>
      <c r="W211" s="83" t="s">
        <v>86</v>
      </c>
      <c r="X211" s="83" t="s">
        <v>1567</v>
      </c>
      <c r="Y211" s="83" t="s">
        <v>476</v>
      </c>
      <c r="Z211" s="83" t="s">
        <v>477</v>
      </c>
      <c r="AA211" s="83" t="s">
        <v>86</v>
      </c>
      <c r="AB211" s="83" t="s">
        <v>1578</v>
      </c>
      <c r="AC211" s="85">
        <v>0.77800000000000002</v>
      </c>
      <c r="AD211" s="83" t="s">
        <v>39</v>
      </c>
      <c r="AE211" s="83" t="s">
        <v>478</v>
      </c>
      <c r="AF211" s="83" t="s">
        <v>38</v>
      </c>
      <c r="AG211" s="83" t="s">
        <v>965</v>
      </c>
      <c r="AH211" s="83"/>
      <c r="AI211" s="83">
        <v>3.3</v>
      </c>
      <c r="AJ211" s="87" t="s">
        <v>21</v>
      </c>
      <c r="AK211" s="87" t="s">
        <v>38</v>
      </c>
      <c r="AL211" s="87" t="s">
        <v>38</v>
      </c>
      <c r="AM211" s="87" t="s">
        <v>86</v>
      </c>
      <c r="AN211" s="87" t="s">
        <v>38</v>
      </c>
    </row>
    <row r="212" spans="1:40" s="243" customFormat="1" ht="13.8" x14ac:dyDescent="0.3">
      <c r="A212" s="81">
        <v>60</v>
      </c>
      <c r="B212" s="128" t="s">
        <v>432</v>
      </c>
      <c r="C212" s="101" t="s">
        <v>460</v>
      </c>
      <c r="D212" s="83" t="s">
        <v>461</v>
      </c>
      <c r="E212" s="83" t="s">
        <v>21</v>
      </c>
      <c r="F212" s="83" t="s">
        <v>34</v>
      </c>
      <c r="G212" s="83" t="s">
        <v>74</v>
      </c>
      <c r="H212" s="83" t="s">
        <v>35</v>
      </c>
      <c r="I212" s="83" t="s">
        <v>485</v>
      </c>
      <c r="J212" s="83" t="s">
        <v>1290</v>
      </c>
      <c r="K212" s="83" t="s">
        <v>389</v>
      </c>
      <c r="L212" s="83">
        <v>2952</v>
      </c>
      <c r="M212" s="83" t="s">
        <v>93</v>
      </c>
      <c r="N212" s="85" t="s">
        <v>1424</v>
      </c>
      <c r="O212" s="83" t="s">
        <v>184</v>
      </c>
      <c r="P212" s="83" t="s">
        <v>184</v>
      </c>
      <c r="Q212" s="83" t="s">
        <v>21</v>
      </c>
      <c r="R212" s="83" t="s">
        <v>36</v>
      </c>
      <c r="S212" s="83" t="s">
        <v>78</v>
      </c>
      <c r="T212" s="83">
        <v>6</v>
      </c>
      <c r="U212" s="83" t="s">
        <v>630</v>
      </c>
      <c r="V212" s="83"/>
      <c r="W212" s="83"/>
      <c r="X212" s="83" t="s">
        <v>1567</v>
      </c>
      <c r="Y212" s="83" t="s">
        <v>476</v>
      </c>
      <c r="Z212" s="83" t="s">
        <v>92</v>
      </c>
      <c r="AA212" s="83" t="s">
        <v>38</v>
      </c>
      <c r="AB212" s="83" t="s">
        <v>1384</v>
      </c>
      <c r="AC212" s="85">
        <v>0.72950000000000004</v>
      </c>
      <c r="AD212" s="83" t="s">
        <v>39</v>
      </c>
      <c r="AE212" s="83" t="s">
        <v>478</v>
      </c>
      <c r="AF212" s="83" t="s">
        <v>38</v>
      </c>
      <c r="AG212" s="83" t="s">
        <v>965</v>
      </c>
      <c r="AH212" s="83"/>
      <c r="AI212" s="83">
        <v>3.3</v>
      </c>
      <c r="AJ212" s="87" t="s">
        <v>21</v>
      </c>
      <c r="AK212" s="87" t="s">
        <v>38</v>
      </c>
      <c r="AL212" s="87" t="s">
        <v>38</v>
      </c>
      <c r="AM212" s="87" t="s">
        <v>86</v>
      </c>
      <c r="AN212" s="87" t="s">
        <v>38</v>
      </c>
    </row>
    <row r="213" spans="1:40" s="243" customFormat="1" ht="13.8" x14ac:dyDescent="0.3">
      <c r="A213" s="81">
        <v>60</v>
      </c>
      <c r="B213" s="128" t="s">
        <v>432</v>
      </c>
      <c r="C213" s="101" t="s">
        <v>460</v>
      </c>
      <c r="D213" s="83" t="s">
        <v>461</v>
      </c>
      <c r="E213" s="83" t="s">
        <v>21</v>
      </c>
      <c r="F213" s="83" t="s">
        <v>34</v>
      </c>
      <c r="G213" s="83" t="s">
        <v>74</v>
      </c>
      <c r="H213" s="83" t="s">
        <v>35</v>
      </c>
      <c r="I213" s="83" t="s">
        <v>485</v>
      </c>
      <c r="J213" s="83" t="s">
        <v>1290</v>
      </c>
      <c r="K213" s="83" t="s">
        <v>389</v>
      </c>
      <c r="L213" s="83">
        <v>2952</v>
      </c>
      <c r="M213" s="83" t="s">
        <v>488</v>
      </c>
      <c r="N213" s="85" t="s">
        <v>1432</v>
      </c>
      <c r="O213" s="83" t="s">
        <v>184</v>
      </c>
      <c r="P213" s="83" t="s">
        <v>184</v>
      </c>
      <c r="Q213" s="83" t="s">
        <v>21</v>
      </c>
      <c r="R213" s="83" t="s">
        <v>479</v>
      </c>
      <c r="S213" s="83" t="s">
        <v>78</v>
      </c>
      <c r="T213" s="83">
        <v>6</v>
      </c>
      <c r="U213" s="83"/>
      <c r="V213" s="83" t="s">
        <v>966</v>
      </c>
      <c r="W213" s="83" t="s">
        <v>86</v>
      </c>
      <c r="X213" s="83" t="s">
        <v>1567</v>
      </c>
      <c r="Y213" s="83" t="s">
        <v>476</v>
      </c>
      <c r="Z213" s="83" t="s">
        <v>477</v>
      </c>
      <c r="AA213" s="83" t="s">
        <v>86</v>
      </c>
      <c r="AB213" s="83" t="s">
        <v>1578</v>
      </c>
      <c r="AC213" s="85">
        <v>0.80659999999999998</v>
      </c>
      <c r="AD213" s="83" t="s">
        <v>39</v>
      </c>
      <c r="AE213" s="83" t="s">
        <v>478</v>
      </c>
      <c r="AF213" s="83" t="s">
        <v>38</v>
      </c>
      <c r="AG213" s="83" t="s">
        <v>965</v>
      </c>
      <c r="AH213" s="83"/>
      <c r="AI213" s="83">
        <v>3.3</v>
      </c>
      <c r="AJ213" s="87" t="s">
        <v>21</v>
      </c>
      <c r="AK213" s="87" t="s">
        <v>38</v>
      </c>
      <c r="AL213" s="87" t="s">
        <v>38</v>
      </c>
      <c r="AM213" s="87" t="s">
        <v>86</v>
      </c>
      <c r="AN213" s="87" t="s">
        <v>38</v>
      </c>
    </row>
    <row r="214" spans="1:40" s="243" customFormat="1" ht="13.8" x14ac:dyDescent="0.3">
      <c r="A214" s="81">
        <v>60</v>
      </c>
      <c r="B214" s="128" t="s">
        <v>432</v>
      </c>
      <c r="C214" s="101" t="s">
        <v>460</v>
      </c>
      <c r="D214" s="83" t="s">
        <v>461</v>
      </c>
      <c r="E214" s="83" t="s">
        <v>21</v>
      </c>
      <c r="F214" s="83" t="s">
        <v>34</v>
      </c>
      <c r="G214" s="83" t="s">
        <v>74</v>
      </c>
      <c r="H214" s="83" t="s">
        <v>35</v>
      </c>
      <c r="I214" s="83" t="s">
        <v>486</v>
      </c>
      <c r="J214" s="83" t="s">
        <v>1290</v>
      </c>
      <c r="K214" s="83" t="s">
        <v>389</v>
      </c>
      <c r="L214" s="83">
        <v>2952</v>
      </c>
      <c r="M214" s="83" t="s">
        <v>93</v>
      </c>
      <c r="N214" s="85" t="s">
        <v>1425</v>
      </c>
      <c r="O214" s="83" t="s">
        <v>184</v>
      </c>
      <c r="P214" s="83" t="s">
        <v>184</v>
      </c>
      <c r="Q214" s="83" t="s">
        <v>21</v>
      </c>
      <c r="R214" s="83" t="s">
        <v>36</v>
      </c>
      <c r="S214" s="83" t="s">
        <v>78</v>
      </c>
      <c r="T214" s="83">
        <v>6</v>
      </c>
      <c r="U214" s="83" t="s">
        <v>630</v>
      </c>
      <c r="V214" s="83"/>
      <c r="W214" s="83"/>
      <c r="X214" s="83" t="s">
        <v>1567</v>
      </c>
      <c r="Y214" s="83" t="s">
        <v>476</v>
      </c>
      <c r="Z214" s="83" t="s">
        <v>92</v>
      </c>
      <c r="AA214" s="83" t="s">
        <v>38</v>
      </c>
      <c r="AB214" s="83" t="s">
        <v>1384</v>
      </c>
      <c r="AC214" s="85">
        <v>0.78280000000000005</v>
      </c>
      <c r="AD214" s="83" t="s">
        <v>39</v>
      </c>
      <c r="AE214" s="83" t="s">
        <v>478</v>
      </c>
      <c r="AF214" s="83" t="s">
        <v>38</v>
      </c>
      <c r="AG214" s="83" t="s">
        <v>965</v>
      </c>
      <c r="AH214" s="83"/>
      <c r="AI214" s="83">
        <v>3.3</v>
      </c>
      <c r="AJ214" s="87" t="s">
        <v>21</v>
      </c>
      <c r="AK214" s="87" t="s">
        <v>38</v>
      </c>
      <c r="AL214" s="87" t="s">
        <v>38</v>
      </c>
      <c r="AM214" s="87" t="s">
        <v>86</v>
      </c>
      <c r="AN214" s="87" t="s">
        <v>38</v>
      </c>
    </row>
    <row r="215" spans="1:40" s="243" customFormat="1" ht="13.8" x14ac:dyDescent="0.3">
      <c r="A215" s="81">
        <v>60</v>
      </c>
      <c r="B215" s="128" t="s">
        <v>432</v>
      </c>
      <c r="C215" s="101" t="s">
        <v>460</v>
      </c>
      <c r="D215" s="83" t="s">
        <v>461</v>
      </c>
      <c r="E215" s="83" t="s">
        <v>21</v>
      </c>
      <c r="F215" s="83" t="s">
        <v>34</v>
      </c>
      <c r="G215" s="83" t="s">
        <v>74</v>
      </c>
      <c r="H215" s="83" t="s">
        <v>35</v>
      </c>
      <c r="I215" s="83" t="s">
        <v>486</v>
      </c>
      <c r="J215" s="83" t="s">
        <v>1290</v>
      </c>
      <c r="K215" s="83" t="s">
        <v>389</v>
      </c>
      <c r="L215" s="83">
        <v>2952</v>
      </c>
      <c r="M215" s="83" t="s">
        <v>488</v>
      </c>
      <c r="N215" s="85" t="s">
        <v>1433</v>
      </c>
      <c r="O215" s="83" t="s">
        <v>184</v>
      </c>
      <c r="P215" s="83" t="s">
        <v>184</v>
      </c>
      <c r="Q215" s="83" t="s">
        <v>21</v>
      </c>
      <c r="R215" s="83" t="s">
        <v>479</v>
      </c>
      <c r="S215" s="83" t="s">
        <v>78</v>
      </c>
      <c r="T215" s="83">
        <v>6</v>
      </c>
      <c r="U215" s="83"/>
      <c r="V215" s="83" t="s">
        <v>966</v>
      </c>
      <c r="W215" s="83" t="s">
        <v>86</v>
      </c>
      <c r="X215" s="83" t="s">
        <v>1567</v>
      </c>
      <c r="Y215" s="83" t="s">
        <v>476</v>
      </c>
      <c r="Z215" s="83" t="s">
        <v>477</v>
      </c>
      <c r="AA215" s="83" t="s">
        <v>86</v>
      </c>
      <c r="AB215" s="83" t="s">
        <v>1578</v>
      </c>
      <c r="AC215" s="85">
        <v>0.82050000000000001</v>
      </c>
      <c r="AD215" s="83" t="s">
        <v>39</v>
      </c>
      <c r="AE215" s="83" t="s">
        <v>478</v>
      </c>
      <c r="AF215" s="83" t="s">
        <v>38</v>
      </c>
      <c r="AG215" s="83" t="s">
        <v>965</v>
      </c>
      <c r="AH215" s="83"/>
      <c r="AI215" s="83">
        <v>3.3</v>
      </c>
      <c r="AJ215" s="87" t="s">
        <v>21</v>
      </c>
      <c r="AK215" s="87" t="s">
        <v>38</v>
      </c>
      <c r="AL215" s="87" t="s">
        <v>38</v>
      </c>
      <c r="AM215" s="87" t="s">
        <v>86</v>
      </c>
      <c r="AN215" s="87" t="s">
        <v>38</v>
      </c>
    </row>
    <row r="216" spans="1:40" s="243" customFormat="1" ht="13.8" x14ac:dyDescent="0.3">
      <c r="A216" s="81">
        <v>60</v>
      </c>
      <c r="B216" s="128" t="s">
        <v>432</v>
      </c>
      <c r="C216" s="101" t="s">
        <v>460</v>
      </c>
      <c r="D216" s="83" t="s">
        <v>461</v>
      </c>
      <c r="E216" s="83" t="s">
        <v>21</v>
      </c>
      <c r="F216" s="83" t="s">
        <v>34</v>
      </c>
      <c r="G216" s="83" t="s">
        <v>74</v>
      </c>
      <c r="H216" s="83" t="s">
        <v>35</v>
      </c>
      <c r="I216" s="83" t="s">
        <v>487</v>
      </c>
      <c r="J216" s="83" t="s">
        <v>1290</v>
      </c>
      <c r="K216" s="83" t="s">
        <v>389</v>
      </c>
      <c r="L216" s="83">
        <v>2952</v>
      </c>
      <c r="M216" s="83" t="s">
        <v>93</v>
      </c>
      <c r="N216" s="85" t="s">
        <v>1426</v>
      </c>
      <c r="O216" s="83" t="s">
        <v>184</v>
      </c>
      <c r="P216" s="83" t="s">
        <v>184</v>
      </c>
      <c r="Q216" s="83" t="s">
        <v>21</v>
      </c>
      <c r="R216" s="83" t="s">
        <v>36</v>
      </c>
      <c r="S216" s="83" t="s">
        <v>78</v>
      </c>
      <c r="T216" s="83">
        <v>5</v>
      </c>
      <c r="U216" s="83" t="s">
        <v>630</v>
      </c>
      <c r="V216" s="83"/>
      <c r="W216" s="83"/>
      <c r="X216" s="83" t="s">
        <v>1567</v>
      </c>
      <c r="Y216" s="83" t="s">
        <v>476</v>
      </c>
      <c r="Z216" s="83" t="s">
        <v>92</v>
      </c>
      <c r="AA216" s="83" t="s">
        <v>38</v>
      </c>
      <c r="AB216" s="83" t="s">
        <v>1384</v>
      </c>
      <c r="AC216" s="85">
        <v>0.7611</v>
      </c>
      <c r="AD216" s="83" t="s">
        <v>39</v>
      </c>
      <c r="AE216" s="83" t="s">
        <v>478</v>
      </c>
      <c r="AF216" s="83" t="s">
        <v>38</v>
      </c>
      <c r="AG216" s="83" t="s">
        <v>965</v>
      </c>
      <c r="AH216" s="83"/>
      <c r="AI216" s="83">
        <v>3.3</v>
      </c>
      <c r="AJ216" s="87" t="s">
        <v>21</v>
      </c>
      <c r="AK216" s="87" t="s">
        <v>38</v>
      </c>
      <c r="AL216" s="87" t="s">
        <v>38</v>
      </c>
      <c r="AM216" s="87" t="s">
        <v>86</v>
      </c>
      <c r="AN216" s="87" t="s">
        <v>38</v>
      </c>
    </row>
    <row r="217" spans="1:40" s="243" customFormat="1" ht="13.8" x14ac:dyDescent="0.3">
      <c r="A217" s="66">
        <v>60</v>
      </c>
      <c r="B217" s="106" t="s">
        <v>432</v>
      </c>
      <c r="C217" s="103" t="s">
        <v>460</v>
      </c>
      <c r="D217" s="89" t="s">
        <v>461</v>
      </c>
      <c r="E217" s="89" t="s">
        <v>21</v>
      </c>
      <c r="F217" s="89" t="s">
        <v>34</v>
      </c>
      <c r="G217" s="89" t="s">
        <v>74</v>
      </c>
      <c r="H217" s="89" t="s">
        <v>35</v>
      </c>
      <c r="I217" s="89" t="s">
        <v>487</v>
      </c>
      <c r="J217" s="89" t="s">
        <v>1290</v>
      </c>
      <c r="K217" s="89" t="s">
        <v>389</v>
      </c>
      <c r="L217" s="89">
        <v>2952</v>
      </c>
      <c r="M217" s="89" t="s">
        <v>488</v>
      </c>
      <c r="N217" s="91" t="s">
        <v>1434</v>
      </c>
      <c r="O217" s="89" t="s">
        <v>184</v>
      </c>
      <c r="P217" s="89" t="s">
        <v>184</v>
      </c>
      <c r="Q217" s="89" t="s">
        <v>21</v>
      </c>
      <c r="R217" s="89" t="s">
        <v>479</v>
      </c>
      <c r="S217" s="89" t="s">
        <v>78</v>
      </c>
      <c r="T217" s="89">
        <v>5</v>
      </c>
      <c r="U217" s="89"/>
      <c r="V217" s="89" t="s">
        <v>966</v>
      </c>
      <c r="W217" s="89" t="s">
        <v>86</v>
      </c>
      <c r="X217" s="89" t="s">
        <v>1567</v>
      </c>
      <c r="Y217" s="89" t="s">
        <v>476</v>
      </c>
      <c r="Z217" s="89" t="s">
        <v>477</v>
      </c>
      <c r="AA217" s="89" t="s">
        <v>86</v>
      </c>
      <c r="AB217" s="89" t="s">
        <v>1578</v>
      </c>
      <c r="AC217" s="91">
        <v>0.82240000000000002</v>
      </c>
      <c r="AD217" s="89" t="s">
        <v>39</v>
      </c>
      <c r="AE217" s="89" t="s">
        <v>478</v>
      </c>
      <c r="AF217" s="89" t="s">
        <v>38</v>
      </c>
      <c r="AG217" s="89" t="s">
        <v>965</v>
      </c>
      <c r="AH217" s="89"/>
      <c r="AI217" s="89">
        <v>3.3</v>
      </c>
      <c r="AJ217" s="73" t="s">
        <v>21</v>
      </c>
      <c r="AK217" s="73" t="s">
        <v>38</v>
      </c>
      <c r="AL217" s="73" t="s">
        <v>38</v>
      </c>
      <c r="AM217" s="73" t="s">
        <v>86</v>
      </c>
      <c r="AN217" s="73" t="s">
        <v>38</v>
      </c>
    </row>
    <row r="218" spans="1:40" s="243" customFormat="1" ht="13.8" x14ac:dyDescent="0.3">
      <c r="A218" s="74">
        <v>61</v>
      </c>
      <c r="B218" s="110" t="s">
        <v>433</v>
      </c>
      <c r="C218" s="129" t="s">
        <v>462</v>
      </c>
      <c r="D218" s="112" t="s">
        <v>463</v>
      </c>
      <c r="E218" s="112" t="s">
        <v>21</v>
      </c>
      <c r="F218" s="112" t="s">
        <v>34</v>
      </c>
      <c r="G218" s="112" t="s">
        <v>74</v>
      </c>
      <c r="H218" s="112" t="s">
        <v>35</v>
      </c>
      <c r="I218" s="112" t="s">
        <v>1435</v>
      </c>
      <c r="J218" s="112" t="s">
        <v>1290</v>
      </c>
      <c r="K218" s="112">
        <v>28</v>
      </c>
      <c r="L218" s="112">
        <v>7296</v>
      </c>
      <c r="M218" s="112" t="s">
        <v>1478</v>
      </c>
      <c r="N218" s="114" t="s">
        <v>86</v>
      </c>
      <c r="O218" s="112" t="s">
        <v>184</v>
      </c>
      <c r="P218" s="112" t="s">
        <v>184</v>
      </c>
      <c r="Q218" s="112" t="s">
        <v>21</v>
      </c>
      <c r="R218" s="112" t="s">
        <v>36</v>
      </c>
      <c r="S218" s="112">
        <v>12</v>
      </c>
      <c r="T218" s="112">
        <v>6</v>
      </c>
      <c r="U218" s="112" t="s">
        <v>970</v>
      </c>
      <c r="V218" s="112"/>
      <c r="W218" s="112"/>
      <c r="X218" s="125" t="s">
        <v>493</v>
      </c>
      <c r="Y218" s="112" t="s">
        <v>121</v>
      </c>
      <c r="Z218" s="112" t="s">
        <v>974</v>
      </c>
      <c r="AA218" s="112" t="s">
        <v>86</v>
      </c>
      <c r="AB218" s="112" t="s">
        <v>1587</v>
      </c>
      <c r="AC218" s="114">
        <v>0.87029999999999996</v>
      </c>
      <c r="AD218" s="112" t="s">
        <v>39</v>
      </c>
      <c r="AE218" s="112" t="s">
        <v>114</v>
      </c>
      <c r="AF218" s="112" t="s">
        <v>38</v>
      </c>
      <c r="AG218" s="112" t="s">
        <v>971</v>
      </c>
      <c r="AH218" s="112" t="s">
        <v>494</v>
      </c>
      <c r="AI218" s="112">
        <v>4</v>
      </c>
      <c r="AJ218" s="80" t="s">
        <v>86</v>
      </c>
      <c r="AK218" s="80" t="s">
        <v>21</v>
      </c>
      <c r="AL218" s="80" t="s">
        <v>38</v>
      </c>
      <c r="AM218" s="80" t="s">
        <v>38</v>
      </c>
      <c r="AN218" s="80" t="s">
        <v>38</v>
      </c>
    </row>
    <row r="219" spans="1:40" s="243" customFormat="1" ht="13.8" x14ac:dyDescent="0.3">
      <c r="A219" s="81">
        <v>61</v>
      </c>
      <c r="B219" s="124" t="s">
        <v>433</v>
      </c>
      <c r="C219" s="130" t="s">
        <v>462</v>
      </c>
      <c r="D219" s="125" t="s">
        <v>463</v>
      </c>
      <c r="E219" s="125" t="s">
        <v>21</v>
      </c>
      <c r="F219" s="125" t="s">
        <v>34</v>
      </c>
      <c r="G219" s="125" t="s">
        <v>74</v>
      </c>
      <c r="H219" s="125" t="s">
        <v>35</v>
      </c>
      <c r="I219" s="125" t="s">
        <v>1435</v>
      </c>
      <c r="J219" s="125" t="s">
        <v>1290</v>
      </c>
      <c r="K219" s="125">
        <v>28</v>
      </c>
      <c r="L219" s="125">
        <v>7296</v>
      </c>
      <c r="M219" s="125" t="s">
        <v>1478</v>
      </c>
      <c r="N219" s="126" t="s">
        <v>86</v>
      </c>
      <c r="O219" s="125" t="s">
        <v>184</v>
      </c>
      <c r="P219" s="125" t="s">
        <v>184</v>
      </c>
      <c r="Q219" s="125" t="s">
        <v>21</v>
      </c>
      <c r="R219" s="125" t="s">
        <v>491</v>
      </c>
      <c r="S219" s="125">
        <v>12</v>
      </c>
      <c r="T219" s="125">
        <v>12</v>
      </c>
      <c r="U219" s="125"/>
      <c r="V219" s="125" t="s">
        <v>969</v>
      </c>
      <c r="W219" s="125"/>
      <c r="X219" s="125" t="s">
        <v>92</v>
      </c>
      <c r="Y219" s="125" t="s">
        <v>121</v>
      </c>
      <c r="Z219" s="125" t="s">
        <v>974</v>
      </c>
      <c r="AA219" s="125" t="s">
        <v>86</v>
      </c>
      <c r="AB219" s="125" t="s">
        <v>1587</v>
      </c>
      <c r="AC219" s="126">
        <v>0.92310000000000003</v>
      </c>
      <c r="AD219" s="125" t="s">
        <v>39</v>
      </c>
      <c r="AE219" s="125" t="s">
        <v>114</v>
      </c>
      <c r="AF219" s="125" t="s">
        <v>38</v>
      </c>
      <c r="AG219" s="125" t="s">
        <v>971</v>
      </c>
      <c r="AH219" s="125" t="s">
        <v>1091</v>
      </c>
      <c r="AI219" s="125">
        <v>4</v>
      </c>
      <c r="AJ219" s="87" t="s">
        <v>86</v>
      </c>
      <c r="AK219" s="87" t="s">
        <v>21</v>
      </c>
      <c r="AL219" s="87" t="s">
        <v>38</v>
      </c>
      <c r="AM219" s="87" t="s">
        <v>38</v>
      </c>
      <c r="AN219" s="87" t="s">
        <v>38</v>
      </c>
    </row>
    <row r="220" spans="1:40" s="243" customFormat="1" ht="13.8" x14ac:dyDescent="0.3">
      <c r="A220" s="81">
        <v>61</v>
      </c>
      <c r="B220" s="124" t="s">
        <v>433</v>
      </c>
      <c r="C220" s="130" t="s">
        <v>462</v>
      </c>
      <c r="D220" s="125" t="s">
        <v>463</v>
      </c>
      <c r="E220" s="125" t="s">
        <v>21</v>
      </c>
      <c r="F220" s="125" t="s">
        <v>34</v>
      </c>
      <c r="G220" s="125" t="s">
        <v>74</v>
      </c>
      <c r="H220" s="125" t="s">
        <v>35</v>
      </c>
      <c r="I220" s="125" t="s">
        <v>1435</v>
      </c>
      <c r="J220" s="125" t="s">
        <v>1290</v>
      </c>
      <c r="K220" s="125">
        <v>28</v>
      </c>
      <c r="L220" s="125">
        <v>7296</v>
      </c>
      <c r="M220" s="125" t="s">
        <v>1478</v>
      </c>
      <c r="N220" s="126" t="s">
        <v>86</v>
      </c>
      <c r="O220" s="125" t="s">
        <v>184</v>
      </c>
      <c r="P220" s="125" t="s">
        <v>184</v>
      </c>
      <c r="Q220" s="125" t="s">
        <v>21</v>
      </c>
      <c r="R220" s="125" t="s">
        <v>492</v>
      </c>
      <c r="S220" s="125">
        <v>12</v>
      </c>
      <c r="T220" s="125">
        <v>12</v>
      </c>
      <c r="U220" s="125"/>
      <c r="V220" s="125" t="s">
        <v>969</v>
      </c>
      <c r="W220" s="125"/>
      <c r="X220" s="125" t="s">
        <v>92</v>
      </c>
      <c r="Y220" s="125" t="s">
        <v>121</v>
      </c>
      <c r="Z220" s="125" t="s">
        <v>974</v>
      </c>
      <c r="AA220" s="125" t="s">
        <v>86</v>
      </c>
      <c r="AB220" s="125" t="s">
        <v>1587</v>
      </c>
      <c r="AC220" s="126">
        <v>0.71589999999999998</v>
      </c>
      <c r="AD220" s="125" t="s">
        <v>39</v>
      </c>
      <c r="AE220" s="125" t="s">
        <v>114</v>
      </c>
      <c r="AF220" s="125" t="s">
        <v>38</v>
      </c>
      <c r="AG220" s="125" t="s">
        <v>971</v>
      </c>
      <c r="AH220" s="125"/>
      <c r="AI220" s="125">
        <v>4</v>
      </c>
      <c r="AJ220" s="87" t="s">
        <v>86</v>
      </c>
      <c r="AK220" s="87" t="s">
        <v>21</v>
      </c>
      <c r="AL220" s="87" t="s">
        <v>38</v>
      </c>
      <c r="AM220" s="87" t="s">
        <v>38</v>
      </c>
      <c r="AN220" s="87" t="s">
        <v>38</v>
      </c>
    </row>
    <row r="221" spans="1:40" s="243" customFormat="1" ht="13.8" x14ac:dyDescent="0.3">
      <c r="A221" s="81">
        <v>61</v>
      </c>
      <c r="B221" s="124" t="s">
        <v>433</v>
      </c>
      <c r="C221" s="130" t="s">
        <v>462</v>
      </c>
      <c r="D221" s="125" t="s">
        <v>463</v>
      </c>
      <c r="E221" s="125" t="s">
        <v>21</v>
      </c>
      <c r="F221" s="125" t="s">
        <v>34</v>
      </c>
      <c r="G221" s="125" t="s">
        <v>74</v>
      </c>
      <c r="H221" s="125" t="s">
        <v>35</v>
      </c>
      <c r="I221" s="125" t="s">
        <v>1435</v>
      </c>
      <c r="J221" s="125" t="s">
        <v>1290</v>
      </c>
      <c r="K221" s="125">
        <v>28</v>
      </c>
      <c r="L221" s="125">
        <v>7296</v>
      </c>
      <c r="M221" s="125" t="s">
        <v>1478</v>
      </c>
      <c r="N221" s="126" t="s">
        <v>86</v>
      </c>
      <c r="O221" s="125" t="s">
        <v>184</v>
      </c>
      <c r="P221" s="125" t="s">
        <v>184</v>
      </c>
      <c r="Q221" s="125" t="s">
        <v>21</v>
      </c>
      <c r="R221" s="125" t="s">
        <v>972</v>
      </c>
      <c r="S221" s="125">
        <v>12</v>
      </c>
      <c r="T221" s="125">
        <v>5</v>
      </c>
      <c r="U221" s="125"/>
      <c r="V221" s="125" t="s">
        <v>1089</v>
      </c>
      <c r="W221" s="125" t="s">
        <v>1381</v>
      </c>
      <c r="X221" s="125" t="s">
        <v>92</v>
      </c>
      <c r="Y221" s="125" t="s">
        <v>121</v>
      </c>
      <c r="Z221" s="125" t="s">
        <v>974</v>
      </c>
      <c r="AA221" s="125" t="s">
        <v>86</v>
      </c>
      <c r="AB221" s="125" t="s">
        <v>1587</v>
      </c>
      <c r="AC221" s="126">
        <v>0.72289999999999999</v>
      </c>
      <c r="AD221" s="125" t="s">
        <v>39</v>
      </c>
      <c r="AE221" s="125" t="s">
        <v>114</v>
      </c>
      <c r="AF221" s="125" t="s">
        <v>38</v>
      </c>
      <c r="AG221" s="125" t="s">
        <v>971</v>
      </c>
      <c r="AH221" s="125"/>
      <c r="AI221" s="125">
        <v>4</v>
      </c>
      <c r="AJ221" s="87" t="s">
        <v>86</v>
      </c>
      <c r="AK221" s="87" t="s">
        <v>21</v>
      </c>
      <c r="AL221" s="87" t="s">
        <v>38</v>
      </c>
      <c r="AM221" s="87" t="s">
        <v>38</v>
      </c>
      <c r="AN221" s="87" t="s">
        <v>38</v>
      </c>
    </row>
    <row r="222" spans="1:40" s="243" customFormat="1" ht="13.8" x14ac:dyDescent="0.3">
      <c r="A222" s="81">
        <v>61</v>
      </c>
      <c r="B222" s="124" t="s">
        <v>433</v>
      </c>
      <c r="C222" s="130" t="s">
        <v>462</v>
      </c>
      <c r="D222" s="125" t="s">
        <v>463</v>
      </c>
      <c r="E222" s="125" t="s">
        <v>21</v>
      </c>
      <c r="F222" s="125" t="s">
        <v>34</v>
      </c>
      <c r="G222" s="125" t="s">
        <v>74</v>
      </c>
      <c r="H222" s="125" t="s">
        <v>35</v>
      </c>
      <c r="I222" s="125" t="s">
        <v>1435</v>
      </c>
      <c r="J222" s="125" t="s">
        <v>1290</v>
      </c>
      <c r="K222" s="125">
        <v>28</v>
      </c>
      <c r="L222" s="125">
        <v>7296</v>
      </c>
      <c r="M222" s="125" t="s">
        <v>1478</v>
      </c>
      <c r="N222" s="126" t="s">
        <v>86</v>
      </c>
      <c r="O222" s="125" t="s">
        <v>184</v>
      </c>
      <c r="P222" s="125" t="s">
        <v>184</v>
      </c>
      <c r="Q222" s="125" t="s">
        <v>21</v>
      </c>
      <c r="R222" s="125" t="s">
        <v>973</v>
      </c>
      <c r="S222" s="125">
        <v>12</v>
      </c>
      <c r="T222" s="125">
        <v>3</v>
      </c>
      <c r="U222" s="125"/>
      <c r="V222" s="125" t="s">
        <v>184</v>
      </c>
      <c r="W222" s="125" t="s">
        <v>86</v>
      </c>
      <c r="X222" s="125" t="s">
        <v>1090</v>
      </c>
      <c r="Y222" s="125" t="s">
        <v>121</v>
      </c>
      <c r="Z222" s="125" t="s">
        <v>974</v>
      </c>
      <c r="AA222" s="125" t="s">
        <v>86</v>
      </c>
      <c r="AB222" s="125" t="s">
        <v>1587</v>
      </c>
      <c r="AC222" s="126">
        <v>0.91500000000000004</v>
      </c>
      <c r="AD222" s="125" t="s">
        <v>39</v>
      </c>
      <c r="AE222" s="125" t="s">
        <v>114</v>
      </c>
      <c r="AF222" s="125" t="s">
        <v>38</v>
      </c>
      <c r="AG222" s="125" t="s">
        <v>971</v>
      </c>
      <c r="AH222" s="125"/>
      <c r="AI222" s="125">
        <v>4</v>
      </c>
      <c r="AJ222" s="87" t="s">
        <v>86</v>
      </c>
      <c r="AK222" s="87" t="s">
        <v>21</v>
      </c>
      <c r="AL222" s="87" t="s">
        <v>38</v>
      </c>
      <c r="AM222" s="87" t="s">
        <v>38</v>
      </c>
      <c r="AN222" s="87" t="s">
        <v>38</v>
      </c>
    </row>
    <row r="223" spans="1:40" s="243" customFormat="1" ht="13.8" x14ac:dyDescent="0.3">
      <c r="A223" s="81">
        <v>61</v>
      </c>
      <c r="B223" s="124" t="s">
        <v>433</v>
      </c>
      <c r="C223" s="130" t="s">
        <v>462</v>
      </c>
      <c r="D223" s="125" t="s">
        <v>463</v>
      </c>
      <c r="E223" s="125" t="s">
        <v>21</v>
      </c>
      <c r="F223" s="125" t="s">
        <v>34</v>
      </c>
      <c r="G223" s="125" t="s">
        <v>74</v>
      </c>
      <c r="H223" s="125" t="s">
        <v>35</v>
      </c>
      <c r="I223" s="125" t="s">
        <v>1435</v>
      </c>
      <c r="J223" s="125" t="s">
        <v>1290</v>
      </c>
      <c r="K223" s="125">
        <v>28</v>
      </c>
      <c r="L223" s="125">
        <v>7296</v>
      </c>
      <c r="M223" s="125" t="s">
        <v>1478</v>
      </c>
      <c r="N223" s="126" t="s">
        <v>86</v>
      </c>
      <c r="O223" s="125" t="s">
        <v>184</v>
      </c>
      <c r="P223" s="125" t="s">
        <v>184</v>
      </c>
      <c r="Q223" s="125" t="s">
        <v>21</v>
      </c>
      <c r="R223" s="125" t="s">
        <v>166</v>
      </c>
      <c r="S223" s="125">
        <v>12</v>
      </c>
      <c r="T223" s="125">
        <v>12</v>
      </c>
      <c r="U223" s="125"/>
      <c r="V223" s="125" t="s">
        <v>1093</v>
      </c>
      <c r="W223" s="125" t="s">
        <v>1381</v>
      </c>
      <c r="X223" s="125" t="s">
        <v>92</v>
      </c>
      <c r="Y223" s="125" t="s">
        <v>121</v>
      </c>
      <c r="Z223" s="125" t="s">
        <v>974</v>
      </c>
      <c r="AA223" s="125" t="s">
        <v>86</v>
      </c>
      <c r="AB223" s="125" t="s">
        <v>1587</v>
      </c>
      <c r="AC223" s="126">
        <v>0.74450000000000005</v>
      </c>
      <c r="AD223" s="125" t="s">
        <v>39</v>
      </c>
      <c r="AE223" s="125" t="s">
        <v>114</v>
      </c>
      <c r="AF223" s="125" t="s">
        <v>38</v>
      </c>
      <c r="AG223" s="125" t="s">
        <v>971</v>
      </c>
      <c r="AH223" s="125"/>
      <c r="AI223" s="125">
        <v>4</v>
      </c>
      <c r="AJ223" s="87" t="s">
        <v>86</v>
      </c>
      <c r="AK223" s="87" t="s">
        <v>21</v>
      </c>
      <c r="AL223" s="87" t="s">
        <v>38</v>
      </c>
      <c r="AM223" s="87" t="s">
        <v>38</v>
      </c>
      <c r="AN223" s="87" t="s">
        <v>38</v>
      </c>
    </row>
    <row r="224" spans="1:40" s="243" customFormat="1" ht="13.8" x14ac:dyDescent="0.3">
      <c r="A224" s="66">
        <v>61</v>
      </c>
      <c r="B224" s="96" t="s">
        <v>433</v>
      </c>
      <c r="C224" s="97" t="s">
        <v>462</v>
      </c>
      <c r="D224" s="70" t="s">
        <v>463</v>
      </c>
      <c r="E224" s="70" t="s">
        <v>21</v>
      </c>
      <c r="F224" s="70" t="s">
        <v>34</v>
      </c>
      <c r="G224" s="70" t="s">
        <v>74</v>
      </c>
      <c r="H224" s="70" t="s">
        <v>35</v>
      </c>
      <c r="I224" s="70" t="s">
        <v>1435</v>
      </c>
      <c r="J224" s="70" t="s">
        <v>1290</v>
      </c>
      <c r="K224" s="70">
        <v>28</v>
      </c>
      <c r="L224" s="70">
        <v>7296</v>
      </c>
      <c r="M224" s="70" t="s">
        <v>1478</v>
      </c>
      <c r="N224" s="72" t="s">
        <v>86</v>
      </c>
      <c r="O224" s="70" t="s">
        <v>184</v>
      </c>
      <c r="P224" s="70" t="s">
        <v>184</v>
      </c>
      <c r="Q224" s="70" t="s">
        <v>21</v>
      </c>
      <c r="R224" s="70" t="s">
        <v>254</v>
      </c>
      <c r="S224" s="70">
        <v>12</v>
      </c>
      <c r="T224" s="70">
        <v>12</v>
      </c>
      <c r="U224" s="70"/>
      <c r="V224" s="70" t="s">
        <v>184</v>
      </c>
      <c r="W224" s="70" t="s">
        <v>86</v>
      </c>
      <c r="X224" s="70" t="s">
        <v>92</v>
      </c>
      <c r="Y224" s="70" t="s">
        <v>121</v>
      </c>
      <c r="Z224" s="70" t="s">
        <v>974</v>
      </c>
      <c r="AA224" s="70" t="s">
        <v>86</v>
      </c>
      <c r="AB224" s="70" t="s">
        <v>1587</v>
      </c>
      <c r="AC224" s="72">
        <v>0.86109999999999998</v>
      </c>
      <c r="AD224" s="70" t="s">
        <v>39</v>
      </c>
      <c r="AE224" s="70" t="s">
        <v>114</v>
      </c>
      <c r="AF224" s="70" t="s">
        <v>38</v>
      </c>
      <c r="AG224" s="70" t="s">
        <v>971</v>
      </c>
      <c r="AH224" s="70"/>
      <c r="AI224" s="70">
        <v>4</v>
      </c>
      <c r="AJ224" s="73" t="s">
        <v>86</v>
      </c>
      <c r="AK224" s="73" t="s">
        <v>21</v>
      </c>
      <c r="AL224" s="73" t="s">
        <v>38</v>
      </c>
      <c r="AM224" s="73" t="s">
        <v>38</v>
      </c>
      <c r="AN224" s="73" t="s">
        <v>38</v>
      </c>
    </row>
    <row r="225" spans="1:40" s="243" customFormat="1" ht="13.8" x14ac:dyDescent="0.3">
      <c r="A225" s="74">
        <v>62</v>
      </c>
      <c r="B225" s="105" t="s">
        <v>434</v>
      </c>
      <c r="C225" s="99" t="s">
        <v>464</v>
      </c>
      <c r="D225" s="76" t="s">
        <v>465</v>
      </c>
      <c r="E225" s="76" t="s">
        <v>21</v>
      </c>
      <c r="F225" s="76" t="s">
        <v>34</v>
      </c>
      <c r="G225" s="76" t="s">
        <v>149</v>
      </c>
      <c r="H225" s="76" t="s">
        <v>22</v>
      </c>
      <c r="I225" s="76" t="s">
        <v>495</v>
      </c>
      <c r="J225" s="76" t="s">
        <v>1290</v>
      </c>
      <c r="K225" s="76">
        <v>1</v>
      </c>
      <c r="L225" s="76">
        <v>228</v>
      </c>
      <c r="M225" s="76" t="s">
        <v>1479</v>
      </c>
      <c r="N225" s="78" t="s">
        <v>1530</v>
      </c>
      <c r="O225" s="76" t="s">
        <v>184</v>
      </c>
      <c r="P225" s="76" t="s">
        <v>184</v>
      </c>
      <c r="Q225" s="76" t="s">
        <v>21</v>
      </c>
      <c r="R225" s="76" t="s">
        <v>36</v>
      </c>
      <c r="S225" s="76">
        <v>7</v>
      </c>
      <c r="T225" s="76">
        <v>7</v>
      </c>
      <c r="U225" s="76" t="s">
        <v>630</v>
      </c>
      <c r="V225" s="76"/>
      <c r="W225" s="76"/>
      <c r="X225" s="76" t="s">
        <v>92</v>
      </c>
      <c r="Y225" s="76" t="s">
        <v>685</v>
      </c>
      <c r="Z225" s="76" t="s">
        <v>496</v>
      </c>
      <c r="AA225" s="76" t="s">
        <v>21</v>
      </c>
      <c r="AB225" s="76"/>
      <c r="AC225" s="78" t="s">
        <v>265</v>
      </c>
      <c r="AD225" s="76" t="s">
        <v>39</v>
      </c>
      <c r="AE225" s="76" t="s">
        <v>497</v>
      </c>
      <c r="AF225" s="76" t="s">
        <v>38</v>
      </c>
      <c r="AG225" s="76" t="s">
        <v>975</v>
      </c>
      <c r="AH225" s="76" t="s">
        <v>1610</v>
      </c>
      <c r="AI225" s="76"/>
      <c r="AJ225" s="80" t="s">
        <v>86</v>
      </c>
      <c r="AK225" s="80" t="s">
        <v>38</v>
      </c>
      <c r="AL225" s="80" t="s">
        <v>38</v>
      </c>
      <c r="AM225" s="80" t="s">
        <v>38</v>
      </c>
      <c r="AN225" s="80" t="s">
        <v>38</v>
      </c>
    </row>
    <row r="226" spans="1:40" s="243" customFormat="1" ht="13.8" x14ac:dyDescent="0.3">
      <c r="A226" s="81">
        <v>62</v>
      </c>
      <c r="B226" s="128" t="s">
        <v>434</v>
      </c>
      <c r="C226" s="101" t="s">
        <v>464</v>
      </c>
      <c r="D226" s="83" t="s">
        <v>465</v>
      </c>
      <c r="E226" s="83" t="s">
        <v>21</v>
      </c>
      <c r="F226" s="83" t="s">
        <v>34</v>
      </c>
      <c r="G226" s="83" t="s">
        <v>149</v>
      </c>
      <c r="H226" s="83" t="s">
        <v>22</v>
      </c>
      <c r="I226" s="83" t="s">
        <v>495</v>
      </c>
      <c r="J226" s="83" t="s">
        <v>1290</v>
      </c>
      <c r="K226" s="83">
        <v>1</v>
      </c>
      <c r="L226" s="83">
        <v>228</v>
      </c>
      <c r="M226" s="83" t="s">
        <v>1479</v>
      </c>
      <c r="N226" s="85" t="s">
        <v>1530</v>
      </c>
      <c r="O226" s="83" t="s">
        <v>184</v>
      </c>
      <c r="P226" s="83" t="s">
        <v>184</v>
      </c>
      <c r="Q226" s="83" t="s">
        <v>21</v>
      </c>
      <c r="R226" s="83" t="s">
        <v>284</v>
      </c>
      <c r="S226" s="83">
        <v>7</v>
      </c>
      <c r="T226" s="83">
        <v>7</v>
      </c>
      <c r="U226" s="83"/>
      <c r="V226" s="83" t="s">
        <v>184</v>
      </c>
      <c r="W226" s="83" t="s">
        <v>86</v>
      </c>
      <c r="X226" s="83" t="s">
        <v>92</v>
      </c>
      <c r="Y226" s="83" t="s">
        <v>131</v>
      </c>
      <c r="Z226" s="83" t="s">
        <v>496</v>
      </c>
      <c r="AA226" s="83" t="s">
        <v>86</v>
      </c>
      <c r="AB226" s="83" t="s">
        <v>1578</v>
      </c>
      <c r="AC226" s="85" t="s">
        <v>265</v>
      </c>
      <c r="AD226" s="83" t="s">
        <v>39</v>
      </c>
      <c r="AE226" s="83" t="s">
        <v>498</v>
      </c>
      <c r="AF226" s="83" t="s">
        <v>38</v>
      </c>
      <c r="AG226" s="83" t="s">
        <v>975</v>
      </c>
      <c r="AH226" s="83" t="s">
        <v>1611</v>
      </c>
      <c r="AI226" s="83"/>
      <c r="AJ226" s="87" t="s">
        <v>86</v>
      </c>
      <c r="AK226" s="87" t="s">
        <v>38</v>
      </c>
      <c r="AL226" s="87" t="s">
        <v>38</v>
      </c>
      <c r="AM226" s="87" t="s">
        <v>38</v>
      </c>
      <c r="AN226" s="87" t="s">
        <v>38</v>
      </c>
    </row>
    <row r="227" spans="1:40" s="243" customFormat="1" ht="13.8" x14ac:dyDescent="0.3">
      <c r="A227" s="81">
        <v>62</v>
      </c>
      <c r="B227" s="128" t="s">
        <v>434</v>
      </c>
      <c r="C227" s="101" t="s">
        <v>464</v>
      </c>
      <c r="D227" s="83" t="s">
        <v>465</v>
      </c>
      <c r="E227" s="83" t="s">
        <v>21</v>
      </c>
      <c r="F227" s="83" t="s">
        <v>34</v>
      </c>
      <c r="G227" s="83" t="s">
        <v>149</v>
      </c>
      <c r="H227" s="83" t="s">
        <v>22</v>
      </c>
      <c r="I227" s="83" t="s">
        <v>495</v>
      </c>
      <c r="J227" s="83" t="s">
        <v>1290</v>
      </c>
      <c r="K227" s="83">
        <v>1</v>
      </c>
      <c r="L227" s="83">
        <v>228</v>
      </c>
      <c r="M227" s="83" t="s">
        <v>1479</v>
      </c>
      <c r="N227" s="85" t="s">
        <v>1530</v>
      </c>
      <c r="O227" s="83" t="s">
        <v>184</v>
      </c>
      <c r="P227" s="83" t="s">
        <v>184</v>
      </c>
      <c r="Q227" s="83" t="s">
        <v>21</v>
      </c>
      <c r="R227" s="83" t="s">
        <v>166</v>
      </c>
      <c r="S227" s="83">
        <v>7</v>
      </c>
      <c r="T227" s="83">
        <v>7</v>
      </c>
      <c r="U227" s="83"/>
      <c r="V227" s="83" t="s">
        <v>1092</v>
      </c>
      <c r="W227" s="83" t="s">
        <v>1381</v>
      </c>
      <c r="X227" s="83" t="s">
        <v>92</v>
      </c>
      <c r="Y227" s="83" t="s">
        <v>131</v>
      </c>
      <c r="Z227" s="83" t="s">
        <v>496</v>
      </c>
      <c r="AA227" s="83" t="s">
        <v>86</v>
      </c>
      <c r="AB227" s="83" t="s">
        <v>1578</v>
      </c>
      <c r="AC227" s="85" t="s">
        <v>265</v>
      </c>
      <c r="AD227" s="83" t="s">
        <v>39</v>
      </c>
      <c r="AE227" s="83" t="s">
        <v>497</v>
      </c>
      <c r="AF227" s="83" t="s">
        <v>38</v>
      </c>
      <c r="AG227" s="83" t="s">
        <v>975</v>
      </c>
      <c r="AH227" s="83" t="s">
        <v>1088</v>
      </c>
      <c r="AI227" s="83"/>
      <c r="AJ227" s="87" t="s">
        <v>86</v>
      </c>
      <c r="AK227" s="87" t="s">
        <v>38</v>
      </c>
      <c r="AL227" s="87" t="s">
        <v>38</v>
      </c>
      <c r="AM227" s="87" t="s">
        <v>38</v>
      </c>
      <c r="AN227" s="87" t="s">
        <v>38</v>
      </c>
    </row>
    <row r="228" spans="1:40" s="243" customFormat="1" ht="13.8" x14ac:dyDescent="0.3">
      <c r="A228" s="66">
        <v>62</v>
      </c>
      <c r="B228" s="106" t="s">
        <v>434</v>
      </c>
      <c r="C228" s="103" t="s">
        <v>464</v>
      </c>
      <c r="D228" s="89" t="s">
        <v>465</v>
      </c>
      <c r="E228" s="89" t="s">
        <v>21</v>
      </c>
      <c r="F228" s="89" t="s">
        <v>34</v>
      </c>
      <c r="G228" s="89" t="s">
        <v>149</v>
      </c>
      <c r="H228" s="89" t="s">
        <v>22</v>
      </c>
      <c r="I228" s="89" t="s">
        <v>495</v>
      </c>
      <c r="J228" s="89" t="s">
        <v>1290</v>
      </c>
      <c r="K228" s="89">
        <v>1</v>
      </c>
      <c r="L228" s="89">
        <v>228</v>
      </c>
      <c r="M228" s="89" t="s">
        <v>1479</v>
      </c>
      <c r="N228" s="91" t="s">
        <v>1530</v>
      </c>
      <c r="O228" s="89" t="s">
        <v>184</v>
      </c>
      <c r="P228" s="89" t="s">
        <v>184</v>
      </c>
      <c r="Q228" s="89" t="s">
        <v>21</v>
      </c>
      <c r="R228" s="89" t="s">
        <v>44</v>
      </c>
      <c r="S228" s="89">
        <v>7</v>
      </c>
      <c r="T228" s="89">
        <v>7</v>
      </c>
      <c r="U228" s="89"/>
      <c r="V228" s="89" t="s">
        <v>184</v>
      </c>
      <c r="W228" s="89"/>
      <c r="X228" s="89" t="s">
        <v>92</v>
      </c>
      <c r="Y228" s="89" t="s">
        <v>131</v>
      </c>
      <c r="Z228" s="89" t="s">
        <v>496</v>
      </c>
      <c r="AA228" s="89" t="s">
        <v>86</v>
      </c>
      <c r="AB228" s="89" t="s">
        <v>1605</v>
      </c>
      <c r="AC228" s="91" t="s">
        <v>265</v>
      </c>
      <c r="AD228" s="89" t="s">
        <v>39</v>
      </c>
      <c r="AE228" s="89" t="s">
        <v>497</v>
      </c>
      <c r="AF228" s="89" t="s">
        <v>38</v>
      </c>
      <c r="AG228" s="89" t="s">
        <v>975</v>
      </c>
      <c r="AH228" s="89"/>
      <c r="AI228" s="89"/>
      <c r="AJ228" s="73" t="s">
        <v>86</v>
      </c>
      <c r="AK228" s="73" t="s">
        <v>38</v>
      </c>
      <c r="AL228" s="73" t="s">
        <v>38</v>
      </c>
      <c r="AM228" s="73" t="s">
        <v>38</v>
      </c>
      <c r="AN228" s="73" t="s">
        <v>38</v>
      </c>
    </row>
    <row r="229" spans="1:40" s="243" customFormat="1" ht="13.8" x14ac:dyDescent="0.3">
      <c r="A229" s="74">
        <v>64</v>
      </c>
      <c r="B229" s="110" t="s">
        <v>435</v>
      </c>
      <c r="C229" s="129" t="s">
        <v>468</v>
      </c>
      <c r="D229" s="112" t="s">
        <v>133</v>
      </c>
      <c r="E229" s="112" t="s">
        <v>21</v>
      </c>
      <c r="F229" s="112" t="s">
        <v>34</v>
      </c>
      <c r="G229" s="112" t="s">
        <v>74</v>
      </c>
      <c r="H229" s="112" t="s">
        <v>35</v>
      </c>
      <c r="I229" s="112" t="s">
        <v>499</v>
      </c>
      <c r="J229" s="112" t="s">
        <v>128</v>
      </c>
      <c r="K229" s="112" t="s">
        <v>128</v>
      </c>
      <c r="L229" s="112">
        <v>3363</v>
      </c>
      <c r="M229" s="112" t="s">
        <v>1480</v>
      </c>
      <c r="N229" s="114" t="s">
        <v>501</v>
      </c>
      <c r="O229" s="112" t="s">
        <v>502</v>
      </c>
      <c r="P229" s="112" t="s">
        <v>503</v>
      </c>
      <c r="Q229" s="112" t="s">
        <v>21</v>
      </c>
      <c r="R229" s="112" t="s">
        <v>36</v>
      </c>
      <c r="S229" s="112">
        <v>93</v>
      </c>
      <c r="T229" s="112">
        <v>93</v>
      </c>
      <c r="U229" s="112" t="s">
        <v>630</v>
      </c>
      <c r="V229" s="112"/>
      <c r="W229" s="112"/>
      <c r="X229" s="112" t="s">
        <v>92</v>
      </c>
      <c r="Y229" s="112" t="s">
        <v>685</v>
      </c>
      <c r="Z229" s="112" t="s">
        <v>385</v>
      </c>
      <c r="AA229" s="112" t="s">
        <v>21</v>
      </c>
      <c r="AB229" s="112"/>
      <c r="AC229" s="114">
        <v>0.78</v>
      </c>
      <c r="AD229" s="112" t="s">
        <v>39</v>
      </c>
      <c r="AE229" s="112" t="s">
        <v>505</v>
      </c>
      <c r="AF229" s="112" t="s">
        <v>21</v>
      </c>
      <c r="AG229" s="112" t="s">
        <v>976</v>
      </c>
      <c r="AH229" s="112" t="s">
        <v>500</v>
      </c>
      <c r="AI229" s="112">
        <v>2.8</v>
      </c>
      <c r="AJ229" s="80" t="s">
        <v>38</v>
      </c>
      <c r="AK229" s="80" t="s">
        <v>38</v>
      </c>
      <c r="AL229" s="80" t="s">
        <v>38</v>
      </c>
      <c r="AM229" s="80" t="s">
        <v>38</v>
      </c>
      <c r="AN229" s="80" t="s">
        <v>38</v>
      </c>
    </row>
    <row r="230" spans="1:40" s="243" customFormat="1" ht="13.8" x14ac:dyDescent="0.3">
      <c r="A230" s="81">
        <v>64</v>
      </c>
      <c r="B230" s="124" t="s">
        <v>435</v>
      </c>
      <c r="C230" s="130" t="s">
        <v>468</v>
      </c>
      <c r="D230" s="125" t="s">
        <v>133</v>
      </c>
      <c r="E230" s="125" t="s">
        <v>21</v>
      </c>
      <c r="F230" s="125" t="s">
        <v>34</v>
      </c>
      <c r="G230" s="125" t="s">
        <v>74</v>
      </c>
      <c r="H230" s="125" t="s">
        <v>35</v>
      </c>
      <c r="I230" s="125" t="s">
        <v>499</v>
      </c>
      <c r="J230" s="125" t="s">
        <v>128</v>
      </c>
      <c r="K230" s="125" t="s">
        <v>128</v>
      </c>
      <c r="L230" s="125">
        <v>3363</v>
      </c>
      <c r="M230" s="125" t="s">
        <v>1480</v>
      </c>
      <c r="N230" s="126" t="s">
        <v>501</v>
      </c>
      <c r="O230" s="125" t="s">
        <v>502</v>
      </c>
      <c r="P230" s="125" t="s">
        <v>503</v>
      </c>
      <c r="Q230" s="125" t="s">
        <v>21</v>
      </c>
      <c r="R230" s="125" t="s">
        <v>254</v>
      </c>
      <c r="S230" s="125">
        <v>93</v>
      </c>
      <c r="T230" s="125">
        <v>93</v>
      </c>
      <c r="U230" s="125"/>
      <c r="V230" s="125" t="s">
        <v>25</v>
      </c>
      <c r="W230" s="125" t="s">
        <v>1122</v>
      </c>
      <c r="X230" s="125" t="s">
        <v>92</v>
      </c>
      <c r="Y230" s="125" t="s">
        <v>131</v>
      </c>
      <c r="Z230" s="125" t="s">
        <v>385</v>
      </c>
      <c r="AA230" s="125" t="s">
        <v>21</v>
      </c>
      <c r="AB230" s="125"/>
      <c r="AC230" s="126">
        <v>0.82</v>
      </c>
      <c r="AD230" s="125" t="s">
        <v>39</v>
      </c>
      <c r="AE230" s="125" t="s">
        <v>505</v>
      </c>
      <c r="AF230" s="125" t="s">
        <v>21</v>
      </c>
      <c r="AG230" s="125" t="s">
        <v>976</v>
      </c>
      <c r="AH230" s="125" t="s">
        <v>506</v>
      </c>
      <c r="AI230" s="125">
        <v>2.8</v>
      </c>
      <c r="AJ230" s="87" t="s">
        <v>38</v>
      </c>
      <c r="AK230" s="87" t="s">
        <v>38</v>
      </c>
      <c r="AL230" s="87" t="s">
        <v>38</v>
      </c>
      <c r="AM230" s="87" t="s">
        <v>38</v>
      </c>
      <c r="AN230" s="87" t="s">
        <v>38</v>
      </c>
    </row>
    <row r="231" spans="1:40" s="243" customFormat="1" ht="13.8" x14ac:dyDescent="0.3">
      <c r="A231" s="81">
        <v>64</v>
      </c>
      <c r="B231" s="124" t="s">
        <v>435</v>
      </c>
      <c r="C231" s="130" t="s">
        <v>468</v>
      </c>
      <c r="D231" s="125" t="s">
        <v>133</v>
      </c>
      <c r="E231" s="125" t="s">
        <v>21</v>
      </c>
      <c r="F231" s="125" t="s">
        <v>34</v>
      </c>
      <c r="G231" s="125" t="s">
        <v>74</v>
      </c>
      <c r="H231" s="125" t="s">
        <v>35</v>
      </c>
      <c r="I231" s="125" t="s">
        <v>499</v>
      </c>
      <c r="J231" s="125" t="s">
        <v>128</v>
      </c>
      <c r="K231" s="125" t="s">
        <v>128</v>
      </c>
      <c r="L231" s="125">
        <v>3363</v>
      </c>
      <c r="M231" s="125" t="s">
        <v>1480</v>
      </c>
      <c r="N231" s="126" t="s">
        <v>501</v>
      </c>
      <c r="O231" s="125" t="s">
        <v>502</v>
      </c>
      <c r="P231" s="125" t="s">
        <v>503</v>
      </c>
      <c r="Q231" s="125" t="s">
        <v>21</v>
      </c>
      <c r="R231" s="125" t="s">
        <v>36</v>
      </c>
      <c r="S231" s="125">
        <v>93</v>
      </c>
      <c r="T231" s="125">
        <v>15</v>
      </c>
      <c r="U231" s="125" t="s">
        <v>630</v>
      </c>
      <c r="V231" s="125"/>
      <c r="W231" s="125"/>
      <c r="X231" s="125" t="s">
        <v>504</v>
      </c>
      <c r="Y231" s="125" t="s">
        <v>685</v>
      </c>
      <c r="Z231" s="125" t="s">
        <v>385</v>
      </c>
      <c r="AA231" s="125" t="s">
        <v>21</v>
      </c>
      <c r="AB231" s="125"/>
      <c r="AC231" s="126">
        <v>0.82</v>
      </c>
      <c r="AD231" s="125" t="s">
        <v>39</v>
      </c>
      <c r="AE231" s="125" t="s">
        <v>505</v>
      </c>
      <c r="AF231" s="125" t="s">
        <v>21</v>
      </c>
      <c r="AG231" s="125" t="s">
        <v>976</v>
      </c>
      <c r="AH231" s="125"/>
      <c r="AI231" s="125">
        <v>2.8</v>
      </c>
      <c r="AJ231" s="87" t="s">
        <v>38</v>
      </c>
      <c r="AK231" s="87" t="s">
        <v>38</v>
      </c>
      <c r="AL231" s="87" t="s">
        <v>38</v>
      </c>
      <c r="AM231" s="87" t="s">
        <v>38</v>
      </c>
      <c r="AN231" s="87" t="s">
        <v>38</v>
      </c>
    </row>
    <row r="232" spans="1:40" s="243" customFormat="1" ht="13.8" x14ac:dyDescent="0.3">
      <c r="A232" s="66">
        <v>64</v>
      </c>
      <c r="B232" s="96" t="s">
        <v>435</v>
      </c>
      <c r="C232" s="97" t="s">
        <v>468</v>
      </c>
      <c r="D232" s="70" t="s">
        <v>133</v>
      </c>
      <c r="E232" s="70" t="s">
        <v>21</v>
      </c>
      <c r="F232" s="70" t="s">
        <v>34</v>
      </c>
      <c r="G232" s="70" t="s">
        <v>74</v>
      </c>
      <c r="H232" s="70" t="s">
        <v>35</v>
      </c>
      <c r="I232" s="70" t="s">
        <v>499</v>
      </c>
      <c r="J232" s="70" t="s">
        <v>128</v>
      </c>
      <c r="K232" s="70" t="s">
        <v>128</v>
      </c>
      <c r="L232" s="70">
        <v>3363</v>
      </c>
      <c r="M232" s="70" t="s">
        <v>1480</v>
      </c>
      <c r="N232" s="72" t="s">
        <v>501</v>
      </c>
      <c r="O232" s="70" t="s">
        <v>502</v>
      </c>
      <c r="P232" s="70" t="s">
        <v>503</v>
      </c>
      <c r="Q232" s="70" t="s">
        <v>21</v>
      </c>
      <c r="R232" s="70" t="s">
        <v>254</v>
      </c>
      <c r="S232" s="70">
        <v>93</v>
      </c>
      <c r="T232" s="70">
        <v>15</v>
      </c>
      <c r="U232" s="70"/>
      <c r="V232" s="70" t="s">
        <v>25</v>
      </c>
      <c r="W232" s="70" t="s">
        <v>1122</v>
      </c>
      <c r="X232" s="70" t="s">
        <v>504</v>
      </c>
      <c r="Y232" s="70" t="s">
        <v>131</v>
      </c>
      <c r="Z232" s="70" t="s">
        <v>385</v>
      </c>
      <c r="AA232" s="70" t="s">
        <v>21</v>
      </c>
      <c r="AB232" s="70"/>
      <c r="AC232" s="72">
        <v>0.82</v>
      </c>
      <c r="AD232" s="70" t="s">
        <v>39</v>
      </c>
      <c r="AE232" s="70" t="s">
        <v>505</v>
      </c>
      <c r="AF232" s="70" t="s">
        <v>21</v>
      </c>
      <c r="AG232" s="70" t="s">
        <v>976</v>
      </c>
      <c r="AH232" s="70"/>
      <c r="AI232" s="70">
        <v>2.8</v>
      </c>
      <c r="AJ232" s="73" t="s">
        <v>38</v>
      </c>
      <c r="AK232" s="73" t="s">
        <v>38</v>
      </c>
      <c r="AL232" s="73" t="s">
        <v>38</v>
      </c>
      <c r="AM232" s="73" t="s">
        <v>38</v>
      </c>
      <c r="AN232" s="73" t="s">
        <v>38</v>
      </c>
    </row>
    <row r="233" spans="1:40" s="243" customFormat="1" ht="13.8" x14ac:dyDescent="0.3">
      <c r="A233" s="74">
        <v>67</v>
      </c>
      <c r="B233" s="75" t="s">
        <v>1021</v>
      </c>
      <c r="C233" s="99" t="s">
        <v>466</v>
      </c>
      <c r="D233" s="99" t="s">
        <v>467</v>
      </c>
      <c r="E233" s="76" t="s">
        <v>21</v>
      </c>
      <c r="F233" s="76" t="s">
        <v>34</v>
      </c>
      <c r="G233" s="76" t="s">
        <v>1460</v>
      </c>
      <c r="H233" s="76" t="s">
        <v>35</v>
      </c>
      <c r="I233" s="76" t="s">
        <v>508</v>
      </c>
      <c r="J233" s="76" t="s">
        <v>1290</v>
      </c>
      <c r="K233" s="76">
        <v>11</v>
      </c>
      <c r="L233" s="76">
        <v>939</v>
      </c>
      <c r="M233" s="76" t="s">
        <v>93</v>
      </c>
      <c r="N233" s="78" t="s">
        <v>509</v>
      </c>
      <c r="O233" s="76" t="s">
        <v>510</v>
      </c>
      <c r="P233" s="76" t="s">
        <v>101</v>
      </c>
      <c r="Q233" s="76" t="s">
        <v>21</v>
      </c>
      <c r="R233" s="76" t="s">
        <v>36</v>
      </c>
      <c r="S233" s="76">
        <v>10</v>
      </c>
      <c r="T233" s="76">
        <v>4</v>
      </c>
      <c r="U233" s="76" t="s">
        <v>630</v>
      </c>
      <c r="V233" s="76"/>
      <c r="W233" s="76"/>
      <c r="X233" s="76" t="s">
        <v>513</v>
      </c>
      <c r="Y233" s="76" t="s">
        <v>270</v>
      </c>
      <c r="Z233" s="76" t="s">
        <v>92</v>
      </c>
      <c r="AA233" s="76" t="s">
        <v>38</v>
      </c>
      <c r="AB233" s="76" t="s">
        <v>1384</v>
      </c>
      <c r="AC233" s="78">
        <v>0.72899999999999998</v>
      </c>
      <c r="AD233" s="76" t="s">
        <v>39</v>
      </c>
      <c r="AE233" s="76" t="s">
        <v>514</v>
      </c>
      <c r="AF233" s="76" t="s">
        <v>38</v>
      </c>
      <c r="AG233" s="76" t="s">
        <v>977</v>
      </c>
      <c r="AH233" s="76" t="s">
        <v>978</v>
      </c>
      <c r="AI233" s="76">
        <v>2.5</v>
      </c>
      <c r="AJ233" s="80" t="s">
        <v>21</v>
      </c>
      <c r="AK233" s="80" t="s">
        <v>21</v>
      </c>
      <c r="AL233" s="80" t="s">
        <v>38</v>
      </c>
      <c r="AM233" s="80" t="s">
        <v>38</v>
      </c>
      <c r="AN233" s="80" t="s">
        <v>38</v>
      </c>
    </row>
    <row r="234" spans="1:40" s="243" customFormat="1" ht="13.8" x14ac:dyDescent="0.3">
      <c r="A234" s="81">
        <v>67</v>
      </c>
      <c r="B234" s="82" t="s">
        <v>1021</v>
      </c>
      <c r="C234" s="101" t="s">
        <v>466</v>
      </c>
      <c r="D234" s="101" t="s">
        <v>467</v>
      </c>
      <c r="E234" s="83" t="s">
        <v>21</v>
      </c>
      <c r="F234" s="83" t="s">
        <v>34</v>
      </c>
      <c r="G234" s="83" t="s">
        <v>1460</v>
      </c>
      <c r="H234" s="83" t="s">
        <v>35</v>
      </c>
      <c r="I234" s="83" t="s">
        <v>508</v>
      </c>
      <c r="J234" s="83" t="s">
        <v>1290</v>
      </c>
      <c r="K234" s="83">
        <v>11</v>
      </c>
      <c r="L234" s="83">
        <v>939</v>
      </c>
      <c r="M234" s="83" t="s">
        <v>93</v>
      </c>
      <c r="N234" s="85" t="s">
        <v>509</v>
      </c>
      <c r="O234" s="83" t="s">
        <v>510</v>
      </c>
      <c r="P234" s="83" t="s">
        <v>101</v>
      </c>
      <c r="Q234" s="83" t="s">
        <v>21</v>
      </c>
      <c r="R234" s="83" t="s">
        <v>511</v>
      </c>
      <c r="S234" s="83">
        <v>10</v>
      </c>
      <c r="T234" s="83">
        <v>3</v>
      </c>
      <c r="U234" s="83"/>
      <c r="V234" s="83" t="s">
        <v>1094</v>
      </c>
      <c r="W234" s="83" t="s">
        <v>1381</v>
      </c>
      <c r="X234" s="83" t="s">
        <v>92</v>
      </c>
      <c r="Y234" s="83" t="s">
        <v>270</v>
      </c>
      <c r="Z234" s="83" t="s">
        <v>92</v>
      </c>
      <c r="AA234" s="83" t="s">
        <v>38</v>
      </c>
      <c r="AB234" s="83" t="s">
        <v>1585</v>
      </c>
      <c r="AC234" s="85">
        <v>0.71499999999999997</v>
      </c>
      <c r="AD234" s="83" t="s">
        <v>39</v>
      </c>
      <c r="AE234" s="83" t="s">
        <v>514</v>
      </c>
      <c r="AF234" s="83" t="s">
        <v>38</v>
      </c>
      <c r="AG234" s="83" t="s">
        <v>977</v>
      </c>
      <c r="AH234" s="83" t="s">
        <v>979</v>
      </c>
      <c r="AI234" s="83">
        <v>2.5</v>
      </c>
      <c r="AJ234" s="87" t="s">
        <v>21</v>
      </c>
      <c r="AK234" s="87" t="s">
        <v>21</v>
      </c>
      <c r="AL234" s="87" t="s">
        <v>38</v>
      </c>
      <c r="AM234" s="87" t="s">
        <v>38</v>
      </c>
      <c r="AN234" s="87" t="s">
        <v>38</v>
      </c>
    </row>
    <row r="235" spans="1:40" s="243" customFormat="1" ht="13.8" x14ac:dyDescent="0.3">
      <c r="A235" s="81">
        <v>67</v>
      </c>
      <c r="B235" s="82" t="s">
        <v>1021</v>
      </c>
      <c r="C235" s="101" t="s">
        <v>466</v>
      </c>
      <c r="D235" s="101" t="s">
        <v>467</v>
      </c>
      <c r="E235" s="83" t="s">
        <v>21</v>
      </c>
      <c r="F235" s="83" t="s">
        <v>34</v>
      </c>
      <c r="G235" s="83" t="s">
        <v>1460</v>
      </c>
      <c r="H235" s="83" t="s">
        <v>35</v>
      </c>
      <c r="I235" s="83" t="s">
        <v>508</v>
      </c>
      <c r="J235" s="83" t="s">
        <v>1290</v>
      </c>
      <c r="K235" s="83">
        <v>11</v>
      </c>
      <c r="L235" s="83">
        <v>939</v>
      </c>
      <c r="M235" s="83" t="s">
        <v>93</v>
      </c>
      <c r="N235" s="85" t="s">
        <v>509</v>
      </c>
      <c r="O235" s="83" t="s">
        <v>510</v>
      </c>
      <c r="P235" s="83" t="s">
        <v>101</v>
      </c>
      <c r="Q235" s="83" t="s">
        <v>21</v>
      </c>
      <c r="R235" s="83" t="s">
        <v>118</v>
      </c>
      <c r="S235" s="83">
        <v>10</v>
      </c>
      <c r="T235" s="83">
        <v>3</v>
      </c>
      <c r="U235" s="83"/>
      <c r="V235" s="83" t="s">
        <v>1094</v>
      </c>
      <c r="W235" s="83" t="s">
        <v>1381</v>
      </c>
      <c r="X235" s="83" t="s">
        <v>92</v>
      </c>
      <c r="Y235" s="83" t="s">
        <v>270</v>
      </c>
      <c r="Z235" s="83" t="s">
        <v>92</v>
      </c>
      <c r="AA235" s="83" t="s">
        <v>38</v>
      </c>
      <c r="AB235" s="83" t="s">
        <v>1585</v>
      </c>
      <c r="AC235" s="85">
        <v>0.68200000000000005</v>
      </c>
      <c r="AD235" s="83" t="s">
        <v>39</v>
      </c>
      <c r="AE235" s="83" t="s">
        <v>514</v>
      </c>
      <c r="AF235" s="83" t="s">
        <v>38</v>
      </c>
      <c r="AG235" s="83" t="s">
        <v>977</v>
      </c>
      <c r="AH235" s="83" t="s">
        <v>1612</v>
      </c>
      <c r="AI235" s="83">
        <v>2.5</v>
      </c>
      <c r="AJ235" s="87" t="s">
        <v>21</v>
      </c>
      <c r="AK235" s="87" t="s">
        <v>21</v>
      </c>
      <c r="AL235" s="87" t="s">
        <v>38</v>
      </c>
      <c r="AM235" s="87" t="s">
        <v>38</v>
      </c>
      <c r="AN235" s="87" t="s">
        <v>38</v>
      </c>
    </row>
    <row r="236" spans="1:40" s="243" customFormat="1" ht="13.8" x14ac:dyDescent="0.3">
      <c r="A236" s="66">
        <v>67</v>
      </c>
      <c r="B236" s="88" t="s">
        <v>1021</v>
      </c>
      <c r="C236" s="103" t="s">
        <v>466</v>
      </c>
      <c r="D236" s="103" t="s">
        <v>467</v>
      </c>
      <c r="E236" s="89" t="s">
        <v>21</v>
      </c>
      <c r="F236" s="89" t="s">
        <v>34</v>
      </c>
      <c r="G236" s="89" t="s">
        <v>1460</v>
      </c>
      <c r="H236" s="89" t="s">
        <v>35</v>
      </c>
      <c r="I236" s="89" t="s">
        <v>508</v>
      </c>
      <c r="J236" s="89" t="s">
        <v>1290</v>
      </c>
      <c r="K236" s="89">
        <v>11</v>
      </c>
      <c r="L236" s="89">
        <v>939</v>
      </c>
      <c r="M236" s="89" t="s">
        <v>93</v>
      </c>
      <c r="N236" s="91" t="s">
        <v>509</v>
      </c>
      <c r="O236" s="89" t="s">
        <v>510</v>
      </c>
      <c r="P236" s="89" t="s">
        <v>101</v>
      </c>
      <c r="Q236" s="89" t="s">
        <v>21</v>
      </c>
      <c r="R236" s="89" t="s">
        <v>512</v>
      </c>
      <c r="S236" s="89">
        <v>10</v>
      </c>
      <c r="T236" s="89">
        <v>3</v>
      </c>
      <c r="U236" s="89"/>
      <c r="V236" s="89" t="s">
        <v>1094</v>
      </c>
      <c r="W236" s="89" t="s">
        <v>1381</v>
      </c>
      <c r="X236" s="89" t="s">
        <v>92</v>
      </c>
      <c r="Y236" s="89" t="s">
        <v>270</v>
      </c>
      <c r="Z236" s="89" t="s">
        <v>92</v>
      </c>
      <c r="AA236" s="89" t="s">
        <v>38</v>
      </c>
      <c r="AB236" s="89" t="s">
        <v>1585</v>
      </c>
      <c r="AC236" s="91">
        <v>0.67100000000000004</v>
      </c>
      <c r="AD236" s="89" t="s">
        <v>39</v>
      </c>
      <c r="AE236" s="89" t="s">
        <v>514</v>
      </c>
      <c r="AF236" s="89" t="s">
        <v>38</v>
      </c>
      <c r="AG236" s="89" t="s">
        <v>977</v>
      </c>
      <c r="AH236" s="89" t="s">
        <v>1096</v>
      </c>
      <c r="AI236" s="89">
        <v>2.5</v>
      </c>
      <c r="AJ236" s="73" t="s">
        <v>21</v>
      </c>
      <c r="AK236" s="73" t="s">
        <v>21</v>
      </c>
      <c r="AL236" s="73" t="s">
        <v>38</v>
      </c>
      <c r="AM236" s="73" t="s">
        <v>38</v>
      </c>
      <c r="AN236" s="73" t="s">
        <v>38</v>
      </c>
    </row>
    <row r="237" spans="1:40" s="243" customFormat="1" ht="13.8" x14ac:dyDescent="0.3">
      <c r="A237" s="74">
        <v>68</v>
      </c>
      <c r="B237" s="110" t="s">
        <v>436</v>
      </c>
      <c r="C237" s="129" t="s">
        <v>469</v>
      </c>
      <c r="D237" s="112" t="s">
        <v>470</v>
      </c>
      <c r="E237" s="112" t="s">
        <v>21</v>
      </c>
      <c r="F237" s="112" t="s">
        <v>34</v>
      </c>
      <c r="G237" s="112" t="s">
        <v>74</v>
      </c>
      <c r="H237" s="112" t="s">
        <v>35</v>
      </c>
      <c r="I237" s="112" t="s">
        <v>1436</v>
      </c>
      <c r="J237" s="112" t="s">
        <v>1290</v>
      </c>
      <c r="K237" s="112">
        <v>5</v>
      </c>
      <c r="L237" s="112">
        <v>269999</v>
      </c>
      <c r="M237" s="112" t="s">
        <v>1481</v>
      </c>
      <c r="N237" s="114" t="s">
        <v>515</v>
      </c>
      <c r="O237" s="112" t="s">
        <v>517</v>
      </c>
      <c r="P237" s="112" t="s">
        <v>518</v>
      </c>
      <c r="Q237" s="112" t="s">
        <v>21</v>
      </c>
      <c r="R237" s="112" t="s">
        <v>519</v>
      </c>
      <c r="S237" s="112">
        <v>29</v>
      </c>
      <c r="T237" s="112">
        <v>29</v>
      </c>
      <c r="U237" s="112" t="s">
        <v>630</v>
      </c>
      <c r="V237" s="112"/>
      <c r="W237" s="112"/>
      <c r="X237" s="112" t="s">
        <v>92</v>
      </c>
      <c r="Y237" s="112" t="s">
        <v>286</v>
      </c>
      <c r="Z237" s="112" t="s">
        <v>314</v>
      </c>
      <c r="AA237" s="112" t="s">
        <v>21</v>
      </c>
      <c r="AB237" s="112"/>
      <c r="AC237" s="114">
        <v>0.73499999999999999</v>
      </c>
      <c r="AD237" s="112" t="s">
        <v>1697</v>
      </c>
      <c r="AE237" s="112"/>
      <c r="AF237" s="112" t="s">
        <v>21</v>
      </c>
      <c r="AG237" s="112" t="s">
        <v>903</v>
      </c>
      <c r="AH237" s="112" t="s">
        <v>516</v>
      </c>
      <c r="AI237" s="112">
        <v>7.1</v>
      </c>
      <c r="AJ237" s="80" t="s">
        <v>38</v>
      </c>
      <c r="AK237" s="80" t="s">
        <v>38</v>
      </c>
      <c r="AL237" s="80" t="s">
        <v>38</v>
      </c>
      <c r="AM237" s="80" t="s">
        <v>38</v>
      </c>
      <c r="AN237" s="80" t="s">
        <v>38</v>
      </c>
    </row>
    <row r="238" spans="1:40" s="243" customFormat="1" ht="13.8" x14ac:dyDescent="0.3">
      <c r="A238" s="81">
        <v>68</v>
      </c>
      <c r="B238" s="124" t="s">
        <v>436</v>
      </c>
      <c r="C238" s="130" t="s">
        <v>469</v>
      </c>
      <c r="D238" s="125" t="s">
        <v>470</v>
      </c>
      <c r="E238" s="125" t="s">
        <v>21</v>
      </c>
      <c r="F238" s="125" t="s">
        <v>34</v>
      </c>
      <c r="G238" s="125" t="s">
        <v>74</v>
      </c>
      <c r="H238" s="125" t="s">
        <v>35</v>
      </c>
      <c r="I238" s="125" t="s">
        <v>1436</v>
      </c>
      <c r="J238" s="125" t="s">
        <v>1290</v>
      </c>
      <c r="K238" s="125">
        <v>5</v>
      </c>
      <c r="L238" s="125">
        <v>269999</v>
      </c>
      <c r="M238" s="125" t="s">
        <v>1481</v>
      </c>
      <c r="N238" s="126" t="s">
        <v>515</v>
      </c>
      <c r="O238" s="125" t="s">
        <v>517</v>
      </c>
      <c r="P238" s="125" t="s">
        <v>518</v>
      </c>
      <c r="Q238" s="125" t="s">
        <v>21</v>
      </c>
      <c r="R238" s="125" t="s">
        <v>523</v>
      </c>
      <c r="S238" s="125">
        <v>29</v>
      </c>
      <c r="T238" s="125">
        <v>29</v>
      </c>
      <c r="U238" s="125" t="s">
        <v>630</v>
      </c>
      <c r="V238" s="125"/>
      <c r="W238" s="125"/>
      <c r="X238" s="125" t="s">
        <v>92</v>
      </c>
      <c r="Y238" s="125" t="s">
        <v>531</v>
      </c>
      <c r="Z238" s="125" t="s">
        <v>314</v>
      </c>
      <c r="AA238" s="125" t="s">
        <v>21</v>
      </c>
      <c r="AB238" s="125"/>
      <c r="AC238" s="126">
        <v>0.77</v>
      </c>
      <c r="AD238" s="125" t="s">
        <v>1697</v>
      </c>
      <c r="AE238" s="125"/>
      <c r="AF238" s="125" t="s">
        <v>21</v>
      </c>
      <c r="AG238" s="125" t="s">
        <v>903</v>
      </c>
      <c r="AH238" s="125" t="s">
        <v>980</v>
      </c>
      <c r="AI238" s="125">
        <v>7.1</v>
      </c>
      <c r="AJ238" s="87" t="s">
        <v>38</v>
      </c>
      <c r="AK238" s="87" t="s">
        <v>38</v>
      </c>
      <c r="AL238" s="87" t="s">
        <v>38</v>
      </c>
      <c r="AM238" s="87" t="s">
        <v>38</v>
      </c>
      <c r="AN238" s="87" t="s">
        <v>38</v>
      </c>
    </row>
    <row r="239" spans="1:40" s="243" customFormat="1" ht="13.8" x14ac:dyDescent="0.3">
      <c r="A239" s="81">
        <v>68</v>
      </c>
      <c r="B239" s="124" t="s">
        <v>436</v>
      </c>
      <c r="C239" s="130" t="s">
        <v>469</v>
      </c>
      <c r="D239" s="125" t="s">
        <v>470</v>
      </c>
      <c r="E239" s="125" t="s">
        <v>21</v>
      </c>
      <c r="F239" s="125" t="s">
        <v>34</v>
      </c>
      <c r="G239" s="125" t="s">
        <v>74</v>
      </c>
      <c r="H239" s="125" t="s">
        <v>35</v>
      </c>
      <c r="I239" s="125" t="s">
        <v>1436</v>
      </c>
      <c r="J239" s="125" t="s">
        <v>1290</v>
      </c>
      <c r="K239" s="125">
        <v>5</v>
      </c>
      <c r="L239" s="125">
        <v>269999</v>
      </c>
      <c r="M239" s="125" t="s">
        <v>1481</v>
      </c>
      <c r="N239" s="126" t="s">
        <v>515</v>
      </c>
      <c r="O239" s="125" t="s">
        <v>517</v>
      </c>
      <c r="P239" s="125" t="s">
        <v>518</v>
      </c>
      <c r="Q239" s="125" t="s">
        <v>21</v>
      </c>
      <c r="R239" s="125" t="s">
        <v>520</v>
      </c>
      <c r="S239" s="125">
        <v>29</v>
      </c>
      <c r="T239" s="125">
        <v>29</v>
      </c>
      <c r="U239" s="125"/>
      <c r="V239" s="125" t="s">
        <v>527</v>
      </c>
      <c r="W239" s="125" t="s">
        <v>1380</v>
      </c>
      <c r="X239" s="125" t="s">
        <v>92</v>
      </c>
      <c r="Y239" s="125" t="s">
        <v>131</v>
      </c>
      <c r="Z239" s="125" t="s">
        <v>314</v>
      </c>
      <c r="AA239" s="125" t="s">
        <v>21</v>
      </c>
      <c r="AB239" s="125"/>
      <c r="AC239" s="126">
        <v>0.79400000000000004</v>
      </c>
      <c r="AD239" s="125" t="s">
        <v>1697</v>
      </c>
      <c r="AE239" s="125"/>
      <c r="AF239" s="125" t="s">
        <v>21</v>
      </c>
      <c r="AG239" s="125" t="s">
        <v>903</v>
      </c>
      <c r="AH239" s="125"/>
      <c r="AI239" s="125">
        <v>7.1</v>
      </c>
      <c r="AJ239" s="87" t="s">
        <v>38</v>
      </c>
      <c r="AK239" s="87" t="s">
        <v>38</v>
      </c>
      <c r="AL239" s="87" t="s">
        <v>38</v>
      </c>
      <c r="AM239" s="87" t="s">
        <v>38</v>
      </c>
      <c r="AN239" s="87" t="s">
        <v>38</v>
      </c>
    </row>
    <row r="240" spans="1:40" s="243" customFormat="1" ht="13.8" x14ac:dyDescent="0.3">
      <c r="A240" s="81">
        <v>68</v>
      </c>
      <c r="B240" s="124" t="s">
        <v>436</v>
      </c>
      <c r="C240" s="130" t="s">
        <v>469</v>
      </c>
      <c r="D240" s="125" t="s">
        <v>470</v>
      </c>
      <c r="E240" s="125" t="s">
        <v>21</v>
      </c>
      <c r="F240" s="125" t="s">
        <v>34</v>
      </c>
      <c r="G240" s="125" t="s">
        <v>74</v>
      </c>
      <c r="H240" s="125" t="s">
        <v>35</v>
      </c>
      <c r="I240" s="125" t="s">
        <v>1436</v>
      </c>
      <c r="J240" s="125" t="s">
        <v>1290</v>
      </c>
      <c r="K240" s="125">
        <v>5</v>
      </c>
      <c r="L240" s="125">
        <v>269999</v>
      </c>
      <c r="M240" s="125" t="s">
        <v>1481</v>
      </c>
      <c r="N240" s="126" t="s">
        <v>515</v>
      </c>
      <c r="O240" s="125" t="s">
        <v>517</v>
      </c>
      <c r="P240" s="125" t="s">
        <v>518</v>
      </c>
      <c r="Q240" s="125" t="s">
        <v>21</v>
      </c>
      <c r="R240" s="125" t="s">
        <v>254</v>
      </c>
      <c r="S240" s="125">
        <v>29</v>
      </c>
      <c r="T240" s="125">
        <v>29</v>
      </c>
      <c r="U240" s="125"/>
      <c r="V240" s="125" t="s">
        <v>526</v>
      </c>
      <c r="W240" s="125" t="s">
        <v>1380</v>
      </c>
      <c r="X240" s="125" t="s">
        <v>92</v>
      </c>
      <c r="Y240" s="125" t="s">
        <v>131</v>
      </c>
      <c r="Z240" s="125" t="s">
        <v>314</v>
      </c>
      <c r="AA240" s="125" t="s">
        <v>21</v>
      </c>
      <c r="AB240" s="125"/>
      <c r="AC240" s="126">
        <v>0.80100000000000005</v>
      </c>
      <c r="AD240" s="125" t="s">
        <v>1697</v>
      </c>
      <c r="AE240" s="125"/>
      <c r="AF240" s="125" t="s">
        <v>21</v>
      </c>
      <c r="AG240" s="125" t="s">
        <v>903</v>
      </c>
      <c r="AH240" s="125"/>
      <c r="AI240" s="125">
        <v>7.1</v>
      </c>
      <c r="AJ240" s="87" t="s">
        <v>38</v>
      </c>
      <c r="AK240" s="87" t="s">
        <v>38</v>
      </c>
      <c r="AL240" s="87" t="s">
        <v>38</v>
      </c>
      <c r="AM240" s="87" t="s">
        <v>38</v>
      </c>
      <c r="AN240" s="87" t="s">
        <v>38</v>
      </c>
    </row>
    <row r="241" spans="1:40" s="243" customFormat="1" ht="13.8" x14ac:dyDescent="0.3">
      <c r="A241" s="81">
        <v>68</v>
      </c>
      <c r="B241" s="124" t="s">
        <v>436</v>
      </c>
      <c r="C241" s="130" t="s">
        <v>469</v>
      </c>
      <c r="D241" s="125" t="s">
        <v>470</v>
      </c>
      <c r="E241" s="125" t="s">
        <v>21</v>
      </c>
      <c r="F241" s="125" t="s">
        <v>34</v>
      </c>
      <c r="G241" s="125" t="s">
        <v>74</v>
      </c>
      <c r="H241" s="125" t="s">
        <v>35</v>
      </c>
      <c r="I241" s="125" t="s">
        <v>1436</v>
      </c>
      <c r="J241" s="125" t="s">
        <v>1290</v>
      </c>
      <c r="K241" s="125">
        <v>5</v>
      </c>
      <c r="L241" s="125">
        <v>269999</v>
      </c>
      <c r="M241" s="125" t="s">
        <v>1481</v>
      </c>
      <c r="N241" s="126" t="s">
        <v>515</v>
      </c>
      <c r="O241" s="125" t="s">
        <v>517</v>
      </c>
      <c r="P241" s="125" t="s">
        <v>518</v>
      </c>
      <c r="Q241" s="125" t="s">
        <v>21</v>
      </c>
      <c r="R241" s="125" t="s">
        <v>521</v>
      </c>
      <c r="S241" s="125">
        <v>29</v>
      </c>
      <c r="T241" s="125">
        <v>29</v>
      </c>
      <c r="U241" s="125"/>
      <c r="V241" s="125" t="s">
        <v>525</v>
      </c>
      <c r="W241" s="125" t="s">
        <v>1380</v>
      </c>
      <c r="X241" s="125" t="s">
        <v>92</v>
      </c>
      <c r="Y241" s="125" t="s">
        <v>131</v>
      </c>
      <c r="Z241" s="125" t="s">
        <v>314</v>
      </c>
      <c r="AA241" s="125" t="s">
        <v>21</v>
      </c>
      <c r="AB241" s="125"/>
      <c r="AC241" s="126">
        <v>0.78900000000000003</v>
      </c>
      <c r="AD241" s="125" t="s">
        <v>1698</v>
      </c>
      <c r="AE241" s="125"/>
      <c r="AF241" s="125" t="s">
        <v>21</v>
      </c>
      <c r="AG241" s="125" t="s">
        <v>903</v>
      </c>
      <c r="AH241" s="125"/>
      <c r="AI241" s="125">
        <v>7.1</v>
      </c>
      <c r="AJ241" s="87" t="s">
        <v>38</v>
      </c>
      <c r="AK241" s="87" t="s">
        <v>38</v>
      </c>
      <c r="AL241" s="87" t="s">
        <v>38</v>
      </c>
      <c r="AM241" s="87" t="s">
        <v>38</v>
      </c>
      <c r="AN241" s="87" t="s">
        <v>38</v>
      </c>
    </row>
    <row r="242" spans="1:40" s="243" customFormat="1" ht="13.8" x14ac:dyDescent="0.3">
      <c r="A242" s="81">
        <v>68</v>
      </c>
      <c r="B242" s="124" t="s">
        <v>436</v>
      </c>
      <c r="C242" s="130" t="s">
        <v>469</v>
      </c>
      <c r="D242" s="125" t="s">
        <v>470</v>
      </c>
      <c r="E242" s="125" t="s">
        <v>21</v>
      </c>
      <c r="F242" s="125" t="s">
        <v>34</v>
      </c>
      <c r="G242" s="125" t="s">
        <v>74</v>
      </c>
      <c r="H242" s="125" t="s">
        <v>35</v>
      </c>
      <c r="I242" s="125" t="s">
        <v>1436</v>
      </c>
      <c r="J242" s="125" t="s">
        <v>1290</v>
      </c>
      <c r="K242" s="125">
        <v>5</v>
      </c>
      <c r="L242" s="125">
        <v>269999</v>
      </c>
      <c r="M242" s="125" t="s">
        <v>1481</v>
      </c>
      <c r="N242" s="126" t="s">
        <v>515</v>
      </c>
      <c r="O242" s="125" t="s">
        <v>517</v>
      </c>
      <c r="P242" s="125" t="s">
        <v>518</v>
      </c>
      <c r="Q242" s="125" t="s">
        <v>21</v>
      </c>
      <c r="R242" s="125" t="s">
        <v>522</v>
      </c>
      <c r="S242" s="125">
        <v>29</v>
      </c>
      <c r="T242" s="125" t="s">
        <v>78</v>
      </c>
      <c r="U242" s="125"/>
      <c r="V242" s="125" t="s">
        <v>524</v>
      </c>
      <c r="W242" s="125" t="s">
        <v>1380</v>
      </c>
      <c r="X242" s="125" t="s">
        <v>92</v>
      </c>
      <c r="Y242" s="125" t="s">
        <v>131</v>
      </c>
      <c r="Z242" s="125" t="s">
        <v>314</v>
      </c>
      <c r="AA242" s="125" t="s">
        <v>21</v>
      </c>
      <c r="AB242" s="125"/>
      <c r="AC242" s="126">
        <v>0.73399999999999999</v>
      </c>
      <c r="AD242" s="125" t="s">
        <v>1698</v>
      </c>
      <c r="AE242" s="125"/>
      <c r="AF242" s="125" t="s">
        <v>21</v>
      </c>
      <c r="AG242" s="125" t="s">
        <v>903</v>
      </c>
      <c r="AH242" s="125"/>
      <c r="AI242" s="125">
        <v>7.1</v>
      </c>
      <c r="AJ242" s="87" t="s">
        <v>38</v>
      </c>
      <c r="AK242" s="87" t="s">
        <v>38</v>
      </c>
      <c r="AL242" s="87" t="s">
        <v>38</v>
      </c>
      <c r="AM242" s="87" t="s">
        <v>38</v>
      </c>
      <c r="AN242" s="87" t="s">
        <v>38</v>
      </c>
    </row>
    <row r="243" spans="1:40" s="243" customFormat="1" ht="13.8" x14ac:dyDescent="0.3">
      <c r="A243" s="81">
        <v>68</v>
      </c>
      <c r="B243" s="124" t="s">
        <v>436</v>
      </c>
      <c r="C243" s="130" t="s">
        <v>469</v>
      </c>
      <c r="D243" s="125" t="s">
        <v>470</v>
      </c>
      <c r="E243" s="125" t="s">
        <v>21</v>
      </c>
      <c r="F243" s="125" t="s">
        <v>34</v>
      </c>
      <c r="G243" s="125" t="s">
        <v>74</v>
      </c>
      <c r="H243" s="125" t="s">
        <v>35</v>
      </c>
      <c r="I243" s="125" t="s">
        <v>1436</v>
      </c>
      <c r="J243" s="125" t="s">
        <v>1290</v>
      </c>
      <c r="K243" s="125">
        <v>5</v>
      </c>
      <c r="L243" s="125">
        <v>269999</v>
      </c>
      <c r="M243" s="125" t="s">
        <v>1481</v>
      </c>
      <c r="N243" s="126" t="s">
        <v>515</v>
      </c>
      <c r="O243" s="125" t="s">
        <v>517</v>
      </c>
      <c r="P243" s="125" t="s">
        <v>518</v>
      </c>
      <c r="Q243" s="125" t="s">
        <v>21</v>
      </c>
      <c r="R243" s="125" t="s">
        <v>204</v>
      </c>
      <c r="S243" s="125">
        <v>29</v>
      </c>
      <c r="T243" s="125">
        <v>29</v>
      </c>
      <c r="U243" s="125"/>
      <c r="V243" s="125" t="s">
        <v>528</v>
      </c>
      <c r="W243" s="125" t="s">
        <v>1380</v>
      </c>
      <c r="X243" s="125" t="s">
        <v>92</v>
      </c>
      <c r="Y243" s="125" t="s">
        <v>131</v>
      </c>
      <c r="Z243" s="125" t="s">
        <v>314</v>
      </c>
      <c r="AA243" s="125" t="s">
        <v>21</v>
      </c>
      <c r="AB243" s="125"/>
      <c r="AC243" s="126">
        <v>0.754</v>
      </c>
      <c r="AD243" s="125" t="s">
        <v>1698</v>
      </c>
      <c r="AE243" s="125"/>
      <c r="AF243" s="125" t="s">
        <v>21</v>
      </c>
      <c r="AG243" s="125" t="s">
        <v>903</v>
      </c>
      <c r="AH243" s="125"/>
      <c r="AI243" s="125">
        <v>7.1</v>
      </c>
      <c r="AJ243" s="87" t="s">
        <v>38</v>
      </c>
      <c r="AK243" s="87" t="s">
        <v>38</v>
      </c>
      <c r="AL243" s="87" t="s">
        <v>38</v>
      </c>
      <c r="AM243" s="87" t="s">
        <v>38</v>
      </c>
      <c r="AN243" s="87" t="s">
        <v>38</v>
      </c>
    </row>
    <row r="244" spans="1:40" s="243" customFormat="1" ht="13.8" x14ac:dyDescent="0.3">
      <c r="A244" s="81">
        <v>68</v>
      </c>
      <c r="B244" s="124" t="s">
        <v>436</v>
      </c>
      <c r="C244" s="130" t="s">
        <v>469</v>
      </c>
      <c r="D244" s="125" t="s">
        <v>470</v>
      </c>
      <c r="E244" s="125" t="s">
        <v>21</v>
      </c>
      <c r="F244" s="125" t="s">
        <v>34</v>
      </c>
      <c r="G244" s="125" t="s">
        <v>74</v>
      </c>
      <c r="H244" s="125" t="s">
        <v>35</v>
      </c>
      <c r="I244" s="125" t="s">
        <v>1436</v>
      </c>
      <c r="J244" s="125" t="s">
        <v>1290</v>
      </c>
      <c r="K244" s="125">
        <v>5</v>
      </c>
      <c r="L244" s="125">
        <v>269999</v>
      </c>
      <c r="M244" s="125" t="s">
        <v>1481</v>
      </c>
      <c r="N244" s="126" t="s">
        <v>515</v>
      </c>
      <c r="O244" s="125" t="s">
        <v>517</v>
      </c>
      <c r="P244" s="125" t="s">
        <v>518</v>
      </c>
      <c r="Q244" s="125" t="s">
        <v>21</v>
      </c>
      <c r="R244" s="125" t="s">
        <v>96</v>
      </c>
      <c r="S244" s="125">
        <v>29</v>
      </c>
      <c r="T244" s="125">
        <v>29</v>
      </c>
      <c r="U244" s="125"/>
      <c r="V244" s="125" t="s">
        <v>529</v>
      </c>
      <c r="W244" s="125" t="s">
        <v>1380</v>
      </c>
      <c r="X244" s="125" t="s">
        <v>92</v>
      </c>
      <c r="Y244" s="125" t="s">
        <v>131</v>
      </c>
      <c r="Z244" s="125" t="s">
        <v>314</v>
      </c>
      <c r="AA244" s="125" t="s">
        <v>21</v>
      </c>
      <c r="AB244" s="125"/>
      <c r="AC244" s="126">
        <v>0.78600000000000003</v>
      </c>
      <c r="AD244" s="125" t="s">
        <v>1698</v>
      </c>
      <c r="AE244" s="125"/>
      <c r="AF244" s="125" t="s">
        <v>21</v>
      </c>
      <c r="AG244" s="125" t="s">
        <v>903</v>
      </c>
      <c r="AH244" s="125"/>
      <c r="AI244" s="125">
        <v>7.1</v>
      </c>
      <c r="AJ244" s="87" t="s">
        <v>38</v>
      </c>
      <c r="AK244" s="87" t="s">
        <v>38</v>
      </c>
      <c r="AL244" s="87" t="s">
        <v>38</v>
      </c>
      <c r="AM244" s="87" t="s">
        <v>38</v>
      </c>
      <c r="AN244" s="87" t="s">
        <v>38</v>
      </c>
    </row>
    <row r="245" spans="1:40" s="243" customFormat="1" ht="13.8" x14ac:dyDescent="0.3">
      <c r="A245" s="81">
        <v>68</v>
      </c>
      <c r="B245" s="124" t="s">
        <v>436</v>
      </c>
      <c r="C245" s="130" t="s">
        <v>469</v>
      </c>
      <c r="D245" s="125" t="s">
        <v>470</v>
      </c>
      <c r="E245" s="125" t="s">
        <v>21</v>
      </c>
      <c r="F245" s="125" t="s">
        <v>34</v>
      </c>
      <c r="G245" s="125" t="s">
        <v>74</v>
      </c>
      <c r="H245" s="125" t="s">
        <v>35</v>
      </c>
      <c r="I245" s="125" t="s">
        <v>1436</v>
      </c>
      <c r="J245" s="125" t="s">
        <v>1290</v>
      </c>
      <c r="K245" s="125">
        <v>5</v>
      </c>
      <c r="L245" s="125">
        <v>269999</v>
      </c>
      <c r="M245" s="125" t="s">
        <v>1481</v>
      </c>
      <c r="N245" s="126" t="s">
        <v>515</v>
      </c>
      <c r="O245" s="125" t="s">
        <v>517</v>
      </c>
      <c r="P245" s="125" t="s">
        <v>518</v>
      </c>
      <c r="Q245" s="125" t="s">
        <v>21</v>
      </c>
      <c r="R245" s="125" t="s">
        <v>166</v>
      </c>
      <c r="S245" s="125">
        <v>29</v>
      </c>
      <c r="T245" s="125">
        <v>29</v>
      </c>
      <c r="U245" s="125"/>
      <c r="V245" s="125" t="s">
        <v>530</v>
      </c>
      <c r="W245" s="125" t="s">
        <v>1380</v>
      </c>
      <c r="X245" s="125" t="s">
        <v>92</v>
      </c>
      <c r="Y245" s="125" t="s">
        <v>131</v>
      </c>
      <c r="Z245" s="125" t="s">
        <v>314</v>
      </c>
      <c r="AA245" s="125" t="s">
        <v>21</v>
      </c>
      <c r="AB245" s="125"/>
      <c r="AC245" s="126">
        <v>0.78200000000000003</v>
      </c>
      <c r="AD245" s="125" t="s">
        <v>1698</v>
      </c>
      <c r="AE245" s="125"/>
      <c r="AF245" s="125" t="s">
        <v>21</v>
      </c>
      <c r="AG245" s="125" t="s">
        <v>903</v>
      </c>
      <c r="AH245" s="125"/>
      <c r="AI245" s="125">
        <v>7.1</v>
      </c>
      <c r="AJ245" s="87" t="s">
        <v>38</v>
      </c>
      <c r="AK245" s="87" t="s">
        <v>38</v>
      </c>
      <c r="AL245" s="87" t="s">
        <v>38</v>
      </c>
      <c r="AM245" s="87" t="s">
        <v>38</v>
      </c>
      <c r="AN245" s="87" t="s">
        <v>38</v>
      </c>
    </row>
    <row r="246" spans="1:40" s="243" customFormat="1" ht="13.8" x14ac:dyDescent="0.3">
      <c r="A246" s="81">
        <v>68</v>
      </c>
      <c r="B246" s="124" t="s">
        <v>436</v>
      </c>
      <c r="C246" s="130" t="s">
        <v>469</v>
      </c>
      <c r="D246" s="125" t="s">
        <v>470</v>
      </c>
      <c r="E246" s="125" t="s">
        <v>21</v>
      </c>
      <c r="F246" s="125" t="s">
        <v>34</v>
      </c>
      <c r="G246" s="125" t="s">
        <v>74</v>
      </c>
      <c r="H246" s="125" t="s">
        <v>35</v>
      </c>
      <c r="I246" s="125" t="s">
        <v>1437</v>
      </c>
      <c r="J246" s="125" t="s">
        <v>1290</v>
      </c>
      <c r="K246" s="125">
        <v>5</v>
      </c>
      <c r="L246" s="125">
        <v>269999</v>
      </c>
      <c r="M246" s="125" t="s">
        <v>1481</v>
      </c>
      <c r="N246" s="126" t="s">
        <v>1317</v>
      </c>
      <c r="O246" s="125" t="s">
        <v>517</v>
      </c>
      <c r="P246" s="125" t="s">
        <v>518</v>
      </c>
      <c r="Q246" s="125" t="s">
        <v>21</v>
      </c>
      <c r="R246" s="125" t="s">
        <v>519</v>
      </c>
      <c r="S246" s="125">
        <v>29</v>
      </c>
      <c r="T246" s="125">
        <v>29</v>
      </c>
      <c r="U246" s="125" t="s">
        <v>630</v>
      </c>
      <c r="V246" s="125"/>
      <c r="W246" s="125"/>
      <c r="X246" s="125" t="s">
        <v>92</v>
      </c>
      <c r="Y246" s="125" t="s">
        <v>286</v>
      </c>
      <c r="Z246" s="125" t="s">
        <v>314</v>
      </c>
      <c r="AA246" s="125" t="s">
        <v>21</v>
      </c>
      <c r="AB246" s="125"/>
      <c r="AC246" s="126">
        <v>0.81399999999999995</v>
      </c>
      <c r="AD246" s="125" t="s">
        <v>1697</v>
      </c>
      <c r="AE246" s="125"/>
      <c r="AF246" s="125" t="s">
        <v>21</v>
      </c>
      <c r="AG246" s="125" t="s">
        <v>903</v>
      </c>
      <c r="AH246" s="125"/>
      <c r="AI246" s="125">
        <v>7.1</v>
      </c>
      <c r="AJ246" s="87" t="s">
        <v>38</v>
      </c>
      <c r="AK246" s="87" t="s">
        <v>38</v>
      </c>
      <c r="AL246" s="87" t="s">
        <v>38</v>
      </c>
      <c r="AM246" s="87" t="s">
        <v>38</v>
      </c>
      <c r="AN246" s="87" t="s">
        <v>38</v>
      </c>
    </row>
    <row r="247" spans="1:40" s="243" customFormat="1" ht="13.8" x14ac:dyDescent="0.3">
      <c r="A247" s="81">
        <v>68</v>
      </c>
      <c r="B247" s="124" t="s">
        <v>436</v>
      </c>
      <c r="C247" s="130" t="s">
        <v>469</v>
      </c>
      <c r="D247" s="125" t="s">
        <v>470</v>
      </c>
      <c r="E247" s="125" t="s">
        <v>21</v>
      </c>
      <c r="F247" s="125" t="s">
        <v>34</v>
      </c>
      <c r="G247" s="125" t="s">
        <v>74</v>
      </c>
      <c r="H247" s="125" t="s">
        <v>35</v>
      </c>
      <c r="I247" s="125" t="s">
        <v>1437</v>
      </c>
      <c r="J247" s="125" t="s">
        <v>1290</v>
      </c>
      <c r="K247" s="125">
        <v>5</v>
      </c>
      <c r="L247" s="125">
        <v>269999</v>
      </c>
      <c r="M247" s="125" t="s">
        <v>1481</v>
      </c>
      <c r="N247" s="126" t="s">
        <v>1317</v>
      </c>
      <c r="O247" s="125" t="s">
        <v>517</v>
      </c>
      <c r="P247" s="125" t="s">
        <v>518</v>
      </c>
      <c r="Q247" s="125" t="s">
        <v>21</v>
      </c>
      <c r="R247" s="125" t="s">
        <v>523</v>
      </c>
      <c r="S247" s="125">
        <v>29</v>
      </c>
      <c r="T247" s="125">
        <v>29</v>
      </c>
      <c r="U247" s="125" t="s">
        <v>630</v>
      </c>
      <c r="V247" s="125"/>
      <c r="W247" s="125"/>
      <c r="X247" s="125" t="s">
        <v>92</v>
      </c>
      <c r="Y247" s="125" t="s">
        <v>531</v>
      </c>
      <c r="Z247" s="125" t="s">
        <v>314</v>
      </c>
      <c r="AA247" s="125" t="s">
        <v>21</v>
      </c>
      <c r="AB247" s="125"/>
      <c r="AC247" s="126">
        <v>0.77600000000000002</v>
      </c>
      <c r="AD247" s="125" t="s">
        <v>1697</v>
      </c>
      <c r="AE247" s="125"/>
      <c r="AF247" s="125" t="s">
        <v>21</v>
      </c>
      <c r="AG247" s="125" t="s">
        <v>903</v>
      </c>
      <c r="AH247" s="125"/>
      <c r="AI247" s="125">
        <v>7.1</v>
      </c>
      <c r="AJ247" s="87" t="s">
        <v>38</v>
      </c>
      <c r="AK247" s="87" t="s">
        <v>38</v>
      </c>
      <c r="AL247" s="87" t="s">
        <v>38</v>
      </c>
      <c r="AM247" s="87" t="s">
        <v>38</v>
      </c>
      <c r="AN247" s="87" t="s">
        <v>38</v>
      </c>
    </row>
    <row r="248" spans="1:40" s="243" customFormat="1" ht="13.8" x14ac:dyDescent="0.3">
      <c r="A248" s="81">
        <v>68</v>
      </c>
      <c r="B248" s="124" t="s">
        <v>436</v>
      </c>
      <c r="C248" s="130" t="s">
        <v>469</v>
      </c>
      <c r="D248" s="125" t="s">
        <v>470</v>
      </c>
      <c r="E248" s="125" t="s">
        <v>21</v>
      </c>
      <c r="F248" s="125" t="s">
        <v>34</v>
      </c>
      <c r="G248" s="125" t="s">
        <v>74</v>
      </c>
      <c r="H248" s="125" t="s">
        <v>35</v>
      </c>
      <c r="I248" s="125" t="s">
        <v>1437</v>
      </c>
      <c r="J248" s="125" t="s">
        <v>1290</v>
      </c>
      <c r="K248" s="125">
        <v>5</v>
      </c>
      <c r="L248" s="125">
        <v>269999</v>
      </c>
      <c r="M248" s="125" t="s">
        <v>1481</v>
      </c>
      <c r="N248" s="126" t="s">
        <v>1317</v>
      </c>
      <c r="O248" s="125" t="s">
        <v>517</v>
      </c>
      <c r="P248" s="125" t="s">
        <v>518</v>
      </c>
      <c r="Q248" s="125" t="s">
        <v>21</v>
      </c>
      <c r="R248" s="125" t="s">
        <v>520</v>
      </c>
      <c r="S248" s="125">
        <v>29</v>
      </c>
      <c r="T248" s="125">
        <v>29</v>
      </c>
      <c r="U248" s="125"/>
      <c r="V248" s="125" t="s">
        <v>527</v>
      </c>
      <c r="W248" s="125" t="s">
        <v>1380</v>
      </c>
      <c r="X248" s="125" t="s">
        <v>92</v>
      </c>
      <c r="Y248" s="125" t="s">
        <v>131</v>
      </c>
      <c r="Z248" s="125" t="s">
        <v>314</v>
      </c>
      <c r="AA248" s="125" t="s">
        <v>21</v>
      </c>
      <c r="AB248" s="125"/>
      <c r="AC248" s="126">
        <v>0.80800000000000005</v>
      </c>
      <c r="AD248" s="125" t="s">
        <v>1697</v>
      </c>
      <c r="AE248" s="125"/>
      <c r="AF248" s="125" t="s">
        <v>21</v>
      </c>
      <c r="AG248" s="125" t="s">
        <v>903</v>
      </c>
      <c r="AH248" s="125"/>
      <c r="AI248" s="125">
        <v>7.1</v>
      </c>
      <c r="AJ248" s="87" t="s">
        <v>38</v>
      </c>
      <c r="AK248" s="87" t="s">
        <v>38</v>
      </c>
      <c r="AL248" s="87" t="s">
        <v>38</v>
      </c>
      <c r="AM248" s="87" t="s">
        <v>38</v>
      </c>
      <c r="AN248" s="87" t="s">
        <v>38</v>
      </c>
    </row>
    <row r="249" spans="1:40" s="243" customFormat="1" ht="13.8" x14ac:dyDescent="0.3">
      <c r="A249" s="81">
        <v>68</v>
      </c>
      <c r="B249" s="124" t="s">
        <v>436</v>
      </c>
      <c r="C249" s="130" t="s">
        <v>469</v>
      </c>
      <c r="D249" s="125" t="s">
        <v>470</v>
      </c>
      <c r="E249" s="125" t="s">
        <v>21</v>
      </c>
      <c r="F249" s="125" t="s">
        <v>34</v>
      </c>
      <c r="G249" s="125" t="s">
        <v>74</v>
      </c>
      <c r="H249" s="125" t="s">
        <v>35</v>
      </c>
      <c r="I249" s="125" t="s">
        <v>1437</v>
      </c>
      <c r="J249" s="125" t="s">
        <v>1290</v>
      </c>
      <c r="K249" s="125">
        <v>5</v>
      </c>
      <c r="L249" s="125">
        <v>269999</v>
      </c>
      <c r="M249" s="125" t="s">
        <v>1481</v>
      </c>
      <c r="N249" s="126" t="s">
        <v>1317</v>
      </c>
      <c r="O249" s="125" t="s">
        <v>517</v>
      </c>
      <c r="P249" s="125" t="s">
        <v>518</v>
      </c>
      <c r="Q249" s="125" t="s">
        <v>21</v>
      </c>
      <c r="R249" s="125" t="s">
        <v>254</v>
      </c>
      <c r="S249" s="125">
        <v>29</v>
      </c>
      <c r="T249" s="125">
        <v>29</v>
      </c>
      <c r="U249" s="125"/>
      <c r="V249" s="125" t="s">
        <v>526</v>
      </c>
      <c r="W249" s="125" t="s">
        <v>1380</v>
      </c>
      <c r="X249" s="125" t="s">
        <v>92</v>
      </c>
      <c r="Y249" s="125" t="s">
        <v>131</v>
      </c>
      <c r="Z249" s="125" t="s">
        <v>314</v>
      </c>
      <c r="AA249" s="125" t="s">
        <v>21</v>
      </c>
      <c r="AB249" s="125"/>
      <c r="AC249" s="126">
        <v>0.82499999999999996</v>
      </c>
      <c r="AD249" s="125" t="s">
        <v>1697</v>
      </c>
      <c r="AE249" s="125"/>
      <c r="AF249" s="125" t="s">
        <v>21</v>
      </c>
      <c r="AG249" s="125" t="s">
        <v>903</v>
      </c>
      <c r="AH249" s="125"/>
      <c r="AI249" s="125">
        <v>7.1</v>
      </c>
      <c r="AJ249" s="87" t="s">
        <v>38</v>
      </c>
      <c r="AK249" s="87" t="s">
        <v>38</v>
      </c>
      <c r="AL249" s="87" t="s">
        <v>38</v>
      </c>
      <c r="AM249" s="87" t="s">
        <v>38</v>
      </c>
      <c r="AN249" s="87" t="s">
        <v>38</v>
      </c>
    </row>
    <row r="250" spans="1:40" s="243" customFormat="1" ht="13.8" x14ac:dyDescent="0.3">
      <c r="A250" s="81">
        <v>68</v>
      </c>
      <c r="B250" s="124" t="s">
        <v>436</v>
      </c>
      <c r="C250" s="130" t="s">
        <v>469</v>
      </c>
      <c r="D250" s="125" t="s">
        <v>470</v>
      </c>
      <c r="E250" s="125" t="s">
        <v>21</v>
      </c>
      <c r="F250" s="125" t="s">
        <v>34</v>
      </c>
      <c r="G250" s="125" t="s">
        <v>74</v>
      </c>
      <c r="H250" s="125" t="s">
        <v>35</v>
      </c>
      <c r="I250" s="125" t="s">
        <v>1437</v>
      </c>
      <c r="J250" s="125" t="s">
        <v>1290</v>
      </c>
      <c r="K250" s="125">
        <v>5</v>
      </c>
      <c r="L250" s="125">
        <v>269999</v>
      </c>
      <c r="M250" s="125" t="s">
        <v>1481</v>
      </c>
      <c r="N250" s="126" t="s">
        <v>1317</v>
      </c>
      <c r="O250" s="125" t="s">
        <v>517</v>
      </c>
      <c r="P250" s="125" t="s">
        <v>518</v>
      </c>
      <c r="Q250" s="125" t="s">
        <v>21</v>
      </c>
      <c r="R250" s="125" t="s">
        <v>521</v>
      </c>
      <c r="S250" s="125">
        <v>29</v>
      </c>
      <c r="T250" s="125">
        <v>29</v>
      </c>
      <c r="U250" s="125"/>
      <c r="V250" s="125" t="s">
        <v>525</v>
      </c>
      <c r="W250" s="125" t="s">
        <v>1380</v>
      </c>
      <c r="X250" s="125" t="s">
        <v>92</v>
      </c>
      <c r="Y250" s="125" t="s">
        <v>131</v>
      </c>
      <c r="Z250" s="125" t="s">
        <v>314</v>
      </c>
      <c r="AA250" s="125" t="s">
        <v>21</v>
      </c>
      <c r="AB250" s="125"/>
      <c r="AC250" s="126">
        <v>0.79500000000000004</v>
      </c>
      <c r="AD250" s="125" t="s">
        <v>1698</v>
      </c>
      <c r="AE250" s="125"/>
      <c r="AF250" s="125" t="s">
        <v>21</v>
      </c>
      <c r="AG250" s="125" t="s">
        <v>903</v>
      </c>
      <c r="AH250" s="125"/>
      <c r="AI250" s="125">
        <v>7.1</v>
      </c>
      <c r="AJ250" s="87" t="s">
        <v>38</v>
      </c>
      <c r="AK250" s="87" t="s">
        <v>38</v>
      </c>
      <c r="AL250" s="87" t="s">
        <v>38</v>
      </c>
      <c r="AM250" s="87" t="s">
        <v>38</v>
      </c>
      <c r="AN250" s="87" t="s">
        <v>38</v>
      </c>
    </row>
    <row r="251" spans="1:40" s="243" customFormat="1" ht="13.8" x14ac:dyDescent="0.3">
      <c r="A251" s="81">
        <v>68</v>
      </c>
      <c r="B251" s="124" t="s">
        <v>436</v>
      </c>
      <c r="C251" s="130" t="s">
        <v>469</v>
      </c>
      <c r="D251" s="125" t="s">
        <v>470</v>
      </c>
      <c r="E251" s="125" t="s">
        <v>21</v>
      </c>
      <c r="F251" s="125" t="s">
        <v>34</v>
      </c>
      <c r="G251" s="125" t="s">
        <v>74</v>
      </c>
      <c r="H251" s="125" t="s">
        <v>35</v>
      </c>
      <c r="I251" s="125" t="s">
        <v>1437</v>
      </c>
      <c r="J251" s="125" t="s">
        <v>1290</v>
      </c>
      <c r="K251" s="125">
        <v>5</v>
      </c>
      <c r="L251" s="125">
        <v>269999</v>
      </c>
      <c r="M251" s="125" t="s">
        <v>1481</v>
      </c>
      <c r="N251" s="126" t="s">
        <v>1317</v>
      </c>
      <c r="O251" s="125" t="s">
        <v>517</v>
      </c>
      <c r="P251" s="125" t="s">
        <v>518</v>
      </c>
      <c r="Q251" s="125" t="s">
        <v>21</v>
      </c>
      <c r="R251" s="125" t="s">
        <v>522</v>
      </c>
      <c r="S251" s="125">
        <v>29</v>
      </c>
      <c r="T251" s="125" t="s">
        <v>78</v>
      </c>
      <c r="U251" s="125"/>
      <c r="V251" s="125" t="s">
        <v>524</v>
      </c>
      <c r="W251" s="125" t="s">
        <v>1380</v>
      </c>
      <c r="X251" s="125" t="s">
        <v>92</v>
      </c>
      <c r="Y251" s="125" t="s">
        <v>131</v>
      </c>
      <c r="Z251" s="125" t="s">
        <v>314</v>
      </c>
      <c r="AA251" s="125" t="s">
        <v>21</v>
      </c>
      <c r="AB251" s="125"/>
      <c r="AC251" s="126">
        <v>0.73899999999999999</v>
      </c>
      <c r="AD251" s="125" t="s">
        <v>1698</v>
      </c>
      <c r="AE251" s="125"/>
      <c r="AF251" s="125" t="s">
        <v>21</v>
      </c>
      <c r="AG251" s="125" t="s">
        <v>903</v>
      </c>
      <c r="AH251" s="125"/>
      <c r="AI251" s="125">
        <v>7.1</v>
      </c>
      <c r="AJ251" s="87" t="s">
        <v>38</v>
      </c>
      <c r="AK251" s="87" t="s">
        <v>38</v>
      </c>
      <c r="AL251" s="87" t="s">
        <v>38</v>
      </c>
      <c r="AM251" s="87" t="s">
        <v>38</v>
      </c>
      <c r="AN251" s="87" t="s">
        <v>38</v>
      </c>
    </row>
    <row r="252" spans="1:40" s="243" customFormat="1" ht="13.8" x14ac:dyDescent="0.3">
      <c r="A252" s="81">
        <v>68</v>
      </c>
      <c r="B252" s="124" t="s">
        <v>436</v>
      </c>
      <c r="C252" s="130" t="s">
        <v>469</v>
      </c>
      <c r="D252" s="125" t="s">
        <v>470</v>
      </c>
      <c r="E252" s="125" t="s">
        <v>21</v>
      </c>
      <c r="F252" s="125" t="s">
        <v>34</v>
      </c>
      <c r="G252" s="125" t="s">
        <v>74</v>
      </c>
      <c r="H252" s="125" t="s">
        <v>35</v>
      </c>
      <c r="I252" s="125" t="s">
        <v>1437</v>
      </c>
      <c r="J252" s="125" t="s">
        <v>1290</v>
      </c>
      <c r="K252" s="125">
        <v>5</v>
      </c>
      <c r="L252" s="125">
        <v>269999</v>
      </c>
      <c r="M252" s="125" t="s">
        <v>1481</v>
      </c>
      <c r="N252" s="126" t="s">
        <v>1317</v>
      </c>
      <c r="O252" s="125" t="s">
        <v>517</v>
      </c>
      <c r="P252" s="125" t="s">
        <v>518</v>
      </c>
      <c r="Q252" s="125" t="s">
        <v>21</v>
      </c>
      <c r="R252" s="125" t="s">
        <v>204</v>
      </c>
      <c r="S252" s="125">
        <v>29</v>
      </c>
      <c r="T252" s="125">
        <v>29</v>
      </c>
      <c r="U252" s="125"/>
      <c r="V252" s="125" t="s">
        <v>528</v>
      </c>
      <c r="W252" s="125" t="s">
        <v>1380</v>
      </c>
      <c r="X252" s="125" t="s">
        <v>92</v>
      </c>
      <c r="Y252" s="125" t="s">
        <v>131</v>
      </c>
      <c r="Z252" s="125" t="s">
        <v>314</v>
      </c>
      <c r="AA252" s="125" t="s">
        <v>21</v>
      </c>
      <c r="AB252" s="125"/>
      <c r="AC252" s="126">
        <v>0.80900000000000005</v>
      </c>
      <c r="AD252" s="125" t="s">
        <v>1698</v>
      </c>
      <c r="AE252" s="125"/>
      <c r="AF252" s="125" t="s">
        <v>21</v>
      </c>
      <c r="AG252" s="125" t="s">
        <v>903</v>
      </c>
      <c r="AH252" s="125"/>
      <c r="AI252" s="125">
        <v>7.1</v>
      </c>
      <c r="AJ252" s="87" t="s">
        <v>38</v>
      </c>
      <c r="AK252" s="87" t="s">
        <v>38</v>
      </c>
      <c r="AL252" s="87" t="s">
        <v>38</v>
      </c>
      <c r="AM252" s="87" t="s">
        <v>38</v>
      </c>
      <c r="AN252" s="87" t="s">
        <v>38</v>
      </c>
    </row>
    <row r="253" spans="1:40" s="243" customFormat="1" ht="13.8" x14ac:dyDescent="0.3">
      <c r="A253" s="81">
        <v>68</v>
      </c>
      <c r="B253" s="124" t="s">
        <v>436</v>
      </c>
      <c r="C253" s="130" t="s">
        <v>469</v>
      </c>
      <c r="D253" s="125" t="s">
        <v>470</v>
      </c>
      <c r="E253" s="125" t="s">
        <v>21</v>
      </c>
      <c r="F253" s="125" t="s">
        <v>34</v>
      </c>
      <c r="G253" s="125" t="s">
        <v>74</v>
      </c>
      <c r="H253" s="125" t="s">
        <v>35</v>
      </c>
      <c r="I253" s="125" t="s">
        <v>1437</v>
      </c>
      <c r="J253" s="125" t="s">
        <v>1290</v>
      </c>
      <c r="K253" s="125">
        <v>5</v>
      </c>
      <c r="L253" s="125">
        <v>269999</v>
      </c>
      <c r="M253" s="125" t="s">
        <v>1481</v>
      </c>
      <c r="N253" s="126" t="s">
        <v>1317</v>
      </c>
      <c r="O253" s="125" t="s">
        <v>517</v>
      </c>
      <c r="P253" s="125" t="s">
        <v>518</v>
      </c>
      <c r="Q253" s="125" t="s">
        <v>21</v>
      </c>
      <c r="R253" s="125" t="s">
        <v>96</v>
      </c>
      <c r="S253" s="125">
        <v>29</v>
      </c>
      <c r="T253" s="125">
        <v>29</v>
      </c>
      <c r="U253" s="125"/>
      <c r="V253" s="125" t="s">
        <v>529</v>
      </c>
      <c r="W253" s="125" t="s">
        <v>1380</v>
      </c>
      <c r="X253" s="125" t="s">
        <v>92</v>
      </c>
      <c r="Y253" s="125" t="s">
        <v>131</v>
      </c>
      <c r="Z253" s="125" t="s">
        <v>314</v>
      </c>
      <c r="AA253" s="125" t="s">
        <v>21</v>
      </c>
      <c r="AB253" s="125"/>
      <c r="AC253" s="126">
        <v>0.80600000000000005</v>
      </c>
      <c r="AD253" s="125" t="s">
        <v>1698</v>
      </c>
      <c r="AE253" s="125"/>
      <c r="AF253" s="125" t="s">
        <v>21</v>
      </c>
      <c r="AG253" s="125" t="s">
        <v>903</v>
      </c>
      <c r="AH253" s="125"/>
      <c r="AI253" s="125">
        <v>7.1</v>
      </c>
      <c r="AJ253" s="87" t="s">
        <v>38</v>
      </c>
      <c r="AK253" s="87" t="s">
        <v>38</v>
      </c>
      <c r="AL253" s="87" t="s">
        <v>38</v>
      </c>
      <c r="AM253" s="87" t="s">
        <v>38</v>
      </c>
      <c r="AN253" s="87" t="s">
        <v>38</v>
      </c>
    </row>
    <row r="254" spans="1:40" s="243" customFormat="1" ht="13.8" x14ac:dyDescent="0.3">
      <c r="A254" s="81">
        <v>68</v>
      </c>
      <c r="B254" s="124" t="s">
        <v>436</v>
      </c>
      <c r="C254" s="130" t="s">
        <v>469</v>
      </c>
      <c r="D254" s="125" t="s">
        <v>470</v>
      </c>
      <c r="E254" s="125" t="s">
        <v>21</v>
      </c>
      <c r="F254" s="125" t="s">
        <v>34</v>
      </c>
      <c r="G254" s="125" t="s">
        <v>74</v>
      </c>
      <c r="H254" s="125" t="s">
        <v>35</v>
      </c>
      <c r="I254" s="125" t="s">
        <v>1437</v>
      </c>
      <c r="J254" s="125" t="s">
        <v>1290</v>
      </c>
      <c r="K254" s="125">
        <v>5</v>
      </c>
      <c r="L254" s="125">
        <v>269999</v>
      </c>
      <c r="M254" s="125" t="s">
        <v>1481</v>
      </c>
      <c r="N254" s="126" t="s">
        <v>1317</v>
      </c>
      <c r="O254" s="125" t="s">
        <v>517</v>
      </c>
      <c r="P254" s="125" t="s">
        <v>518</v>
      </c>
      <c r="Q254" s="125" t="s">
        <v>21</v>
      </c>
      <c r="R254" s="125" t="s">
        <v>166</v>
      </c>
      <c r="S254" s="125">
        <v>29</v>
      </c>
      <c r="T254" s="125">
        <v>29</v>
      </c>
      <c r="U254" s="125"/>
      <c r="V254" s="125" t="s">
        <v>530</v>
      </c>
      <c r="W254" s="125" t="s">
        <v>1380</v>
      </c>
      <c r="X254" s="125" t="s">
        <v>92</v>
      </c>
      <c r="Y254" s="125" t="s">
        <v>131</v>
      </c>
      <c r="Z254" s="125" t="s">
        <v>314</v>
      </c>
      <c r="AA254" s="125" t="s">
        <v>21</v>
      </c>
      <c r="AB254" s="125"/>
      <c r="AC254" s="126">
        <v>0.79</v>
      </c>
      <c r="AD254" s="125" t="s">
        <v>1698</v>
      </c>
      <c r="AE254" s="125"/>
      <c r="AF254" s="125" t="s">
        <v>21</v>
      </c>
      <c r="AG254" s="125" t="s">
        <v>903</v>
      </c>
      <c r="AH254" s="125"/>
      <c r="AI254" s="125">
        <v>7.1</v>
      </c>
      <c r="AJ254" s="87" t="s">
        <v>38</v>
      </c>
      <c r="AK254" s="87" t="s">
        <v>38</v>
      </c>
      <c r="AL254" s="87" t="s">
        <v>38</v>
      </c>
      <c r="AM254" s="87" t="s">
        <v>38</v>
      </c>
      <c r="AN254" s="87" t="s">
        <v>38</v>
      </c>
    </row>
    <row r="255" spans="1:40" s="243" customFormat="1" ht="13.8" x14ac:dyDescent="0.3">
      <c r="A255" s="81">
        <v>68</v>
      </c>
      <c r="B255" s="124" t="s">
        <v>436</v>
      </c>
      <c r="C255" s="130" t="s">
        <v>469</v>
      </c>
      <c r="D255" s="125" t="s">
        <v>470</v>
      </c>
      <c r="E255" s="125" t="s">
        <v>21</v>
      </c>
      <c r="F255" s="125" t="s">
        <v>34</v>
      </c>
      <c r="G255" s="125" t="s">
        <v>74</v>
      </c>
      <c r="H255" s="125" t="s">
        <v>35</v>
      </c>
      <c r="I255" s="125" t="s">
        <v>1438</v>
      </c>
      <c r="J255" s="125" t="s">
        <v>1290</v>
      </c>
      <c r="K255" s="125">
        <v>5</v>
      </c>
      <c r="L255" s="125">
        <v>269999</v>
      </c>
      <c r="M255" s="125" t="s">
        <v>1481</v>
      </c>
      <c r="N255" s="126" t="s">
        <v>1318</v>
      </c>
      <c r="O255" s="125" t="s">
        <v>517</v>
      </c>
      <c r="P255" s="125" t="s">
        <v>518</v>
      </c>
      <c r="Q255" s="125" t="s">
        <v>21</v>
      </c>
      <c r="R255" s="125" t="s">
        <v>519</v>
      </c>
      <c r="S255" s="125">
        <v>29</v>
      </c>
      <c r="T255" s="125">
        <v>29</v>
      </c>
      <c r="U255" s="125" t="s">
        <v>630</v>
      </c>
      <c r="V255" s="125"/>
      <c r="W255" s="125"/>
      <c r="X255" s="125" t="s">
        <v>92</v>
      </c>
      <c r="Y255" s="125" t="s">
        <v>286</v>
      </c>
      <c r="Z255" s="125" t="s">
        <v>314</v>
      </c>
      <c r="AA255" s="125" t="s">
        <v>21</v>
      </c>
      <c r="AB255" s="125"/>
      <c r="AC255" s="126">
        <v>0.71199999999999997</v>
      </c>
      <c r="AD255" s="125" t="s">
        <v>1697</v>
      </c>
      <c r="AE255" s="125"/>
      <c r="AF255" s="125" t="s">
        <v>21</v>
      </c>
      <c r="AG255" s="125" t="s">
        <v>903</v>
      </c>
      <c r="AH255" s="125"/>
      <c r="AI255" s="125">
        <v>7.1</v>
      </c>
      <c r="AJ255" s="87" t="s">
        <v>38</v>
      </c>
      <c r="AK255" s="87" t="s">
        <v>38</v>
      </c>
      <c r="AL255" s="87" t="s">
        <v>38</v>
      </c>
      <c r="AM255" s="87" t="s">
        <v>38</v>
      </c>
      <c r="AN255" s="87" t="s">
        <v>38</v>
      </c>
    </row>
    <row r="256" spans="1:40" s="243" customFormat="1" ht="13.8" x14ac:dyDescent="0.3">
      <c r="A256" s="81">
        <v>68</v>
      </c>
      <c r="B256" s="124" t="s">
        <v>436</v>
      </c>
      <c r="C256" s="130" t="s">
        <v>469</v>
      </c>
      <c r="D256" s="125" t="s">
        <v>470</v>
      </c>
      <c r="E256" s="125" t="s">
        <v>21</v>
      </c>
      <c r="F256" s="125" t="s">
        <v>34</v>
      </c>
      <c r="G256" s="125" t="s">
        <v>74</v>
      </c>
      <c r="H256" s="125" t="s">
        <v>35</v>
      </c>
      <c r="I256" s="125" t="s">
        <v>1438</v>
      </c>
      <c r="J256" s="125" t="s">
        <v>1290</v>
      </c>
      <c r="K256" s="125">
        <v>5</v>
      </c>
      <c r="L256" s="125">
        <v>269999</v>
      </c>
      <c r="M256" s="125" t="s">
        <v>1481</v>
      </c>
      <c r="N256" s="126" t="s">
        <v>1318</v>
      </c>
      <c r="O256" s="125" t="s">
        <v>517</v>
      </c>
      <c r="P256" s="125" t="s">
        <v>518</v>
      </c>
      <c r="Q256" s="125" t="s">
        <v>21</v>
      </c>
      <c r="R256" s="125" t="s">
        <v>523</v>
      </c>
      <c r="S256" s="125">
        <v>29</v>
      </c>
      <c r="T256" s="125">
        <v>29</v>
      </c>
      <c r="U256" s="125" t="s">
        <v>630</v>
      </c>
      <c r="V256" s="125"/>
      <c r="W256" s="125"/>
      <c r="X256" s="125" t="s">
        <v>92</v>
      </c>
      <c r="Y256" s="125" t="s">
        <v>531</v>
      </c>
      <c r="Z256" s="125" t="s">
        <v>314</v>
      </c>
      <c r="AA256" s="125" t="s">
        <v>21</v>
      </c>
      <c r="AB256" s="125"/>
      <c r="AC256" s="126">
        <v>0.754</v>
      </c>
      <c r="AD256" s="125" t="s">
        <v>1697</v>
      </c>
      <c r="AE256" s="125"/>
      <c r="AF256" s="125" t="s">
        <v>21</v>
      </c>
      <c r="AG256" s="125" t="s">
        <v>903</v>
      </c>
      <c r="AH256" s="125"/>
      <c r="AI256" s="125">
        <v>7.1</v>
      </c>
      <c r="AJ256" s="87" t="s">
        <v>38</v>
      </c>
      <c r="AK256" s="87" t="s">
        <v>38</v>
      </c>
      <c r="AL256" s="87" t="s">
        <v>38</v>
      </c>
      <c r="AM256" s="87" t="s">
        <v>38</v>
      </c>
      <c r="AN256" s="87" t="s">
        <v>38</v>
      </c>
    </row>
    <row r="257" spans="1:40" s="243" customFormat="1" ht="13.8" x14ac:dyDescent="0.3">
      <c r="A257" s="81">
        <v>68</v>
      </c>
      <c r="B257" s="124" t="s">
        <v>436</v>
      </c>
      <c r="C257" s="130" t="s">
        <v>469</v>
      </c>
      <c r="D257" s="125" t="s">
        <v>470</v>
      </c>
      <c r="E257" s="125" t="s">
        <v>21</v>
      </c>
      <c r="F257" s="125" t="s">
        <v>34</v>
      </c>
      <c r="G257" s="125" t="s">
        <v>74</v>
      </c>
      <c r="H257" s="125" t="s">
        <v>35</v>
      </c>
      <c r="I257" s="125" t="s">
        <v>1438</v>
      </c>
      <c r="J257" s="125" t="s">
        <v>1290</v>
      </c>
      <c r="K257" s="125">
        <v>5</v>
      </c>
      <c r="L257" s="125">
        <v>269999</v>
      </c>
      <c r="M257" s="125" t="s">
        <v>1481</v>
      </c>
      <c r="N257" s="126" t="s">
        <v>1318</v>
      </c>
      <c r="O257" s="125" t="s">
        <v>517</v>
      </c>
      <c r="P257" s="125" t="s">
        <v>518</v>
      </c>
      <c r="Q257" s="125" t="s">
        <v>21</v>
      </c>
      <c r="R257" s="125" t="s">
        <v>520</v>
      </c>
      <c r="S257" s="125">
        <v>29</v>
      </c>
      <c r="T257" s="125">
        <v>29</v>
      </c>
      <c r="U257" s="125"/>
      <c r="V257" s="125" t="s">
        <v>527</v>
      </c>
      <c r="W257" s="125" t="s">
        <v>1380</v>
      </c>
      <c r="X257" s="125" t="s">
        <v>92</v>
      </c>
      <c r="Y257" s="125" t="s">
        <v>131</v>
      </c>
      <c r="Z257" s="125" t="s">
        <v>314</v>
      </c>
      <c r="AA257" s="125" t="s">
        <v>21</v>
      </c>
      <c r="AB257" s="125"/>
      <c r="AC257" s="126">
        <v>0.77900000000000003</v>
      </c>
      <c r="AD257" s="125" t="s">
        <v>1697</v>
      </c>
      <c r="AE257" s="125"/>
      <c r="AF257" s="125" t="s">
        <v>21</v>
      </c>
      <c r="AG257" s="125" t="s">
        <v>903</v>
      </c>
      <c r="AH257" s="125"/>
      <c r="AI257" s="125">
        <v>7.1</v>
      </c>
      <c r="AJ257" s="87" t="s">
        <v>38</v>
      </c>
      <c r="AK257" s="87" t="s">
        <v>38</v>
      </c>
      <c r="AL257" s="87" t="s">
        <v>38</v>
      </c>
      <c r="AM257" s="87" t="s">
        <v>38</v>
      </c>
      <c r="AN257" s="87" t="s">
        <v>38</v>
      </c>
    </row>
    <row r="258" spans="1:40" s="243" customFormat="1" ht="13.8" x14ac:dyDescent="0.3">
      <c r="A258" s="81">
        <v>68</v>
      </c>
      <c r="B258" s="124" t="s">
        <v>436</v>
      </c>
      <c r="C258" s="130" t="s">
        <v>469</v>
      </c>
      <c r="D258" s="125" t="s">
        <v>470</v>
      </c>
      <c r="E258" s="125" t="s">
        <v>21</v>
      </c>
      <c r="F258" s="125" t="s">
        <v>34</v>
      </c>
      <c r="G258" s="125" t="s">
        <v>74</v>
      </c>
      <c r="H258" s="125" t="s">
        <v>35</v>
      </c>
      <c r="I258" s="125" t="s">
        <v>1438</v>
      </c>
      <c r="J258" s="125" t="s">
        <v>1290</v>
      </c>
      <c r="K258" s="125">
        <v>5</v>
      </c>
      <c r="L258" s="125">
        <v>269999</v>
      </c>
      <c r="M258" s="125" t="s">
        <v>1481</v>
      </c>
      <c r="N258" s="126" t="s">
        <v>1318</v>
      </c>
      <c r="O258" s="125" t="s">
        <v>517</v>
      </c>
      <c r="P258" s="125" t="s">
        <v>518</v>
      </c>
      <c r="Q258" s="125" t="s">
        <v>21</v>
      </c>
      <c r="R258" s="125" t="s">
        <v>254</v>
      </c>
      <c r="S258" s="125">
        <v>29</v>
      </c>
      <c r="T258" s="125">
        <v>29</v>
      </c>
      <c r="U258" s="125"/>
      <c r="V258" s="125" t="s">
        <v>526</v>
      </c>
      <c r="W258" s="125" t="s">
        <v>1380</v>
      </c>
      <c r="X258" s="125" t="s">
        <v>92</v>
      </c>
      <c r="Y258" s="125" t="s">
        <v>131</v>
      </c>
      <c r="Z258" s="125" t="s">
        <v>314</v>
      </c>
      <c r="AA258" s="125" t="s">
        <v>21</v>
      </c>
      <c r="AB258" s="125"/>
      <c r="AC258" s="126">
        <v>0.78500000000000003</v>
      </c>
      <c r="AD258" s="125" t="s">
        <v>1697</v>
      </c>
      <c r="AE258" s="125"/>
      <c r="AF258" s="125" t="s">
        <v>21</v>
      </c>
      <c r="AG258" s="125" t="s">
        <v>903</v>
      </c>
      <c r="AH258" s="125"/>
      <c r="AI258" s="125">
        <v>7.1</v>
      </c>
      <c r="AJ258" s="87" t="s">
        <v>38</v>
      </c>
      <c r="AK258" s="87" t="s">
        <v>38</v>
      </c>
      <c r="AL258" s="87" t="s">
        <v>38</v>
      </c>
      <c r="AM258" s="87" t="s">
        <v>38</v>
      </c>
      <c r="AN258" s="87" t="s">
        <v>38</v>
      </c>
    </row>
    <row r="259" spans="1:40" s="243" customFormat="1" ht="13.8" x14ac:dyDescent="0.3">
      <c r="A259" s="81">
        <v>68</v>
      </c>
      <c r="B259" s="124" t="s">
        <v>436</v>
      </c>
      <c r="C259" s="130" t="s">
        <v>469</v>
      </c>
      <c r="D259" s="125" t="s">
        <v>470</v>
      </c>
      <c r="E259" s="125" t="s">
        <v>21</v>
      </c>
      <c r="F259" s="125" t="s">
        <v>34</v>
      </c>
      <c r="G259" s="125" t="s">
        <v>74</v>
      </c>
      <c r="H259" s="125" t="s">
        <v>35</v>
      </c>
      <c r="I259" s="125" t="s">
        <v>1438</v>
      </c>
      <c r="J259" s="125" t="s">
        <v>1290</v>
      </c>
      <c r="K259" s="125">
        <v>5</v>
      </c>
      <c r="L259" s="125">
        <v>269999</v>
      </c>
      <c r="M259" s="125" t="s">
        <v>1481</v>
      </c>
      <c r="N259" s="126" t="s">
        <v>1318</v>
      </c>
      <c r="O259" s="125" t="s">
        <v>517</v>
      </c>
      <c r="P259" s="125" t="s">
        <v>518</v>
      </c>
      <c r="Q259" s="125" t="s">
        <v>21</v>
      </c>
      <c r="R259" s="125" t="s">
        <v>521</v>
      </c>
      <c r="S259" s="125">
        <v>29</v>
      </c>
      <c r="T259" s="125">
        <v>29</v>
      </c>
      <c r="U259" s="125"/>
      <c r="V259" s="125" t="s">
        <v>525</v>
      </c>
      <c r="W259" s="125" t="s">
        <v>1380</v>
      </c>
      <c r="X259" s="125" t="s">
        <v>92</v>
      </c>
      <c r="Y259" s="125" t="s">
        <v>131</v>
      </c>
      <c r="Z259" s="125" t="s">
        <v>314</v>
      </c>
      <c r="AA259" s="125" t="s">
        <v>21</v>
      </c>
      <c r="AB259" s="125"/>
      <c r="AC259" s="126">
        <v>0.77500000000000002</v>
      </c>
      <c r="AD259" s="125" t="s">
        <v>1698</v>
      </c>
      <c r="AE259" s="125"/>
      <c r="AF259" s="125" t="s">
        <v>21</v>
      </c>
      <c r="AG259" s="125" t="s">
        <v>903</v>
      </c>
      <c r="AH259" s="125"/>
      <c r="AI259" s="125">
        <v>7.1</v>
      </c>
      <c r="AJ259" s="87" t="s">
        <v>38</v>
      </c>
      <c r="AK259" s="87" t="s">
        <v>38</v>
      </c>
      <c r="AL259" s="87" t="s">
        <v>38</v>
      </c>
      <c r="AM259" s="87" t="s">
        <v>38</v>
      </c>
      <c r="AN259" s="87" t="s">
        <v>38</v>
      </c>
    </row>
    <row r="260" spans="1:40" s="243" customFormat="1" ht="13.8" x14ac:dyDescent="0.3">
      <c r="A260" s="81">
        <v>68</v>
      </c>
      <c r="B260" s="124" t="s">
        <v>436</v>
      </c>
      <c r="C260" s="130" t="s">
        <v>469</v>
      </c>
      <c r="D260" s="125" t="s">
        <v>470</v>
      </c>
      <c r="E260" s="125" t="s">
        <v>21</v>
      </c>
      <c r="F260" s="125" t="s">
        <v>34</v>
      </c>
      <c r="G260" s="125" t="s">
        <v>74</v>
      </c>
      <c r="H260" s="125" t="s">
        <v>35</v>
      </c>
      <c r="I260" s="125" t="s">
        <v>1438</v>
      </c>
      <c r="J260" s="125" t="s">
        <v>1290</v>
      </c>
      <c r="K260" s="125">
        <v>5</v>
      </c>
      <c r="L260" s="125">
        <v>269999</v>
      </c>
      <c r="M260" s="125" t="s">
        <v>1481</v>
      </c>
      <c r="N260" s="126" t="s">
        <v>1318</v>
      </c>
      <c r="O260" s="125" t="s">
        <v>517</v>
      </c>
      <c r="P260" s="125" t="s">
        <v>518</v>
      </c>
      <c r="Q260" s="125" t="s">
        <v>21</v>
      </c>
      <c r="R260" s="125" t="s">
        <v>522</v>
      </c>
      <c r="S260" s="125">
        <v>29</v>
      </c>
      <c r="T260" s="125" t="s">
        <v>78</v>
      </c>
      <c r="U260" s="125"/>
      <c r="V260" s="125" t="s">
        <v>524</v>
      </c>
      <c r="W260" s="125" t="s">
        <v>1380</v>
      </c>
      <c r="X260" s="125" t="s">
        <v>92</v>
      </c>
      <c r="Y260" s="125" t="s">
        <v>131</v>
      </c>
      <c r="Z260" s="125" t="s">
        <v>314</v>
      </c>
      <c r="AA260" s="125" t="s">
        <v>21</v>
      </c>
      <c r="AB260" s="125"/>
      <c r="AC260" s="126">
        <v>0.71899999999999997</v>
      </c>
      <c r="AD260" s="125" t="s">
        <v>1698</v>
      </c>
      <c r="AE260" s="125"/>
      <c r="AF260" s="125" t="s">
        <v>21</v>
      </c>
      <c r="AG260" s="125" t="s">
        <v>903</v>
      </c>
      <c r="AH260" s="125"/>
      <c r="AI260" s="125">
        <v>7.1</v>
      </c>
      <c r="AJ260" s="87" t="s">
        <v>38</v>
      </c>
      <c r="AK260" s="87" t="s">
        <v>38</v>
      </c>
      <c r="AL260" s="87" t="s">
        <v>38</v>
      </c>
      <c r="AM260" s="87" t="s">
        <v>38</v>
      </c>
      <c r="AN260" s="87" t="s">
        <v>38</v>
      </c>
    </row>
    <row r="261" spans="1:40" s="243" customFormat="1" ht="13.8" x14ac:dyDescent="0.3">
      <c r="A261" s="81">
        <v>68</v>
      </c>
      <c r="B261" s="124" t="s">
        <v>436</v>
      </c>
      <c r="C261" s="130" t="s">
        <v>469</v>
      </c>
      <c r="D261" s="125" t="s">
        <v>470</v>
      </c>
      <c r="E261" s="125" t="s">
        <v>21</v>
      </c>
      <c r="F261" s="125" t="s">
        <v>34</v>
      </c>
      <c r="G261" s="125" t="s">
        <v>74</v>
      </c>
      <c r="H261" s="125" t="s">
        <v>35</v>
      </c>
      <c r="I261" s="125" t="s">
        <v>1438</v>
      </c>
      <c r="J261" s="125" t="s">
        <v>1290</v>
      </c>
      <c r="K261" s="125">
        <v>5</v>
      </c>
      <c r="L261" s="125">
        <v>269999</v>
      </c>
      <c r="M261" s="125" t="s">
        <v>1481</v>
      </c>
      <c r="N261" s="126" t="s">
        <v>1318</v>
      </c>
      <c r="O261" s="125" t="s">
        <v>517</v>
      </c>
      <c r="P261" s="125" t="s">
        <v>518</v>
      </c>
      <c r="Q261" s="125" t="s">
        <v>21</v>
      </c>
      <c r="R261" s="125" t="s">
        <v>204</v>
      </c>
      <c r="S261" s="125">
        <v>29</v>
      </c>
      <c r="T261" s="125">
        <v>29</v>
      </c>
      <c r="U261" s="125"/>
      <c r="V261" s="125" t="s">
        <v>528</v>
      </c>
      <c r="W261" s="125" t="s">
        <v>1380</v>
      </c>
      <c r="X261" s="125" t="s">
        <v>92</v>
      </c>
      <c r="Y261" s="125" t="s">
        <v>131</v>
      </c>
      <c r="Z261" s="125" t="s">
        <v>314</v>
      </c>
      <c r="AA261" s="125" t="s">
        <v>21</v>
      </c>
      <c r="AB261" s="125"/>
      <c r="AC261" s="126">
        <v>0.73299999999999998</v>
      </c>
      <c r="AD261" s="125" t="s">
        <v>1698</v>
      </c>
      <c r="AE261" s="125"/>
      <c r="AF261" s="125" t="s">
        <v>21</v>
      </c>
      <c r="AG261" s="125" t="s">
        <v>903</v>
      </c>
      <c r="AH261" s="125"/>
      <c r="AI261" s="125">
        <v>7.1</v>
      </c>
      <c r="AJ261" s="87" t="s">
        <v>38</v>
      </c>
      <c r="AK261" s="87" t="s">
        <v>38</v>
      </c>
      <c r="AL261" s="87" t="s">
        <v>38</v>
      </c>
      <c r="AM261" s="87" t="s">
        <v>38</v>
      </c>
      <c r="AN261" s="87" t="s">
        <v>38</v>
      </c>
    </row>
    <row r="262" spans="1:40" s="243" customFormat="1" ht="13.8" x14ac:dyDescent="0.3">
      <c r="A262" s="81">
        <v>68</v>
      </c>
      <c r="B262" s="124" t="s">
        <v>436</v>
      </c>
      <c r="C262" s="130" t="s">
        <v>469</v>
      </c>
      <c r="D262" s="125" t="s">
        <v>470</v>
      </c>
      <c r="E262" s="125" t="s">
        <v>21</v>
      </c>
      <c r="F262" s="125" t="s">
        <v>34</v>
      </c>
      <c r="G262" s="125" t="s">
        <v>74</v>
      </c>
      <c r="H262" s="125" t="s">
        <v>35</v>
      </c>
      <c r="I262" s="125" t="s">
        <v>1438</v>
      </c>
      <c r="J262" s="125" t="s">
        <v>1290</v>
      </c>
      <c r="K262" s="125">
        <v>5</v>
      </c>
      <c r="L262" s="125">
        <v>269999</v>
      </c>
      <c r="M262" s="125" t="s">
        <v>1481</v>
      </c>
      <c r="N262" s="126" t="s">
        <v>1318</v>
      </c>
      <c r="O262" s="125" t="s">
        <v>517</v>
      </c>
      <c r="P262" s="125" t="s">
        <v>518</v>
      </c>
      <c r="Q262" s="125" t="s">
        <v>21</v>
      </c>
      <c r="R262" s="125" t="s">
        <v>96</v>
      </c>
      <c r="S262" s="125">
        <v>29</v>
      </c>
      <c r="T262" s="125">
        <v>29</v>
      </c>
      <c r="U262" s="125"/>
      <c r="V262" s="125" t="s">
        <v>529</v>
      </c>
      <c r="W262" s="125" t="s">
        <v>1380</v>
      </c>
      <c r="X262" s="125" t="s">
        <v>92</v>
      </c>
      <c r="Y262" s="125" t="s">
        <v>131</v>
      </c>
      <c r="Z262" s="125" t="s">
        <v>314</v>
      </c>
      <c r="AA262" s="125" t="s">
        <v>21</v>
      </c>
      <c r="AB262" s="125"/>
      <c r="AC262" s="126">
        <v>0.77</v>
      </c>
      <c r="AD262" s="125" t="s">
        <v>1698</v>
      </c>
      <c r="AE262" s="125"/>
      <c r="AF262" s="125" t="s">
        <v>21</v>
      </c>
      <c r="AG262" s="125" t="s">
        <v>903</v>
      </c>
      <c r="AH262" s="125"/>
      <c r="AI262" s="125">
        <v>7.1</v>
      </c>
      <c r="AJ262" s="87" t="s">
        <v>38</v>
      </c>
      <c r="AK262" s="87" t="s">
        <v>38</v>
      </c>
      <c r="AL262" s="87" t="s">
        <v>38</v>
      </c>
      <c r="AM262" s="87" t="s">
        <v>38</v>
      </c>
      <c r="AN262" s="87" t="s">
        <v>38</v>
      </c>
    </row>
    <row r="263" spans="1:40" s="243" customFormat="1" ht="13.8" x14ac:dyDescent="0.3">
      <c r="A263" s="81">
        <v>68</v>
      </c>
      <c r="B263" s="124" t="s">
        <v>436</v>
      </c>
      <c r="C263" s="130" t="s">
        <v>469</v>
      </c>
      <c r="D263" s="125" t="s">
        <v>470</v>
      </c>
      <c r="E263" s="125" t="s">
        <v>21</v>
      </c>
      <c r="F263" s="125" t="s">
        <v>34</v>
      </c>
      <c r="G263" s="125" t="s">
        <v>74</v>
      </c>
      <c r="H263" s="125" t="s">
        <v>35</v>
      </c>
      <c r="I263" s="125" t="s">
        <v>1438</v>
      </c>
      <c r="J263" s="125" t="s">
        <v>1290</v>
      </c>
      <c r="K263" s="125">
        <v>5</v>
      </c>
      <c r="L263" s="125">
        <v>269999</v>
      </c>
      <c r="M263" s="125" t="s">
        <v>1481</v>
      </c>
      <c r="N263" s="126" t="s">
        <v>1318</v>
      </c>
      <c r="O263" s="125" t="s">
        <v>517</v>
      </c>
      <c r="P263" s="125" t="s">
        <v>518</v>
      </c>
      <c r="Q263" s="125" t="s">
        <v>21</v>
      </c>
      <c r="R263" s="125" t="s">
        <v>166</v>
      </c>
      <c r="S263" s="125">
        <v>29</v>
      </c>
      <c r="T263" s="125">
        <v>29</v>
      </c>
      <c r="U263" s="125"/>
      <c r="V263" s="125" t="s">
        <v>530</v>
      </c>
      <c r="W263" s="125" t="s">
        <v>1380</v>
      </c>
      <c r="X263" s="125" t="s">
        <v>92</v>
      </c>
      <c r="Y263" s="125" t="s">
        <v>131</v>
      </c>
      <c r="Z263" s="125" t="s">
        <v>314</v>
      </c>
      <c r="AA263" s="125" t="s">
        <v>21</v>
      </c>
      <c r="AB263" s="125"/>
      <c r="AC263" s="126">
        <v>0.76700000000000002</v>
      </c>
      <c r="AD263" s="125" t="s">
        <v>1698</v>
      </c>
      <c r="AE263" s="125"/>
      <c r="AF263" s="125" t="s">
        <v>21</v>
      </c>
      <c r="AG263" s="125" t="s">
        <v>903</v>
      </c>
      <c r="AH263" s="125"/>
      <c r="AI263" s="125">
        <v>7.1</v>
      </c>
      <c r="AJ263" s="87" t="s">
        <v>38</v>
      </c>
      <c r="AK263" s="87" t="s">
        <v>38</v>
      </c>
      <c r="AL263" s="87" t="s">
        <v>38</v>
      </c>
      <c r="AM263" s="87" t="s">
        <v>38</v>
      </c>
      <c r="AN263" s="87" t="s">
        <v>38</v>
      </c>
    </row>
    <row r="264" spans="1:40" s="243" customFormat="1" ht="13.8" x14ac:dyDescent="0.3">
      <c r="A264" s="81">
        <v>68</v>
      </c>
      <c r="B264" s="124" t="s">
        <v>436</v>
      </c>
      <c r="C264" s="130" t="s">
        <v>469</v>
      </c>
      <c r="D264" s="125" t="s">
        <v>470</v>
      </c>
      <c r="E264" s="125" t="s">
        <v>21</v>
      </c>
      <c r="F264" s="125" t="s">
        <v>34</v>
      </c>
      <c r="G264" s="125" t="s">
        <v>74</v>
      </c>
      <c r="H264" s="125" t="s">
        <v>35</v>
      </c>
      <c r="I264" s="125" t="s">
        <v>1439</v>
      </c>
      <c r="J264" s="125" t="s">
        <v>1290</v>
      </c>
      <c r="K264" s="125">
        <v>5</v>
      </c>
      <c r="L264" s="125">
        <v>269999</v>
      </c>
      <c r="M264" s="125" t="s">
        <v>1481</v>
      </c>
      <c r="N264" s="126" t="s">
        <v>1319</v>
      </c>
      <c r="O264" s="125" t="s">
        <v>517</v>
      </c>
      <c r="P264" s="125" t="s">
        <v>518</v>
      </c>
      <c r="Q264" s="125" t="s">
        <v>21</v>
      </c>
      <c r="R264" s="125" t="s">
        <v>519</v>
      </c>
      <c r="S264" s="125">
        <v>29</v>
      </c>
      <c r="T264" s="125">
        <v>29</v>
      </c>
      <c r="U264" s="125" t="s">
        <v>630</v>
      </c>
      <c r="V264" s="125"/>
      <c r="W264" s="125"/>
      <c r="X264" s="125" t="s">
        <v>92</v>
      </c>
      <c r="Y264" s="125" t="s">
        <v>286</v>
      </c>
      <c r="Z264" s="125" t="s">
        <v>314</v>
      </c>
      <c r="AA264" s="125" t="s">
        <v>21</v>
      </c>
      <c r="AB264" s="125"/>
      <c r="AC264" s="126">
        <v>0.92100000000000004</v>
      </c>
      <c r="AD264" s="125" t="s">
        <v>1697</v>
      </c>
      <c r="AE264" s="125"/>
      <c r="AF264" s="125" t="s">
        <v>21</v>
      </c>
      <c r="AG264" s="125" t="s">
        <v>903</v>
      </c>
      <c r="AH264" s="125"/>
      <c r="AI264" s="125">
        <v>7.1</v>
      </c>
      <c r="AJ264" s="87" t="s">
        <v>38</v>
      </c>
      <c r="AK264" s="87" t="s">
        <v>38</v>
      </c>
      <c r="AL264" s="87" t="s">
        <v>38</v>
      </c>
      <c r="AM264" s="87" t="s">
        <v>38</v>
      </c>
      <c r="AN264" s="87" t="s">
        <v>38</v>
      </c>
    </row>
    <row r="265" spans="1:40" s="243" customFormat="1" ht="13.8" x14ac:dyDescent="0.3">
      <c r="A265" s="81">
        <v>68</v>
      </c>
      <c r="B265" s="124" t="s">
        <v>436</v>
      </c>
      <c r="C265" s="130" t="s">
        <v>469</v>
      </c>
      <c r="D265" s="125" t="s">
        <v>470</v>
      </c>
      <c r="E265" s="125" t="s">
        <v>21</v>
      </c>
      <c r="F265" s="125" t="s">
        <v>34</v>
      </c>
      <c r="G265" s="125" t="s">
        <v>74</v>
      </c>
      <c r="H265" s="125" t="s">
        <v>35</v>
      </c>
      <c r="I265" s="125" t="s">
        <v>1439</v>
      </c>
      <c r="J265" s="125" t="s">
        <v>1290</v>
      </c>
      <c r="K265" s="125">
        <v>5</v>
      </c>
      <c r="L265" s="125">
        <v>269999</v>
      </c>
      <c r="M265" s="125" t="s">
        <v>1481</v>
      </c>
      <c r="N265" s="126" t="s">
        <v>1319</v>
      </c>
      <c r="O265" s="125" t="s">
        <v>517</v>
      </c>
      <c r="P265" s="125" t="s">
        <v>518</v>
      </c>
      <c r="Q265" s="125" t="s">
        <v>21</v>
      </c>
      <c r="R265" s="125" t="s">
        <v>523</v>
      </c>
      <c r="S265" s="125">
        <v>29</v>
      </c>
      <c r="T265" s="125">
        <v>29</v>
      </c>
      <c r="U265" s="125" t="s">
        <v>630</v>
      </c>
      <c r="V265" s="125"/>
      <c r="W265" s="125"/>
      <c r="X265" s="125" t="s">
        <v>92</v>
      </c>
      <c r="Y265" s="125" t="s">
        <v>531</v>
      </c>
      <c r="Z265" s="125" t="s">
        <v>314</v>
      </c>
      <c r="AA265" s="125" t="s">
        <v>21</v>
      </c>
      <c r="AB265" s="125"/>
      <c r="AC265" s="126">
        <v>0.90900000000000003</v>
      </c>
      <c r="AD265" s="125" t="s">
        <v>1697</v>
      </c>
      <c r="AE265" s="125"/>
      <c r="AF265" s="125" t="s">
        <v>21</v>
      </c>
      <c r="AG265" s="125" t="s">
        <v>903</v>
      </c>
      <c r="AH265" s="125"/>
      <c r="AI265" s="125">
        <v>7.1</v>
      </c>
      <c r="AJ265" s="87" t="s">
        <v>38</v>
      </c>
      <c r="AK265" s="87" t="s">
        <v>38</v>
      </c>
      <c r="AL265" s="87" t="s">
        <v>38</v>
      </c>
      <c r="AM265" s="87" t="s">
        <v>38</v>
      </c>
      <c r="AN265" s="87" t="s">
        <v>38</v>
      </c>
    </row>
    <row r="266" spans="1:40" s="243" customFormat="1" ht="13.8" x14ac:dyDescent="0.3">
      <c r="A266" s="81">
        <v>68</v>
      </c>
      <c r="B266" s="124" t="s">
        <v>436</v>
      </c>
      <c r="C266" s="130" t="s">
        <v>469</v>
      </c>
      <c r="D266" s="125" t="s">
        <v>470</v>
      </c>
      <c r="E266" s="125" t="s">
        <v>21</v>
      </c>
      <c r="F266" s="125" t="s">
        <v>34</v>
      </c>
      <c r="G266" s="125" t="s">
        <v>74</v>
      </c>
      <c r="H266" s="125" t="s">
        <v>35</v>
      </c>
      <c r="I266" s="125" t="s">
        <v>1439</v>
      </c>
      <c r="J266" s="125" t="s">
        <v>1290</v>
      </c>
      <c r="K266" s="125">
        <v>5</v>
      </c>
      <c r="L266" s="125">
        <v>269999</v>
      </c>
      <c r="M266" s="125" t="s">
        <v>1481</v>
      </c>
      <c r="N266" s="126" t="s">
        <v>1319</v>
      </c>
      <c r="O266" s="125" t="s">
        <v>517</v>
      </c>
      <c r="P266" s="125" t="s">
        <v>518</v>
      </c>
      <c r="Q266" s="125" t="s">
        <v>21</v>
      </c>
      <c r="R266" s="125" t="s">
        <v>520</v>
      </c>
      <c r="S266" s="125">
        <v>29</v>
      </c>
      <c r="T266" s="125">
        <v>29</v>
      </c>
      <c r="U266" s="125"/>
      <c r="V266" s="125" t="s">
        <v>527</v>
      </c>
      <c r="W266" s="125" t="s">
        <v>1380</v>
      </c>
      <c r="X266" s="125" t="s">
        <v>92</v>
      </c>
      <c r="Y266" s="125" t="s">
        <v>131</v>
      </c>
      <c r="Z266" s="125" t="s">
        <v>314</v>
      </c>
      <c r="AA266" s="125" t="s">
        <v>21</v>
      </c>
      <c r="AB266" s="125"/>
      <c r="AC266" s="126">
        <v>0.92600000000000005</v>
      </c>
      <c r="AD266" s="125" t="s">
        <v>1697</v>
      </c>
      <c r="AE266" s="125"/>
      <c r="AF266" s="125" t="s">
        <v>21</v>
      </c>
      <c r="AG266" s="125" t="s">
        <v>903</v>
      </c>
      <c r="AH266" s="125"/>
      <c r="AI266" s="125">
        <v>7.1</v>
      </c>
      <c r="AJ266" s="87" t="s">
        <v>38</v>
      </c>
      <c r="AK266" s="87" t="s">
        <v>38</v>
      </c>
      <c r="AL266" s="87" t="s">
        <v>38</v>
      </c>
      <c r="AM266" s="87" t="s">
        <v>38</v>
      </c>
      <c r="AN266" s="87" t="s">
        <v>38</v>
      </c>
    </row>
    <row r="267" spans="1:40" s="243" customFormat="1" ht="13.8" x14ac:dyDescent="0.3">
      <c r="A267" s="81">
        <v>68</v>
      </c>
      <c r="B267" s="124" t="s">
        <v>436</v>
      </c>
      <c r="C267" s="130" t="s">
        <v>469</v>
      </c>
      <c r="D267" s="125" t="s">
        <v>470</v>
      </c>
      <c r="E267" s="125" t="s">
        <v>21</v>
      </c>
      <c r="F267" s="125" t="s">
        <v>34</v>
      </c>
      <c r="G267" s="125" t="s">
        <v>74</v>
      </c>
      <c r="H267" s="125" t="s">
        <v>35</v>
      </c>
      <c r="I267" s="125" t="s">
        <v>1439</v>
      </c>
      <c r="J267" s="125" t="s">
        <v>1290</v>
      </c>
      <c r="K267" s="125">
        <v>5</v>
      </c>
      <c r="L267" s="125">
        <v>269999</v>
      </c>
      <c r="M267" s="125" t="s">
        <v>1481</v>
      </c>
      <c r="N267" s="126" t="s">
        <v>1319</v>
      </c>
      <c r="O267" s="125" t="s">
        <v>517</v>
      </c>
      <c r="P267" s="125" t="s">
        <v>518</v>
      </c>
      <c r="Q267" s="125" t="s">
        <v>21</v>
      </c>
      <c r="R267" s="125" t="s">
        <v>254</v>
      </c>
      <c r="S267" s="125">
        <v>29</v>
      </c>
      <c r="T267" s="125">
        <v>29</v>
      </c>
      <c r="U267" s="125"/>
      <c r="V267" s="125" t="s">
        <v>526</v>
      </c>
      <c r="W267" s="125" t="s">
        <v>1380</v>
      </c>
      <c r="X267" s="125" t="s">
        <v>92</v>
      </c>
      <c r="Y267" s="125" t="s">
        <v>131</v>
      </c>
      <c r="Z267" s="125" t="s">
        <v>314</v>
      </c>
      <c r="AA267" s="125" t="s">
        <v>21</v>
      </c>
      <c r="AB267" s="125"/>
      <c r="AC267" s="126">
        <v>0.93600000000000005</v>
      </c>
      <c r="AD267" s="125" t="s">
        <v>1697</v>
      </c>
      <c r="AE267" s="125"/>
      <c r="AF267" s="125" t="s">
        <v>21</v>
      </c>
      <c r="AG267" s="125" t="s">
        <v>903</v>
      </c>
      <c r="AH267" s="125"/>
      <c r="AI267" s="125">
        <v>7.1</v>
      </c>
      <c r="AJ267" s="87" t="s">
        <v>38</v>
      </c>
      <c r="AK267" s="87" t="s">
        <v>38</v>
      </c>
      <c r="AL267" s="87" t="s">
        <v>38</v>
      </c>
      <c r="AM267" s="87" t="s">
        <v>38</v>
      </c>
      <c r="AN267" s="87" t="s">
        <v>38</v>
      </c>
    </row>
    <row r="268" spans="1:40" s="243" customFormat="1" ht="13.8" x14ac:dyDescent="0.3">
      <c r="A268" s="81">
        <v>68</v>
      </c>
      <c r="B268" s="124" t="s">
        <v>436</v>
      </c>
      <c r="C268" s="130" t="s">
        <v>469</v>
      </c>
      <c r="D268" s="125" t="s">
        <v>470</v>
      </c>
      <c r="E268" s="125" t="s">
        <v>21</v>
      </c>
      <c r="F268" s="125" t="s">
        <v>34</v>
      </c>
      <c r="G268" s="125" t="s">
        <v>74</v>
      </c>
      <c r="H268" s="125" t="s">
        <v>35</v>
      </c>
      <c r="I268" s="125" t="s">
        <v>1439</v>
      </c>
      <c r="J268" s="125" t="s">
        <v>1290</v>
      </c>
      <c r="K268" s="125">
        <v>5</v>
      </c>
      <c r="L268" s="125">
        <v>269999</v>
      </c>
      <c r="M268" s="125" t="s">
        <v>1481</v>
      </c>
      <c r="N268" s="126" t="s">
        <v>1319</v>
      </c>
      <c r="O268" s="125" t="s">
        <v>517</v>
      </c>
      <c r="P268" s="125" t="s">
        <v>518</v>
      </c>
      <c r="Q268" s="125" t="s">
        <v>21</v>
      </c>
      <c r="R268" s="125" t="s">
        <v>521</v>
      </c>
      <c r="S268" s="125">
        <v>29</v>
      </c>
      <c r="T268" s="125">
        <v>29</v>
      </c>
      <c r="U268" s="125"/>
      <c r="V268" s="125" t="s">
        <v>525</v>
      </c>
      <c r="W268" s="125" t="s">
        <v>1380</v>
      </c>
      <c r="X268" s="125" t="s">
        <v>92</v>
      </c>
      <c r="Y268" s="125" t="s">
        <v>131</v>
      </c>
      <c r="Z268" s="125" t="s">
        <v>314</v>
      </c>
      <c r="AA268" s="125" t="s">
        <v>21</v>
      </c>
      <c r="AB268" s="125"/>
      <c r="AC268" s="126">
        <v>0.91600000000000004</v>
      </c>
      <c r="AD268" s="125" t="s">
        <v>1698</v>
      </c>
      <c r="AE268" s="125"/>
      <c r="AF268" s="125" t="s">
        <v>21</v>
      </c>
      <c r="AG268" s="125" t="s">
        <v>903</v>
      </c>
      <c r="AH268" s="125"/>
      <c r="AI268" s="125">
        <v>7.1</v>
      </c>
      <c r="AJ268" s="87" t="s">
        <v>38</v>
      </c>
      <c r="AK268" s="87" t="s">
        <v>38</v>
      </c>
      <c r="AL268" s="87" t="s">
        <v>38</v>
      </c>
      <c r="AM268" s="87" t="s">
        <v>38</v>
      </c>
      <c r="AN268" s="87" t="s">
        <v>38</v>
      </c>
    </row>
    <row r="269" spans="1:40" s="243" customFormat="1" ht="13.8" x14ac:dyDescent="0.3">
      <c r="A269" s="81">
        <v>68</v>
      </c>
      <c r="B269" s="124" t="s">
        <v>436</v>
      </c>
      <c r="C269" s="130" t="s">
        <v>469</v>
      </c>
      <c r="D269" s="125" t="s">
        <v>470</v>
      </c>
      <c r="E269" s="125" t="s">
        <v>21</v>
      </c>
      <c r="F269" s="125" t="s">
        <v>34</v>
      </c>
      <c r="G269" s="125" t="s">
        <v>74</v>
      </c>
      <c r="H269" s="125" t="s">
        <v>35</v>
      </c>
      <c r="I269" s="125" t="s">
        <v>1439</v>
      </c>
      <c r="J269" s="125" t="s">
        <v>1290</v>
      </c>
      <c r="K269" s="125">
        <v>5</v>
      </c>
      <c r="L269" s="125">
        <v>269999</v>
      </c>
      <c r="M269" s="125" t="s">
        <v>1481</v>
      </c>
      <c r="N269" s="126" t="s">
        <v>1319</v>
      </c>
      <c r="O269" s="125" t="s">
        <v>517</v>
      </c>
      <c r="P269" s="125" t="s">
        <v>518</v>
      </c>
      <c r="Q269" s="125" t="s">
        <v>21</v>
      </c>
      <c r="R269" s="125" t="s">
        <v>522</v>
      </c>
      <c r="S269" s="125">
        <v>29</v>
      </c>
      <c r="T269" s="125" t="s">
        <v>78</v>
      </c>
      <c r="U269" s="125"/>
      <c r="V269" s="125" t="s">
        <v>524</v>
      </c>
      <c r="W269" s="125" t="s">
        <v>1380</v>
      </c>
      <c r="X269" s="125" t="s">
        <v>92</v>
      </c>
      <c r="Y269" s="125" t="s">
        <v>131</v>
      </c>
      <c r="Z269" s="125" t="s">
        <v>314</v>
      </c>
      <c r="AA269" s="125" t="s">
        <v>21</v>
      </c>
      <c r="AB269" s="125"/>
      <c r="AC269" s="126">
        <v>0.87</v>
      </c>
      <c r="AD269" s="125" t="s">
        <v>1698</v>
      </c>
      <c r="AE269" s="125"/>
      <c r="AF269" s="125" t="s">
        <v>21</v>
      </c>
      <c r="AG269" s="125" t="s">
        <v>903</v>
      </c>
      <c r="AH269" s="125"/>
      <c r="AI269" s="125">
        <v>7.1</v>
      </c>
      <c r="AJ269" s="87" t="s">
        <v>38</v>
      </c>
      <c r="AK269" s="87" t="s">
        <v>38</v>
      </c>
      <c r="AL269" s="87" t="s">
        <v>38</v>
      </c>
      <c r="AM269" s="87" t="s">
        <v>38</v>
      </c>
      <c r="AN269" s="87" t="s">
        <v>38</v>
      </c>
    </row>
    <row r="270" spans="1:40" s="243" customFormat="1" ht="13.8" x14ac:dyDescent="0.3">
      <c r="A270" s="81">
        <v>68</v>
      </c>
      <c r="B270" s="124" t="s">
        <v>436</v>
      </c>
      <c r="C270" s="130" t="s">
        <v>469</v>
      </c>
      <c r="D270" s="125" t="s">
        <v>470</v>
      </c>
      <c r="E270" s="125" t="s">
        <v>21</v>
      </c>
      <c r="F270" s="125" t="s">
        <v>34</v>
      </c>
      <c r="G270" s="125" t="s">
        <v>74</v>
      </c>
      <c r="H270" s="125" t="s">
        <v>35</v>
      </c>
      <c r="I270" s="125" t="s">
        <v>1439</v>
      </c>
      <c r="J270" s="125" t="s">
        <v>1290</v>
      </c>
      <c r="K270" s="125">
        <v>5</v>
      </c>
      <c r="L270" s="125">
        <v>269999</v>
      </c>
      <c r="M270" s="125" t="s">
        <v>1481</v>
      </c>
      <c r="N270" s="126" t="s">
        <v>1319</v>
      </c>
      <c r="O270" s="125" t="s">
        <v>517</v>
      </c>
      <c r="P270" s="125" t="s">
        <v>518</v>
      </c>
      <c r="Q270" s="125" t="s">
        <v>21</v>
      </c>
      <c r="R270" s="125" t="s">
        <v>204</v>
      </c>
      <c r="S270" s="125">
        <v>29</v>
      </c>
      <c r="T270" s="125">
        <v>29</v>
      </c>
      <c r="U270" s="125"/>
      <c r="V270" s="125" t="s">
        <v>528</v>
      </c>
      <c r="W270" s="125" t="s">
        <v>1380</v>
      </c>
      <c r="X270" s="125" t="s">
        <v>92</v>
      </c>
      <c r="Y270" s="125" t="s">
        <v>131</v>
      </c>
      <c r="Z270" s="125" t="s">
        <v>314</v>
      </c>
      <c r="AA270" s="125" t="s">
        <v>21</v>
      </c>
      <c r="AB270" s="125"/>
      <c r="AC270" s="126">
        <v>0.93100000000000005</v>
      </c>
      <c r="AD270" s="125" t="s">
        <v>1698</v>
      </c>
      <c r="AE270" s="125"/>
      <c r="AF270" s="125" t="s">
        <v>21</v>
      </c>
      <c r="AG270" s="125" t="s">
        <v>903</v>
      </c>
      <c r="AH270" s="125"/>
      <c r="AI270" s="125">
        <v>7.1</v>
      </c>
      <c r="AJ270" s="87" t="s">
        <v>38</v>
      </c>
      <c r="AK270" s="87" t="s">
        <v>38</v>
      </c>
      <c r="AL270" s="87" t="s">
        <v>38</v>
      </c>
      <c r="AM270" s="87" t="s">
        <v>38</v>
      </c>
      <c r="AN270" s="87" t="s">
        <v>38</v>
      </c>
    </row>
    <row r="271" spans="1:40" s="243" customFormat="1" ht="13.8" x14ac:dyDescent="0.3">
      <c r="A271" s="81">
        <v>68</v>
      </c>
      <c r="B271" s="124" t="s">
        <v>436</v>
      </c>
      <c r="C271" s="130" t="s">
        <v>469</v>
      </c>
      <c r="D271" s="125" t="s">
        <v>470</v>
      </c>
      <c r="E271" s="125" t="s">
        <v>21</v>
      </c>
      <c r="F271" s="125" t="s">
        <v>34</v>
      </c>
      <c r="G271" s="125" t="s">
        <v>74</v>
      </c>
      <c r="H271" s="125" t="s">
        <v>35</v>
      </c>
      <c r="I271" s="125" t="s">
        <v>1439</v>
      </c>
      <c r="J271" s="125" t="s">
        <v>1290</v>
      </c>
      <c r="K271" s="125">
        <v>5</v>
      </c>
      <c r="L271" s="125">
        <v>269999</v>
      </c>
      <c r="M271" s="125" t="s">
        <v>1481</v>
      </c>
      <c r="N271" s="126" t="s">
        <v>1319</v>
      </c>
      <c r="O271" s="125" t="s">
        <v>517</v>
      </c>
      <c r="P271" s="125" t="s">
        <v>518</v>
      </c>
      <c r="Q271" s="125" t="s">
        <v>21</v>
      </c>
      <c r="R271" s="125" t="s">
        <v>96</v>
      </c>
      <c r="S271" s="125">
        <v>29</v>
      </c>
      <c r="T271" s="125">
        <v>29</v>
      </c>
      <c r="U271" s="125"/>
      <c r="V271" s="125" t="s">
        <v>529</v>
      </c>
      <c r="W271" s="125" t="s">
        <v>1380</v>
      </c>
      <c r="X271" s="125" t="s">
        <v>92</v>
      </c>
      <c r="Y271" s="125" t="s">
        <v>131</v>
      </c>
      <c r="Z271" s="125" t="s">
        <v>314</v>
      </c>
      <c r="AA271" s="125" t="s">
        <v>21</v>
      </c>
      <c r="AB271" s="125"/>
      <c r="AC271" s="126">
        <v>0.92</v>
      </c>
      <c r="AD271" s="125" t="s">
        <v>1698</v>
      </c>
      <c r="AE271" s="125"/>
      <c r="AF271" s="125" t="s">
        <v>21</v>
      </c>
      <c r="AG271" s="125" t="s">
        <v>903</v>
      </c>
      <c r="AH271" s="125"/>
      <c r="AI271" s="125">
        <v>7.1</v>
      </c>
      <c r="AJ271" s="87" t="s">
        <v>38</v>
      </c>
      <c r="AK271" s="87" t="s">
        <v>38</v>
      </c>
      <c r="AL271" s="87" t="s">
        <v>38</v>
      </c>
      <c r="AM271" s="87" t="s">
        <v>38</v>
      </c>
      <c r="AN271" s="87" t="s">
        <v>38</v>
      </c>
    </row>
    <row r="272" spans="1:40" s="243" customFormat="1" ht="13.8" x14ac:dyDescent="0.3">
      <c r="A272" s="66">
        <v>68</v>
      </c>
      <c r="B272" s="96" t="s">
        <v>436</v>
      </c>
      <c r="C272" s="97" t="s">
        <v>469</v>
      </c>
      <c r="D272" s="70" t="s">
        <v>470</v>
      </c>
      <c r="E272" s="70" t="s">
        <v>21</v>
      </c>
      <c r="F272" s="70" t="s">
        <v>34</v>
      </c>
      <c r="G272" s="70" t="s">
        <v>74</v>
      </c>
      <c r="H272" s="70" t="s">
        <v>35</v>
      </c>
      <c r="I272" s="70" t="s">
        <v>1439</v>
      </c>
      <c r="J272" s="70" t="s">
        <v>1290</v>
      </c>
      <c r="K272" s="70">
        <v>5</v>
      </c>
      <c r="L272" s="70">
        <v>269999</v>
      </c>
      <c r="M272" s="70" t="s">
        <v>1481</v>
      </c>
      <c r="N272" s="72" t="s">
        <v>1319</v>
      </c>
      <c r="O272" s="70" t="s">
        <v>517</v>
      </c>
      <c r="P272" s="70" t="s">
        <v>518</v>
      </c>
      <c r="Q272" s="70" t="s">
        <v>21</v>
      </c>
      <c r="R272" s="70" t="s">
        <v>166</v>
      </c>
      <c r="S272" s="70">
        <v>29</v>
      </c>
      <c r="T272" s="70">
        <v>29</v>
      </c>
      <c r="U272" s="70"/>
      <c r="V272" s="70" t="s">
        <v>530</v>
      </c>
      <c r="W272" s="70" t="s">
        <v>1380</v>
      </c>
      <c r="X272" s="70" t="s">
        <v>92</v>
      </c>
      <c r="Y272" s="70" t="s">
        <v>131</v>
      </c>
      <c r="Z272" s="70" t="s">
        <v>314</v>
      </c>
      <c r="AA272" s="70" t="s">
        <v>21</v>
      </c>
      <c r="AB272" s="70"/>
      <c r="AC272" s="72">
        <v>0.91700000000000004</v>
      </c>
      <c r="AD272" s="70" t="s">
        <v>1698</v>
      </c>
      <c r="AE272" s="70"/>
      <c r="AF272" s="70" t="s">
        <v>21</v>
      </c>
      <c r="AG272" s="70" t="s">
        <v>903</v>
      </c>
      <c r="AH272" s="70"/>
      <c r="AI272" s="70">
        <v>7.1</v>
      </c>
      <c r="AJ272" s="73" t="s">
        <v>38</v>
      </c>
      <c r="AK272" s="73" t="s">
        <v>38</v>
      </c>
      <c r="AL272" s="73" t="s">
        <v>38</v>
      </c>
      <c r="AM272" s="73" t="s">
        <v>38</v>
      </c>
      <c r="AN272" s="73" t="s">
        <v>38</v>
      </c>
    </row>
    <row r="273" spans="1:40" s="243" customFormat="1" ht="13.8" x14ac:dyDescent="0.3">
      <c r="A273" s="74">
        <v>70</v>
      </c>
      <c r="B273" s="105" t="s">
        <v>437</v>
      </c>
      <c r="C273" s="99" t="s">
        <v>471</v>
      </c>
      <c r="D273" s="76" t="s">
        <v>472</v>
      </c>
      <c r="E273" s="76" t="s">
        <v>21</v>
      </c>
      <c r="F273" s="76" t="s">
        <v>34</v>
      </c>
      <c r="G273" s="76" t="s">
        <v>149</v>
      </c>
      <c r="H273" s="76" t="s">
        <v>22</v>
      </c>
      <c r="I273" s="76" t="s">
        <v>533</v>
      </c>
      <c r="J273" s="76" t="s">
        <v>1290</v>
      </c>
      <c r="K273" s="76">
        <v>1</v>
      </c>
      <c r="L273" s="76">
        <v>136</v>
      </c>
      <c r="M273" s="76" t="s">
        <v>534</v>
      </c>
      <c r="N273" s="78" t="s">
        <v>535</v>
      </c>
      <c r="O273" s="76" t="s">
        <v>536</v>
      </c>
      <c r="P273" s="76" t="s">
        <v>184</v>
      </c>
      <c r="Q273" s="76" t="s">
        <v>21</v>
      </c>
      <c r="R273" s="76" t="s">
        <v>36</v>
      </c>
      <c r="S273" s="76">
        <v>12</v>
      </c>
      <c r="T273" s="76">
        <v>12</v>
      </c>
      <c r="U273" s="76" t="s">
        <v>630</v>
      </c>
      <c r="V273" s="76"/>
      <c r="W273" s="76"/>
      <c r="X273" s="76" t="s">
        <v>984</v>
      </c>
      <c r="Y273" s="76" t="s">
        <v>685</v>
      </c>
      <c r="Z273" s="76" t="s">
        <v>477</v>
      </c>
      <c r="AA273" s="76" t="s">
        <v>38</v>
      </c>
      <c r="AB273" s="76" t="s">
        <v>1389</v>
      </c>
      <c r="AC273" s="78">
        <v>0.78200000000000003</v>
      </c>
      <c r="AD273" s="76" t="s">
        <v>39</v>
      </c>
      <c r="AE273" s="76" t="s">
        <v>505</v>
      </c>
      <c r="AF273" s="76" t="s">
        <v>38</v>
      </c>
      <c r="AG273" s="76" t="s">
        <v>983</v>
      </c>
      <c r="AH273" s="76" t="s">
        <v>985</v>
      </c>
      <c r="AI273" s="76">
        <v>2.5</v>
      </c>
      <c r="AJ273" s="80" t="s">
        <v>21</v>
      </c>
      <c r="AK273" s="80" t="s">
        <v>38</v>
      </c>
      <c r="AL273" s="80" t="s">
        <v>38</v>
      </c>
      <c r="AM273" s="80" t="s">
        <v>38</v>
      </c>
      <c r="AN273" s="80" t="s">
        <v>38</v>
      </c>
    </row>
    <row r="274" spans="1:40" s="243" customFormat="1" ht="13.8" x14ac:dyDescent="0.3">
      <c r="A274" s="81">
        <v>70</v>
      </c>
      <c r="B274" s="128" t="s">
        <v>437</v>
      </c>
      <c r="C274" s="101" t="s">
        <v>471</v>
      </c>
      <c r="D274" s="83" t="s">
        <v>472</v>
      </c>
      <c r="E274" s="83" t="s">
        <v>21</v>
      </c>
      <c r="F274" s="83" t="s">
        <v>34</v>
      </c>
      <c r="G274" s="83" t="s">
        <v>149</v>
      </c>
      <c r="H274" s="83" t="s">
        <v>22</v>
      </c>
      <c r="I274" s="83" t="s">
        <v>533</v>
      </c>
      <c r="J274" s="83" t="s">
        <v>1290</v>
      </c>
      <c r="K274" s="83">
        <v>1</v>
      </c>
      <c r="L274" s="83">
        <v>136</v>
      </c>
      <c r="M274" s="83" t="s">
        <v>534</v>
      </c>
      <c r="N274" s="85" t="s">
        <v>535</v>
      </c>
      <c r="O274" s="83" t="s">
        <v>536</v>
      </c>
      <c r="P274" s="83" t="s">
        <v>184</v>
      </c>
      <c r="Q274" s="83" t="s">
        <v>21</v>
      </c>
      <c r="R274" s="83" t="s">
        <v>166</v>
      </c>
      <c r="S274" s="83">
        <v>12</v>
      </c>
      <c r="T274" s="83">
        <v>12</v>
      </c>
      <c r="U274" s="83"/>
      <c r="V274" s="86" t="s">
        <v>981</v>
      </c>
      <c r="W274" s="86" t="s">
        <v>1381</v>
      </c>
      <c r="X274" s="83" t="s">
        <v>984</v>
      </c>
      <c r="Y274" s="83" t="s">
        <v>131</v>
      </c>
      <c r="Z274" s="83" t="s">
        <v>477</v>
      </c>
      <c r="AA274" s="83" t="s">
        <v>38</v>
      </c>
      <c r="AB274" s="83" t="s">
        <v>1390</v>
      </c>
      <c r="AC274" s="85">
        <v>0.91800000000000004</v>
      </c>
      <c r="AD274" s="83" t="s">
        <v>39</v>
      </c>
      <c r="AE274" s="83" t="s">
        <v>505</v>
      </c>
      <c r="AF274" s="83" t="s">
        <v>38</v>
      </c>
      <c r="AG274" s="83" t="s">
        <v>983</v>
      </c>
      <c r="AH274" s="83"/>
      <c r="AI274" s="83">
        <v>2.5</v>
      </c>
      <c r="AJ274" s="87" t="s">
        <v>21</v>
      </c>
      <c r="AK274" s="87" t="s">
        <v>38</v>
      </c>
      <c r="AL274" s="87" t="s">
        <v>38</v>
      </c>
      <c r="AM274" s="87" t="s">
        <v>38</v>
      </c>
      <c r="AN274" s="87" t="s">
        <v>38</v>
      </c>
    </row>
    <row r="275" spans="1:40" s="243" customFormat="1" ht="13.8" x14ac:dyDescent="0.3">
      <c r="A275" s="81">
        <v>70</v>
      </c>
      <c r="B275" s="128" t="s">
        <v>437</v>
      </c>
      <c r="C275" s="101" t="s">
        <v>471</v>
      </c>
      <c r="D275" s="83" t="s">
        <v>472</v>
      </c>
      <c r="E275" s="83" t="s">
        <v>21</v>
      </c>
      <c r="F275" s="83" t="s">
        <v>34</v>
      </c>
      <c r="G275" s="83" t="s">
        <v>149</v>
      </c>
      <c r="H275" s="83" t="s">
        <v>22</v>
      </c>
      <c r="I275" s="83" t="s">
        <v>533</v>
      </c>
      <c r="J275" s="83" t="s">
        <v>1290</v>
      </c>
      <c r="K275" s="83">
        <v>1</v>
      </c>
      <c r="L275" s="83">
        <v>136</v>
      </c>
      <c r="M275" s="83" t="s">
        <v>534</v>
      </c>
      <c r="N275" s="85" t="s">
        <v>535</v>
      </c>
      <c r="O275" s="83" t="s">
        <v>536</v>
      </c>
      <c r="P275" s="83" t="s">
        <v>184</v>
      </c>
      <c r="Q275" s="83" t="s">
        <v>21</v>
      </c>
      <c r="R275" s="83" t="s">
        <v>284</v>
      </c>
      <c r="S275" s="83">
        <v>12</v>
      </c>
      <c r="T275" s="83">
        <v>12</v>
      </c>
      <c r="U275" s="83"/>
      <c r="V275" s="86" t="s">
        <v>982</v>
      </c>
      <c r="W275" s="86" t="s">
        <v>1381</v>
      </c>
      <c r="X275" s="83" t="s">
        <v>984</v>
      </c>
      <c r="Y275" s="83" t="s">
        <v>131</v>
      </c>
      <c r="Z275" s="83" t="s">
        <v>477</v>
      </c>
      <c r="AA275" s="83" t="s">
        <v>38</v>
      </c>
      <c r="AB275" s="83" t="s">
        <v>1586</v>
      </c>
      <c r="AC275" s="85">
        <v>0.79600000000000004</v>
      </c>
      <c r="AD275" s="83" t="s">
        <v>39</v>
      </c>
      <c r="AE275" s="83" t="s">
        <v>505</v>
      </c>
      <c r="AF275" s="83" t="s">
        <v>38</v>
      </c>
      <c r="AG275" s="83" t="s">
        <v>983</v>
      </c>
      <c r="AH275" s="83"/>
      <c r="AI275" s="83">
        <v>2.5</v>
      </c>
      <c r="AJ275" s="87" t="s">
        <v>21</v>
      </c>
      <c r="AK275" s="87" t="s">
        <v>38</v>
      </c>
      <c r="AL275" s="87" t="s">
        <v>38</v>
      </c>
      <c r="AM275" s="87" t="s">
        <v>38</v>
      </c>
      <c r="AN275" s="87" t="s">
        <v>38</v>
      </c>
    </row>
    <row r="276" spans="1:40" s="243" customFormat="1" ht="13.8" x14ac:dyDescent="0.3">
      <c r="A276" s="81">
        <v>70</v>
      </c>
      <c r="B276" s="128" t="s">
        <v>437</v>
      </c>
      <c r="C276" s="101" t="s">
        <v>471</v>
      </c>
      <c r="D276" s="83" t="s">
        <v>472</v>
      </c>
      <c r="E276" s="83" t="s">
        <v>21</v>
      </c>
      <c r="F276" s="83" t="s">
        <v>34</v>
      </c>
      <c r="G276" s="83" t="s">
        <v>149</v>
      </c>
      <c r="H276" s="83" t="s">
        <v>22</v>
      </c>
      <c r="I276" s="83" t="s">
        <v>533</v>
      </c>
      <c r="J276" s="83" t="s">
        <v>1290</v>
      </c>
      <c r="K276" s="83">
        <v>1</v>
      </c>
      <c r="L276" s="83">
        <v>136</v>
      </c>
      <c r="M276" s="83" t="s">
        <v>534</v>
      </c>
      <c r="N276" s="85" t="s">
        <v>535</v>
      </c>
      <c r="O276" s="83" t="s">
        <v>536</v>
      </c>
      <c r="P276" s="83" t="s">
        <v>184</v>
      </c>
      <c r="Q276" s="83" t="s">
        <v>21</v>
      </c>
      <c r="R276" s="83" t="s">
        <v>96</v>
      </c>
      <c r="S276" s="83">
        <v>12</v>
      </c>
      <c r="T276" s="83">
        <v>12</v>
      </c>
      <c r="U276" s="83"/>
      <c r="V276" s="86" t="s">
        <v>982</v>
      </c>
      <c r="W276" s="86" t="s">
        <v>1381</v>
      </c>
      <c r="X276" s="83" t="s">
        <v>984</v>
      </c>
      <c r="Y276" s="83" t="s">
        <v>131</v>
      </c>
      <c r="Z276" s="83" t="s">
        <v>477</v>
      </c>
      <c r="AA276" s="83" t="s">
        <v>38</v>
      </c>
      <c r="AB276" s="83" t="s">
        <v>1586</v>
      </c>
      <c r="AC276" s="85">
        <v>0.79300000000000004</v>
      </c>
      <c r="AD276" s="83" t="s">
        <v>39</v>
      </c>
      <c r="AE276" s="83" t="s">
        <v>505</v>
      </c>
      <c r="AF276" s="83" t="s">
        <v>38</v>
      </c>
      <c r="AG276" s="83" t="s">
        <v>983</v>
      </c>
      <c r="AH276" s="83"/>
      <c r="AI276" s="83">
        <v>2.5</v>
      </c>
      <c r="AJ276" s="87" t="s">
        <v>21</v>
      </c>
      <c r="AK276" s="87" t="s">
        <v>38</v>
      </c>
      <c r="AL276" s="87" t="s">
        <v>38</v>
      </c>
      <c r="AM276" s="87" t="s">
        <v>38</v>
      </c>
      <c r="AN276" s="87" t="s">
        <v>38</v>
      </c>
    </row>
    <row r="277" spans="1:40" s="243" customFormat="1" ht="13.8" x14ac:dyDescent="0.3">
      <c r="A277" s="81">
        <v>70</v>
      </c>
      <c r="B277" s="128" t="s">
        <v>437</v>
      </c>
      <c r="C277" s="101" t="s">
        <v>471</v>
      </c>
      <c r="D277" s="83" t="s">
        <v>472</v>
      </c>
      <c r="E277" s="83" t="s">
        <v>21</v>
      </c>
      <c r="F277" s="83" t="s">
        <v>34</v>
      </c>
      <c r="G277" s="83" t="s">
        <v>149</v>
      </c>
      <c r="H277" s="83" t="s">
        <v>22</v>
      </c>
      <c r="I277" s="83" t="s">
        <v>533</v>
      </c>
      <c r="J277" s="83" t="s">
        <v>1290</v>
      </c>
      <c r="K277" s="83">
        <v>1</v>
      </c>
      <c r="L277" s="83">
        <v>136</v>
      </c>
      <c r="M277" s="83" t="s">
        <v>534</v>
      </c>
      <c r="N277" s="85" t="s">
        <v>535</v>
      </c>
      <c r="O277" s="83" t="s">
        <v>536</v>
      </c>
      <c r="P277" s="83" t="s">
        <v>184</v>
      </c>
      <c r="Q277" s="83" t="s">
        <v>21</v>
      </c>
      <c r="R277" s="83" t="s">
        <v>537</v>
      </c>
      <c r="S277" s="83">
        <v>12</v>
      </c>
      <c r="T277" s="83">
        <v>12</v>
      </c>
      <c r="U277" s="83"/>
      <c r="V277" s="86" t="s">
        <v>982</v>
      </c>
      <c r="W277" s="86" t="s">
        <v>1381</v>
      </c>
      <c r="X277" s="83" t="s">
        <v>984</v>
      </c>
      <c r="Y277" s="83" t="s">
        <v>131</v>
      </c>
      <c r="Z277" s="83" t="s">
        <v>477</v>
      </c>
      <c r="AA277" s="83" t="s">
        <v>38</v>
      </c>
      <c r="AB277" s="83" t="s">
        <v>1586</v>
      </c>
      <c r="AC277" s="85">
        <v>0.78200000000000003</v>
      </c>
      <c r="AD277" s="83" t="s">
        <v>39</v>
      </c>
      <c r="AE277" s="83" t="s">
        <v>505</v>
      </c>
      <c r="AF277" s="83" t="s">
        <v>38</v>
      </c>
      <c r="AG277" s="83" t="s">
        <v>983</v>
      </c>
      <c r="AH277" s="83"/>
      <c r="AI277" s="83">
        <v>2.5</v>
      </c>
      <c r="AJ277" s="87" t="s">
        <v>21</v>
      </c>
      <c r="AK277" s="87" t="s">
        <v>38</v>
      </c>
      <c r="AL277" s="87" t="s">
        <v>38</v>
      </c>
      <c r="AM277" s="87" t="s">
        <v>38</v>
      </c>
      <c r="AN277" s="87" t="s">
        <v>38</v>
      </c>
    </row>
    <row r="278" spans="1:40" s="243" customFormat="1" ht="13.8" x14ac:dyDescent="0.3">
      <c r="A278" s="66">
        <v>70</v>
      </c>
      <c r="B278" s="106" t="s">
        <v>437</v>
      </c>
      <c r="C278" s="103" t="s">
        <v>471</v>
      </c>
      <c r="D278" s="89" t="s">
        <v>472</v>
      </c>
      <c r="E278" s="89" t="s">
        <v>21</v>
      </c>
      <c r="F278" s="89" t="s">
        <v>34</v>
      </c>
      <c r="G278" s="89" t="s">
        <v>149</v>
      </c>
      <c r="H278" s="89" t="s">
        <v>22</v>
      </c>
      <c r="I278" s="89" t="s">
        <v>533</v>
      </c>
      <c r="J278" s="89" t="s">
        <v>1290</v>
      </c>
      <c r="K278" s="89">
        <v>1</v>
      </c>
      <c r="L278" s="89">
        <v>136</v>
      </c>
      <c r="M278" s="89" t="s">
        <v>534</v>
      </c>
      <c r="N278" s="91" t="s">
        <v>535</v>
      </c>
      <c r="O278" s="89" t="s">
        <v>536</v>
      </c>
      <c r="P278" s="89" t="s">
        <v>184</v>
      </c>
      <c r="Q278" s="89" t="s">
        <v>21</v>
      </c>
      <c r="R278" s="89" t="s">
        <v>118</v>
      </c>
      <c r="S278" s="89">
        <v>12</v>
      </c>
      <c r="T278" s="89" t="s">
        <v>78</v>
      </c>
      <c r="U278" s="89"/>
      <c r="V278" s="89" t="s">
        <v>184</v>
      </c>
      <c r="W278" s="89" t="s">
        <v>86</v>
      </c>
      <c r="X278" s="89" t="s">
        <v>984</v>
      </c>
      <c r="Y278" s="89" t="s">
        <v>131</v>
      </c>
      <c r="Z278" s="89" t="s">
        <v>477</v>
      </c>
      <c r="AA278" s="89" t="s">
        <v>38</v>
      </c>
      <c r="AB278" s="89" t="s">
        <v>1586</v>
      </c>
      <c r="AC278" s="91">
        <v>0.70199999999999996</v>
      </c>
      <c r="AD278" s="89" t="s">
        <v>39</v>
      </c>
      <c r="AE278" s="89" t="s">
        <v>505</v>
      </c>
      <c r="AF278" s="89" t="s">
        <v>38</v>
      </c>
      <c r="AG278" s="89" t="s">
        <v>983</v>
      </c>
      <c r="AH278" s="89"/>
      <c r="AI278" s="89">
        <v>2.5</v>
      </c>
      <c r="AJ278" s="73" t="s">
        <v>21</v>
      </c>
      <c r="AK278" s="73" t="s">
        <v>38</v>
      </c>
      <c r="AL278" s="73" t="s">
        <v>38</v>
      </c>
      <c r="AM278" s="73" t="s">
        <v>38</v>
      </c>
      <c r="AN278" s="73" t="s">
        <v>38</v>
      </c>
    </row>
    <row r="279" spans="1:40" s="243" customFormat="1" ht="13.8" x14ac:dyDescent="0.3">
      <c r="A279" s="74">
        <v>72</v>
      </c>
      <c r="B279" s="131" t="s">
        <v>1022</v>
      </c>
      <c r="C279" s="129" t="s">
        <v>473</v>
      </c>
      <c r="D279" s="112" t="s">
        <v>474</v>
      </c>
      <c r="E279" s="112" t="s">
        <v>21</v>
      </c>
      <c r="F279" s="112" t="s">
        <v>34</v>
      </c>
      <c r="G279" s="112" t="s">
        <v>1459</v>
      </c>
      <c r="H279" s="112" t="s">
        <v>35</v>
      </c>
      <c r="I279" s="112" t="s">
        <v>538</v>
      </c>
      <c r="J279" s="112" t="s">
        <v>1290</v>
      </c>
      <c r="K279" s="112" t="s">
        <v>389</v>
      </c>
      <c r="L279" s="112">
        <v>183</v>
      </c>
      <c r="M279" s="112" t="s">
        <v>1482</v>
      </c>
      <c r="N279" s="114" t="s">
        <v>1531</v>
      </c>
      <c r="O279" s="112" t="s">
        <v>539</v>
      </c>
      <c r="P279" s="112" t="s">
        <v>101</v>
      </c>
      <c r="Q279" s="112" t="s">
        <v>21</v>
      </c>
      <c r="R279" s="112" t="s">
        <v>540</v>
      </c>
      <c r="S279" s="112">
        <v>19</v>
      </c>
      <c r="T279" s="112" t="s">
        <v>78</v>
      </c>
      <c r="U279" s="112" t="s">
        <v>630</v>
      </c>
      <c r="V279" s="112" t="s">
        <v>550</v>
      </c>
      <c r="W279" s="112" t="s">
        <v>1380</v>
      </c>
      <c r="X279" s="112" t="s">
        <v>92</v>
      </c>
      <c r="Y279" s="112" t="s">
        <v>685</v>
      </c>
      <c r="Z279" s="112" t="s">
        <v>553</v>
      </c>
      <c r="AA279" s="112" t="s">
        <v>547</v>
      </c>
      <c r="AB279" s="112"/>
      <c r="AC279" s="114">
        <v>0.72</v>
      </c>
      <c r="AD279" s="112" t="s">
        <v>548</v>
      </c>
      <c r="AE279" s="112" t="s">
        <v>549</v>
      </c>
      <c r="AF279" s="112" t="s">
        <v>21</v>
      </c>
      <c r="AG279" s="112" t="s">
        <v>846</v>
      </c>
      <c r="AH279" s="112" t="s">
        <v>989</v>
      </c>
      <c r="AI279" s="112">
        <v>4.3</v>
      </c>
      <c r="AJ279" s="80" t="s">
        <v>38</v>
      </c>
      <c r="AK279" s="80" t="s">
        <v>38</v>
      </c>
      <c r="AL279" s="80" t="s">
        <v>38</v>
      </c>
      <c r="AM279" s="80" t="s">
        <v>38</v>
      </c>
      <c r="AN279" s="80" t="s">
        <v>38</v>
      </c>
    </row>
    <row r="280" spans="1:40" s="243" customFormat="1" ht="13.8" x14ac:dyDescent="0.3">
      <c r="A280" s="81">
        <v>72</v>
      </c>
      <c r="B280" s="132" t="s">
        <v>1022</v>
      </c>
      <c r="C280" s="130" t="s">
        <v>473</v>
      </c>
      <c r="D280" s="125" t="s">
        <v>474</v>
      </c>
      <c r="E280" s="125" t="s">
        <v>21</v>
      </c>
      <c r="F280" s="125" t="s">
        <v>34</v>
      </c>
      <c r="G280" s="125" t="s">
        <v>1459</v>
      </c>
      <c r="H280" s="125" t="s">
        <v>35</v>
      </c>
      <c r="I280" s="125" t="s">
        <v>538</v>
      </c>
      <c r="J280" s="125" t="s">
        <v>1290</v>
      </c>
      <c r="K280" s="125" t="s">
        <v>389</v>
      </c>
      <c r="L280" s="125">
        <v>183</v>
      </c>
      <c r="M280" s="125" t="s">
        <v>1482</v>
      </c>
      <c r="N280" s="126" t="s">
        <v>1531</v>
      </c>
      <c r="O280" s="125" t="s">
        <v>539</v>
      </c>
      <c r="P280" s="125" t="s">
        <v>101</v>
      </c>
      <c r="Q280" s="125" t="s">
        <v>21</v>
      </c>
      <c r="R280" s="125" t="s">
        <v>541</v>
      </c>
      <c r="S280" s="125">
        <v>32</v>
      </c>
      <c r="T280" s="125" t="s">
        <v>78</v>
      </c>
      <c r="U280" s="125" t="s">
        <v>630</v>
      </c>
      <c r="V280" s="125" t="s">
        <v>550</v>
      </c>
      <c r="W280" s="125" t="s">
        <v>1380</v>
      </c>
      <c r="X280" s="125" t="s">
        <v>92</v>
      </c>
      <c r="Y280" s="125" t="s">
        <v>685</v>
      </c>
      <c r="Z280" s="125" t="s">
        <v>553</v>
      </c>
      <c r="AA280" s="125" t="s">
        <v>547</v>
      </c>
      <c r="AB280" s="125"/>
      <c r="AC280" s="126">
        <v>0.72</v>
      </c>
      <c r="AD280" s="125" t="s">
        <v>548</v>
      </c>
      <c r="AE280" s="125" t="s">
        <v>549</v>
      </c>
      <c r="AF280" s="125" t="s">
        <v>21</v>
      </c>
      <c r="AG280" s="125" t="s">
        <v>846</v>
      </c>
      <c r="AH280" s="125" t="s">
        <v>1716</v>
      </c>
      <c r="AI280" s="125">
        <v>4.3</v>
      </c>
      <c r="AJ280" s="87" t="s">
        <v>38</v>
      </c>
      <c r="AK280" s="87" t="s">
        <v>38</v>
      </c>
      <c r="AL280" s="87" t="s">
        <v>38</v>
      </c>
      <c r="AM280" s="87" t="s">
        <v>38</v>
      </c>
      <c r="AN280" s="87" t="s">
        <v>38</v>
      </c>
    </row>
    <row r="281" spans="1:40" s="243" customFormat="1" ht="13.8" x14ac:dyDescent="0.3">
      <c r="A281" s="81">
        <v>72</v>
      </c>
      <c r="B281" s="132" t="s">
        <v>1022</v>
      </c>
      <c r="C281" s="130" t="s">
        <v>473</v>
      </c>
      <c r="D281" s="125" t="s">
        <v>474</v>
      </c>
      <c r="E281" s="125" t="s">
        <v>21</v>
      </c>
      <c r="F281" s="125" t="s">
        <v>34</v>
      </c>
      <c r="G281" s="125" t="s">
        <v>1459</v>
      </c>
      <c r="H281" s="125" t="s">
        <v>35</v>
      </c>
      <c r="I281" s="125" t="s">
        <v>538</v>
      </c>
      <c r="J281" s="125" t="s">
        <v>1290</v>
      </c>
      <c r="K281" s="125" t="s">
        <v>389</v>
      </c>
      <c r="L281" s="125">
        <v>183</v>
      </c>
      <c r="M281" s="125" t="s">
        <v>1482</v>
      </c>
      <c r="N281" s="126" t="s">
        <v>1531</v>
      </c>
      <c r="O281" s="125" t="s">
        <v>539</v>
      </c>
      <c r="P281" s="125" t="s">
        <v>101</v>
      </c>
      <c r="Q281" s="125" t="s">
        <v>21</v>
      </c>
      <c r="R281" s="125" t="s">
        <v>542</v>
      </c>
      <c r="S281" s="125">
        <v>19</v>
      </c>
      <c r="T281" s="125">
        <v>19</v>
      </c>
      <c r="U281" s="125"/>
      <c r="V281" s="125" t="s">
        <v>551</v>
      </c>
      <c r="W281" s="125" t="s">
        <v>1380</v>
      </c>
      <c r="X281" s="125" t="s">
        <v>92</v>
      </c>
      <c r="Y281" s="125" t="s">
        <v>131</v>
      </c>
      <c r="Z281" s="125" t="s">
        <v>553</v>
      </c>
      <c r="AA281" s="125" t="s">
        <v>547</v>
      </c>
      <c r="AB281" s="125"/>
      <c r="AC281" s="126">
        <v>0.72</v>
      </c>
      <c r="AD281" s="125" t="s">
        <v>39</v>
      </c>
      <c r="AE281" s="125"/>
      <c r="AF281" s="125" t="s">
        <v>21</v>
      </c>
      <c r="AG281" s="125" t="s">
        <v>846</v>
      </c>
      <c r="AH281" s="125" t="s">
        <v>554</v>
      </c>
      <c r="AI281" s="125">
        <v>4.3</v>
      </c>
      <c r="AJ281" s="87" t="s">
        <v>38</v>
      </c>
      <c r="AK281" s="87" t="s">
        <v>38</v>
      </c>
      <c r="AL281" s="87" t="s">
        <v>38</v>
      </c>
      <c r="AM281" s="87" t="s">
        <v>38</v>
      </c>
      <c r="AN281" s="87" t="s">
        <v>38</v>
      </c>
    </row>
    <row r="282" spans="1:40" s="243" customFormat="1" ht="13.8" x14ac:dyDescent="0.3">
      <c r="A282" s="81">
        <v>72</v>
      </c>
      <c r="B282" s="132" t="s">
        <v>1022</v>
      </c>
      <c r="C282" s="130" t="s">
        <v>473</v>
      </c>
      <c r="D282" s="125" t="s">
        <v>474</v>
      </c>
      <c r="E282" s="125" t="s">
        <v>21</v>
      </c>
      <c r="F282" s="125" t="s">
        <v>34</v>
      </c>
      <c r="G282" s="125" t="s">
        <v>1459</v>
      </c>
      <c r="H282" s="125" t="s">
        <v>35</v>
      </c>
      <c r="I282" s="125" t="s">
        <v>538</v>
      </c>
      <c r="J282" s="125" t="s">
        <v>1290</v>
      </c>
      <c r="K282" s="125" t="s">
        <v>389</v>
      </c>
      <c r="L282" s="125">
        <v>183</v>
      </c>
      <c r="M282" s="125" t="s">
        <v>1482</v>
      </c>
      <c r="N282" s="126" t="s">
        <v>1531</v>
      </c>
      <c r="O282" s="125" t="s">
        <v>539</v>
      </c>
      <c r="P282" s="125" t="s">
        <v>101</v>
      </c>
      <c r="Q282" s="125" t="s">
        <v>21</v>
      </c>
      <c r="R282" s="125" t="s">
        <v>543</v>
      </c>
      <c r="S282" s="125">
        <v>32</v>
      </c>
      <c r="T282" s="125">
        <v>32</v>
      </c>
      <c r="U282" s="125"/>
      <c r="V282" s="125" t="s">
        <v>551</v>
      </c>
      <c r="W282" s="125" t="s">
        <v>1380</v>
      </c>
      <c r="X282" s="125" t="s">
        <v>92</v>
      </c>
      <c r="Y282" s="125" t="s">
        <v>131</v>
      </c>
      <c r="Z282" s="125" t="s">
        <v>553</v>
      </c>
      <c r="AA282" s="125" t="s">
        <v>547</v>
      </c>
      <c r="AB282" s="125"/>
      <c r="AC282" s="126">
        <v>0.71</v>
      </c>
      <c r="AD282" s="125" t="s">
        <v>39</v>
      </c>
      <c r="AE282" s="125"/>
      <c r="AF282" s="125" t="s">
        <v>21</v>
      </c>
      <c r="AG282" s="125" t="s">
        <v>846</v>
      </c>
      <c r="AH282" s="125" t="s">
        <v>986</v>
      </c>
      <c r="AI282" s="125">
        <v>4.3</v>
      </c>
      <c r="AJ282" s="87" t="s">
        <v>38</v>
      </c>
      <c r="AK282" s="87" t="s">
        <v>38</v>
      </c>
      <c r="AL282" s="87" t="s">
        <v>38</v>
      </c>
      <c r="AM282" s="87" t="s">
        <v>38</v>
      </c>
      <c r="AN282" s="87" t="s">
        <v>38</v>
      </c>
    </row>
    <row r="283" spans="1:40" s="243" customFormat="1" ht="13.8" x14ac:dyDescent="0.3">
      <c r="A283" s="81">
        <v>72</v>
      </c>
      <c r="B283" s="132" t="s">
        <v>1022</v>
      </c>
      <c r="C283" s="130" t="s">
        <v>473</v>
      </c>
      <c r="D283" s="125" t="s">
        <v>474</v>
      </c>
      <c r="E283" s="125" t="s">
        <v>21</v>
      </c>
      <c r="F283" s="125" t="s">
        <v>34</v>
      </c>
      <c r="G283" s="125" t="s">
        <v>1459</v>
      </c>
      <c r="H283" s="125" t="s">
        <v>35</v>
      </c>
      <c r="I283" s="125" t="s">
        <v>538</v>
      </c>
      <c r="J283" s="125" t="s">
        <v>1290</v>
      </c>
      <c r="K283" s="125" t="s">
        <v>389</v>
      </c>
      <c r="L283" s="125">
        <v>183</v>
      </c>
      <c r="M283" s="125" t="s">
        <v>1482</v>
      </c>
      <c r="N283" s="126" t="s">
        <v>1531</v>
      </c>
      <c r="O283" s="125" t="s">
        <v>539</v>
      </c>
      <c r="P283" s="125" t="s">
        <v>101</v>
      </c>
      <c r="Q283" s="125" t="s">
        <v>21</v>
      </c>
      <c r="R283" s="125" t="s">
        <v>544</v>
      </c>
      <c r="S283" s="125">
        <v>19</v>
      </c>
      <c r="T283" s="125">
        <v>19</v>
      </c>
      <c r="U283" s="125"/>
      <c r="V283" s="125" t="s">
        <v>552</v>
      </c>
      <c r="W283" s="125" t="s">
        <v>1380</v>
      </c>
      <c r="X283" s="125" t="s">
        <v>92</v>
      </c>
      <c r="Y283" s="125" t="s">
        <v>131</v>
      </c>
      <c r="Z283" s="125" t="s">
        <v>553</v>
      </c>
      <c r="AA283" s="125" t="s">
        <v>547</v>
      </c>
      <c r="AB283" s="125"/>
      <c r="AC283" s="126">
        <v>0.71</v>
      </c>
      <c r="AD283" s="125" t="s">
        <v>548</v>
      </c>
      <c r="AE283" s="125" t="s">
        <v>549</v>
      </c>
      <c r="AF283" s="125" t="s">
        <v>21</v>
      </c>
      <c r="AG283" s="125" t="s">
        <v>846</v>
      </c>
      <c r="AH283" s="125" t="s">
        <v>987</v>
      </c>
      <c r="AI283" s="125">
        <v>4.3</v>
      </c>
      <c r="AJ283" s="87" t="s">
        <v>38</v>
      </c>
      <c r="AK283" s="87" t="s">
        <v>38</v>
      </c>
      <c r="AL283" s="87" t="s">
        <v>38</v>
      </c>
      <c r="AM283" s="87" t="s">
        <v>38</v>
      </c>
      <c r="AN283" s="87" t="s">
        <v>38</v>
      </c>
    </row>
    <row r="284" spans="1:40" s="243" customFormat="1" ht="13.8" x14ac:dyDescent="0.3">
      <c r="A284" s="66">
        <v>72</v>
      </c>
      <c r="B284" s="67" t="s">
        <v>1022</v>
      </c>
      <c r="C284" s="97" t="s">
        <v>473</v>
      </c>
      <c r="D284" s="70" t="s">
        <v>474</v>
      </c>
      <c r="E284" s="70" t="s">
        <v>21</v>
      </c>
      <c r="F284" s="70" t="s">
        <v>34</v>
      </c>
      <c r="G284" s="70" t="s">
        <v>1459</v>
      </c>
      <c r="H284" s="70" t="s">
        <v>35</v>
      </c>
      <c r="I284" s="70" t="s">
        <v>538</v>
      </c>
      <c r="J284" s="70" t="s">
        <v>1290</v>
      </c>
      <c r="K284" s="70" t="s">
        <v>389</v>
      </c>
      <c r="L284" s="70">
        <v>183</v>
      </c>
      <c r="M284" s="70" t="s">
        <v>1482</v>
      </c>
      <c r="N284" s="72" t="s">
        <v>1531</v>
      </c>
      <c r="O284" s="70" t="s">
        <v>539</v>
      </c>
      <c r="P284" s="70" t="s">
        <v>101</v>
      </c>
      <c r="Q284" s="70" t="s">
        <v>21</v>
      </c>
      <c r="R284" s="70" t="s">
        <v>545</v>
      </c>
      <c r="S284" s="70">
        <v>32</v>
      </c>
      <c r="T284" s="70">
        <v>32</v>
      </c>
      <c r="U284" s="70"/>
      <c r="V284" s="70" t="s">
        <v>552</v>
      </c>
      <c r="W284" s="70" t="s">
        <v>1380</v>
      </c>
      <c r="X284" s="70" t="s">
        <v>92</v>
      </c>
      <c r="Y284" s="70" t="s">
        <v>131</v>
      </c>
      <c r="Z284" s="70" t="s">
        <v>553</v>
      </c>
      <c r="AA284" s="70" t="s">
        <v>547</v>
      </c>
      <c r="AB284" s="70"/>
      <c r="AC284" s="72">
        <v>0.7</v>
      </c>
      <c r="AD284" s="70" t="s">
        <v>548</v>
      </c>
      <c r="AE284" s="70" t="s">
        <v>549</v>
      </c>
      <c r="AF284" s="70" t="s">
        <v>21</v>
      </c>
      <c r="AG284" s="70" t="s">
        <v>846</v>
      </c>
      <c r="AH284" s="70"/>
      <c r="AI284" s="70">
        <v>4.3</v>
      </c>
      <c r="AJ284" s="73" t="s">
        <v>38</v>
      </c>
      <c r="AK284" s="73" t="s">
        <v>38</v>
      </c>
      <c r="AL284" s="73" t="s">
        <v>38</v>
      </c>
      <c r="AM284" s="73" t="s">
        <v>38</v>
      </c>
      <c r="AN284" s="73" t="s">
        <v>38</v>
      </c>
    </row>
    <row r="285" spans="1:40" s="243" customFormat="1" ht="13.8" x14ac:dyDescent="0.3">
      <c r="A285" s="74">
        <v>75</v>
      </c>
      <c r="B285" s="105" t="s">
        <v>438</v>
      </c>
      <c r="C285" s="76" t="s">
        <v>556</v>
      </c>
      <c r="D285" s="76" t="s">
        <v>557</v>
      </c>
      <c r="E285" s="76" t="s">
        <v>21</v>
      </c>
      <c r="F285" s="76" t="s">
        <v>86</v>
      </c>
      <c r="G285" s="76" t="s">
        <v>149</v>
      </c>
      <c r="H285" s="76" t="s">
        <v>22</v>
      </c>
      <c r="I285" s="76" t="s">
        <v>558</v>
      </c>
      <c r="J285" s="76" t="s">
        <v>1290</v>
      </c>
      <c r="K285" s="76">
        <v>5</v>
      </c>
      <c r="L285" s="76">
        <v>1170</v>
      </c>
      <c r="M285" s="76" t="s">
        <v>559</v>
      </c>
      <c r="N285" s="78" t="s">
        <v>1532</v>
      </c>
      <c r="O285" s="76" t="s">
        <v>560</v>
      </c>
      <c r="P285" s="79" t="s">
        <v>990</v>
      </c>
      <c r="Q285" s="76" t="s">
        <v>21</v>
      </c>
      <c r="R285" s="76" t="s">
        <v>36</v>
      </c>
      <c r="S285" s="76">
        <v>7</v>
      </c>
      <c r="T285" s="76">
        <v>7</v>
      </c>
      <c r="U285" s="76" t="s">
        <v>630</v>
      </c>
      <c r="V285" s="76"/>
      <c r="W285" s="76"/>
      <c r="X285" s="76" t="s">
        <v>92</v>
      </c>
      <c r="Y285" s="76" t="s">
        <v>685</v>
      </c>
      <c r="Z285" s="76" t="s">
        <v>562</v>
      </c>
      <c r="AA285" s="76" t="s">
        <v>86</v>
      </c>
      <c r="AB285" s="76" t="s">
        <v>1391</v>
      </c>
      <c r="AC285" s="78" t="s">
        <v>265</v>
      </c>
      <c r="AD285" s="76" t="s">
        <v>1699</v>
      </c>
      <c r="AE285" s="76" t="s">
        <v>563</v>
      </c>
      <c r="AF285" s="76" t="s">
        <v>38</v>
      </c>
      <c r="AG285" s="76" t="s">
        <v>991</v>
      </c>
      <c r="AH285" s="76" t="s">
        <v>561</v>
      </c>
      <c r="AI285" s="76">
        <v>5.2</v>
      </c>
      <c r="AJ285" s="80" t="s">
        <v>86</v>
      </c>
      <c r="AK285" s="80" t="s">
        <v>38</v>
      </c>
      <c r="AL285" s="80" t="s">
        <v>38</v>
      </c>
      <c r="AM285" s="80" t="s">
        <v>38</v>
      </c>
      <c r="AN285" s="80" t="s">
        <v>38</v>
      </c>
    </row>
    <row r="286" spans="1:40" s="243" customFormat="1" ht="13.8" x14ac:dyDescent="0.3">
      <c r="A286" s="81">
        <v>75</v>
      </c>
      <c r="B286" s="128" t="s">
        <v>438</v>
      </c>
      <c r="C286" s="83" t="s">
        <v>556</v>
      </c>
      <c r="D286" s="83" t="s">
        <v>557</v>
      </c>
      <c r="E286" s="83" t="s">
        <v>21</v>
      </c>
      <c r="F286" s="83" t="s">
        <v>86</v>
      </c>
      <c r="G286" s="83" t="s">
        <v>149</v>
      </c>
      <c r="H286" s="83" t="s">
        <v>22</v>
      </c>
      <c r="I286" s="83" t="s">
        <v>558</v>
      </c>
      <c r="J286" s="83" t="s">
        <v>1290</v>
      </c>
      <c r="K286" s="83">
        <v>5</v>
      </c>
      <c r="L286" s="83">
        <v>1170</v>
      </c>
      <c r="M286" s="83" t="s">
        <v>559</v>
      </c>
      <c r="N286" s="85" t="s">
        <v>1532</v>
      </c>
      <c r="O286" s="83" t="s">
        <v>560</v>
      </c>
      <c r="P286" s="86" t="s">
        <v>990</v>
      </c>
      <c r="Q286" s="83" t="s">
        <v>21</v>
      </c>
      <c r="R286" s="83" t="s">
        <v>118</v>
      </c>
      <c r="S286" s="83">
        <v>7</v>
      </c>
      <c r="T286" s="83">
        <v>3</v>
      </c>
      <c r="U286" s="83"/>
      <c r="V286" s="83" t="s">
        <v>184</v>
      </c>
      <c r="W286" s="83" t="s">
        <v>86</v>
      </c>
      <c r="X286" s="83" t="s">
        <v>92</v>
      </c>
      <c r="Y286" s="83" t="s">
        <v>131</v>
      </c>
      <c r="Z286" s="83" t="s">
        <v>562</v>
      </c>
      <c r="AA286" s="83" t="s">
        <v>86</v>
      </c>
      <c r="AB286" s="83" t="s">
        <v>1391</v>
      </c>
      <c r="AC286" s="85" t="s">
        <v>265</v>
      </c>
      <c r="AD286" s="83" t="s">
        <v>39</v>
      </c>
      <c r="AE286" s="83" t="s">
        <v>563</v>
      </c>
      <c r="AF286" s="83" t="s">
        <v>38</v>
      </c>
      <c r="AG286" s="83" t="s">
        <v>991</v>
      </c>
      <c r="AH286" s="86" t="s">
        <v>992</v>
      </c>
      <c r="AI286" s="83">
        <v>5.2</v>
      </c>
      <c r="AJ286" s="87" t="s">
        <v>86</v>
      </c>
      <c r="AK286" s="87" t="s">
        <v>38</v>
      </c>
      <c r="AL286" s="87" t="s">
        <v>38</v>
      </c>
      <c r="AM286" s="87" t="s">
        <v>38</v>
      </c>
      <c r="AN286" s="87" t="s">
        <v>38</v>
      </c>
    </row>
    <row r="287" spans="1:40" s="243" customFormat="1" ht="13.8" x14ac:dyDescent="0.3">
      <c r="A287" s="66">
        <v>75</v>
      </c>
      <c r="B287" s="106" t="s">
        <v>438</v>
      </c>
      <c r="C287" s="89" t="s">
        <v>556</v>
      </c>
      <c r="D287" s="89" t="s">
        <v>557</v>
      </c>
      <c r="E287" s="89" t="s">
        <v>21</v>
      </c>
      <c r="F287" s="89" t="s">
        <v>86</v>
      </c>
      <c r="G287" s="89" t="s">
        <v>149</v>
      </c>
      <c r="H287" s="89" t="s">
        <v>22</v>
      </c>
      <c r="I287" s="89" t="s">
        <v>558</v>
      </c>
      <c r="J287" s="89" t="s">
        <v>1290</v>
      </c>
      <c r="K287" s="89">
        <v>5</v>
      </c>
      <c r="L287" s="89">
        <v>1170</v>
      </c>
      <c r="M287" s="89" t="s">
        <v>559</v>
      </c>
      <c r="N287" s="91" t="s">
        <v>1532</v>
      </c>
      <c r="O287" s="89" t="s">
        <v>560</v>
      </c>
      <c r="P287" s="92" t="s">
        <v>990</v>
      </c>
      <c r="Q287" s="89" t="s">
        <v>21</v>
      </c>
      <c r="R287" s="89" t="s">
        <v>254</v>
      </c>
      <c r="S287" s="89">
        <v>7</v>
      </c>
      <c r="T287" s="89">
        <v>7</v>
      </c>
      <c r="U287" s="89"/>
      <c r="V287" s="89" t="s">
        <v>25</v>
      </c>
      <c r="W287" s="89" t="s">
        <v>1122</v>
      </c>
      <c r="X287" s="89" t="s">
        <v>92</v>
      </c>
      <c r="Y287" s="89" t="s">
        <v>131</v>
      </c>
      <c r="Z287" s="89" t="s">
        <v>562</v>
      </c>
      <c r="AA287" s="89" t="s">
        <v>86</v>
      </c>
      <c r="AB287" s="89" t="s">
        <v>1391</v>
      </c>
      <c r="AC287" s="91" t="s">
        <v>265</v>
      </c>
      <c r="AD287" s="89" t="s">
        <v>39</v>
      </c>
      <c r="AE287" s="89" t="s">
        <v>563</v>
      </c>
      <c r="AF287" s="89" t="s">
        <v>38</v>
      </c>
      <c r="AG287" s="89" t="s">
        <v>991</v>
      </c>
      <c r="AH287" s="89" t="s">
        <v>1097</v>
      </c>
      <c r="AI287" s="89">
        <v>5.2</v>
      </c>
      <c r="AJ287" s="73" t="s">
        <v>86</v>
      </c>
      <c r="AK287" s="73" t="s">
        <v>38</v>
      </c>
      <c r="AL287" s="73" t="s">
        <v>38</v>
      </c>
      <c r="AM287" s="73" t="s">
        <v>38</v>
      </c>
      <c r="AN287" s="73" t="s">
        <v>38</v>
      </c>
    </row>
    <row r="288" spans="1:40" s="243" customFormat="1" ht="13.8" x14ac:dyDescent="0.3">
      <c r="A288" s="74">
        <v>79</v>
      </c>
      <c r="B288" s="110" t="s">
        <v>439</v>
      </c>
      <c r="C288" s="112" t="s">
        <v>564</v>
      </c>
      <c r="D288" s="112" t="s">
        <v>565</v>
      </c>
      <c r="E288" s="112" t="s">
        <v>21</v>
      </c>
      <c r="F288" s="112" t="s">
        <v>34</v>
      </c>
      <c r="G288" s="112" t="s">
        <v>95</v>
      </c>
      <c r="H288" s="112" t="s">
        <v>35</v>
      </c>
      <c r="I288" s="112" t="s">
        <v>566</v>
      </c>
      <c r="J288" s="112" t="s">
        <v>1290</v>
      </c>
      <c r="K288" s="112">
        <v>1</v>
      </c>
      <c r="L288" s="112">
        <v>148</v>
      </c>
      <c r="M288" s="112" t="s">
        <v>1483</v>
      </c>
      <c r="N288" s="114" t="s">
        <v>1533</v>
      </c>
      <c r="O288" s="112" t="s">
        <v>1440</v>
      </c>
      <c r="P288" s="112" t="s">
        <v>184</v>
      </c>
      <c r="Q288" s="112" t="s">
        <v>21</v>
      </c>
      <c r="R288" s="112" t="s">
        <v>36</v>
      </c>
      <c r="S288" s="112" t="s">
        <v>993</v>
      </c>
      <c r="T288" s="112">
        <v>7</v>
      </c>
      <c r="U288" s="112" t="s">
        <v>630</v>
      </c>
      <c r="V288" s="112"/>
      <c r="W288" s="112"/>
      <c r="X288" s="112" t="s">
        <v>567</v>
      </c>
      <c r="Y288" s="112" t="s">
        <v>78</v>
      </c>
      <c r="Z288" s="112" t="s">
        <v>385</v>
      </c>
      <c r="AA288" s="112" t="s">
        <v>38</v>
      </c>
      <c r="AB288" s="112" t="s">
        <v>1393</v>
      </c>
      <c r="AC288" s="114">
        <v>0.76500000000000001</v>
      </c>
      <c r="AD288" s="112" t="s">
        <v>39</v>
      </c>
      <c r="AE288" s="112" t="s">
        <v>497</v>
      </c>
      <c r="AF288" s="112" t="s">
        <v>38</v>
      </c>
      <c r="AG288" s="112" t="s">
        <v>920</v>
      </c>
      <c r="AH288" s="112" t="s">
        <v>1613</v>
      </c>
      <c r="AI288" s="112">
        <v>1.1000000000000001</v>
      </c>
      <c r="AJ288" s="80" t="s">
        <v>21</v>
      </c>
      <c r="AK288" s="80" t="s">
        <v>38</v>
      </c>
      <c r="AL288" s="80" t="s">
        <v>86</v>
      </c>
      <c r="AM288" s="80" t="s">
        <v>38</v>
      </c>
      <c r="AN288" s="80" t="s">
        <v>38</v>
      </c>
    </row>
    <row r="289" spans="1:40" s="243" customFormat="1" ht="13.8" x14ac:dyDescent="0.3">
      <c r="A289" s="66">
        <v>79</v>
      </c>
      <c r="B289" s="96" t="s">
        <v>439</v>
      </c>
      <c r="C289" s="70" t="s">
        <v>564</v>
      </c>
      <c r="D289" s="70" t="s">
        <v>565</v>
      </c>
      <c r="E289" s="70" t="s">
        <v>21</v>
      </c>
      <c r="F289" s="70" t="s">
        <v>34</v>
      </c>
      <c r="G289" s="70" t="s">
        <v>95</v>
      </c>
      <c r="H289" s="70" t="s">
        <v>35</v>
      </c>
      <c r="I289" s="70" t="s">
        <v>566</v>
      </c>
      <c r="J289" s="70" t="s">
        <v>1290</v>
      </c>
      <c r="K289" s="70">
        <v>1</v>
      </c>
      <c r="L289" s="70">
        <v>148</v>
      </c>
      <c r="M289" s="70" t="s">
        <v>1483</v>
      </c>
      <c r="N289" s="72" t="s">
        <v>1533</v>
      </c>
      <c r="O289" s="70" t="s">
        <v>1440</v>
      </c>
      <c r="P289" s="70" t="s">
        <v>184</v>
      </c>
      <c r="Q289" s="70" t="s">
        <v>21</v>
      </c>
      <c r="R289" s="70" t="s">
        <v>166</v>
      </c>
      <c r="S289" s="70" t="s">
        <v>993</v>
      </c>
      <c r="T289" s="70">
        <v>7</v>
      </c>
      <c r="U289" s="70"/>
      <c r="V289" s="70" t="s">
        <v>1098</v>
      </c>
      <c r="W289" s="70" t="s">
        <v>1381</v>
      </c>
      <c r="X289" s="70" t="s">
        <v>567</v>
      </c>
      <c r="Y289" s="70" t="s">
        <v>78</v>
      </c>
      <c r="Z289" s="70" t="s">
        <v>385</v>
      </c>
      <c r="AA289" s="70" t="s">
        <v>38</v>
      </c>
      <c r="AB289" s="70" t="s">
        <v>1588</v>
      </c>
      <c r="AC289" s="72">
        <v>0.91979999999999995</v>
      </c>
      <c r="AD289" s="70" t="s">
        <v>39</v>
      </c>
      <c r="AE289" s="70" t="s">
        <v>497</v>
      </c>
      <c r="AF289" s="70" t="s">
        <v>38</v>
      </c>
      <c r="AG289" s="70" t="s">
        <v>920</v>
      </c>
      <c r="AH289" s="70" t="s">
        <v>1099</v>
      </c>
      <c r="AI289" s="70">
        <v>1.1000000000000001</v>
      </c>
      <c r="AJ289" s="73" t="s">
        <v>21</v>
      </c>
      <c r="AK289" s="73" t="s">
        <v>38</v>
      </c>
      <c r="AL289" s="73" t="s">
        <v>86</v>
      </c>
      <c r="AM289" s="73" t="s">
        <v>38</v>
      </c>
      <c r="AN289" s="73" t="s">
        <v>38</v>
      </c>
    </row>
    <row r="290" spans="1:40" s="243" customFormat="1" ht="13.8" x14ac:dyDescent="0.3">
      <c r="A290" s="74">
        <v>82</v>
      </c>
      <c r="B290" s="105" t="s">
        <v>440</v>
      </c>
      <c r="C290" s="76" t="s">
        <v>568</v>
      </c>
      <c r="D290" s="76" t="s">
        <v>416</v>
      </c>
      <c r="E290" s="76" t="s">
        <v>21</v>
      </c>
      <c r="F290" s="76" t="s">
        <v>34</v>
      </c>
      <c r="G290" s="76" t="s">
        <v>149</v>
      </c>
      <c r="H290" s="76" t="s">
        <v>22</v>
      </c>
      <c r="I290" s="76" t="s">
        <v>569</v>
      </c>
      <c r="J290" s="76" t="s">
        <v>128</v>
      </c>
      <c r="K290" s="76" t="s">
        <v>128</v>
      </c>
      <c r="L290" s="76">
        <v>61313</v>
      </c>
      <c r="M290" s="99" t="s">
        <v>1484</v>
      </c>
      <c r="N290" s="78" t="s">
        <v>1534</v>
      </c>
      <c r="O290" s="76" t="s">
        <v>1441</v>
      </c>
      <c r="P290" s="76" t="s">
        <v>994</v>
      </c>
      <c r="Q290" s="76" t="s">
        <v>21</v>
      </c>
      <c r="R290" s="76" t="s">
        <v>36</v>
      </c>
      <c r="S290" s="76">
        <v>12</v>
      </c>
      <c r="T290" s="76">
        <v>12</v>
      </c>
      <c r="U290" s="76" t="s">
        <v>630</v>
      </c>
      <c r="V290" s="76"/>
      <c r="W290" s="76"/>
      <c r="X290" s="76" t="s">
        <v>92</v>
      </c>
      <c r="Y290" s="76" t="s">
        <v>685</v>
      </c>
      <c r="Z290" s="76" t="s">
        <v>314</v>
      </c>
      <c r="AA290" s="76" t="s">
        <v>21</v>
      </c>
      <c r="AB290" s="76"/>
      <c r="AC290" s="78">
        <v>0.78500000000000003</v>
      </c>
      <c r="AD290" s="76" t="s">
        <v>39</v>
      </c>
      <c r="AE290" s="76" t="s">
        <v>573</v>
      </c>
      <c r="AF290" s="76" t="s">
        <v>21</v>
      </c>
      <c r="AG290" s="76" t="s">
        <v>903</v>
      </c>
      <c r="AH290" s="76" t="s">
        <v>1694</v>
      </c>
      <c r="AI290" s="76">
        <v>2.8</v>
      </c>
      <c r="AJ290" s="80" t="s">
        <v>38</v>
      </c>
      <c r="AK290" s="80" t="s">
        <v>38</v>
      </c>
      <c r="AL290" s="80" t="s">
        <v>38</v>
      </c>
      <c r="AM290" s="80" t="s">
        <v>38</v>
      </c>
      <c r="AN290" s="80" t="s">
        <v>38</v>
      </c>
    </row>
    <row r="291" spans="1:40" s="243" customFormat="1" ht="13.8" x14ac:dyDescent="0.3">
      <c r="A291" s="81">
        <v>82</v>
      </c>
      <c r="B291" s="128" t="s">
        <v>440</v>
      </c>
      <c r="C291" s="83" t="s">
        <v>568</v>
      </c>
      <c r="D291" s="83" t="s">
        <v>416</v>
      </c>
      <c r="E291" s="83" t="s">
        <v>21</v>
      </c>
      <c r="F291" s="83" t="s">
        <v>34</v>
      </c>
      <c r="G291" s="83" t="s">
        <v>149</v>
      </c>
      <c r="H291" s="83" t="s">
        <v>22</v>
      </c>
      <c r="I291" s="83" t="s">
        <v>569</v>
      </c>
      <c r="J291" s="83" t="s">
        <v>128</v>
      </c>
      <c r="K291" s="83" t="s">
        <v>128</v>
      </c>
      <c r="L291" s="83">
        <v>61313</v>
      </c>
      <c r="M291" s="101" t="s">
        <v>1484</v>
      </c>
      <c r="N291" s="85" t="s">
        <v>1534</v>
      </c>
      <c r="O291" s="83" t="s">
        <v>1441</v>
      </c>
      <c r="P291" s="83" t="s">
        <v>994</v>
      </c>
      <c r="Q291" s="83" t="s">
        <v>21</v>
      </c>
      <c r="R291" s="83" t="s">
        <v>995</v>
      </c>
      <c r="S291" s="83">
        <v>12</v>
      </c>
      <c r="T291" s="83">
        <v>12</v>
      </c>
      <c r="U291" s="83"/>
      <c r="V291" s="83" t="s">
        <v>570</v>
      </c>
      <c r="W291" s="83" t="s">
        <v>1380</v>
      </c>
      <c r="X291" s="83" t="s">
        <v>92</v>
      </c>
      <c r="Y291" s="83" t="s">
        <v>131</v>
      </c>
      <c r="Z291" s="83" t="s">
        <v>314</v>
      </c>
      <c r="AA291" s="83" t="s">
        <v>21</v>
      </c>
      <c r="AB291" s="83"/>
      <c r="AC291" s="85">
        <v>0.79600000000000004</v>
      </c>
      <c r="AD291" s="83" t="s">
        <v>39</v>
      </c>
      <c r="AE291" s="83" t="s">
        <v>573</v>
      </c>
      <c r="AF291" s="83" t="s">
        <v>21</v>
      </c>
      <c r="AG291" s="83" t="s">
        <v>903</v>
      </c>
      <c r="AH291" s="83"/>
      <c r="AI291" s="83">
        <v>2.8</v>
      </c>
      <c r="AJ291" s="87" t="s">
        <v>38</v>
      </c>
      <c r="AK291" s="87" t="s">
        <v>38</v>
      </c>
      <c r="AL291" s="87" t="s">
        <v>38</v>
      </c>
      <c r="AM291" s="87" t="s">
        <v>38</v>
      </c>
      <c r="AN291" s="87" t="s">
        <v>38</v>
      </c>
    </row>
    <row r="292" spans="1:40" s="243" customFormat="1" ht="13.8" x14ac:dyDescent="0.3">
      <c r="A292" s="66">
        <v>82</v>
      </c>
      <c r="B292" s="106" t="s">
        <v>440</v>
      </c>
      <c r="C292" s="89" t="s">
        <v>568</v>
      </c>
      <c r="D292" s="89" t="s">
        <v>416</v>
      </c>
      <c r="E292" s="89" t="s">
        <v>21</v>
      </c>
      <c r="F292" s="89" t="s">
        <v>34</v>
      </c>
      <c r="G292" s="89" t="s">
        <v>149</v>
      </c>
      <c r="H292" s="89" t="s">
        <v>22</v>
      </c>
      <c r="I292" s="89" t="s">
        <v>569</v>
      </c>
      <c r="J292" s="89" t="s">
        <v>128</v>
      </c>
      <c r="K292" s="89" t="s">
        <v>128</v>
      </c>
      <c r="L292" s="89">
        <v>61313</v>
      </c>
      <c r="M292" s="103" t="s">
        <v>1484</v>
      </c>
      <c r="N292" s="91" t="s">
        <v>1534</v>
      </c>
      <c r="O292" s="89" t="s">
        <v>1441</v>
      </c>
      <c r="P292" s="89" t="s">
        <v>994</v>
      </c>
      <c r="Q292" s="89" t="s">
        <v>21</v>
      </c>
      <c r="R292" s="89" t="s">
        <v>254</v>
      </c>
      <c r="S292" s="89">
        <v>12</v>
      </c>
      <c r="T292" s="89">
        <v>12</v>
      </c>
      <c r="U292" s="89"/>
      <c r="V292" s="89" t="s">
        <v>571</v>
      </c>
      <c r="W292" s="89" t="s">
        <v>1380</v>
      </c>
      <c r="X292" s="89" t="s">
        <v>92</v>
      </c>
      <c r="Y292" s="89" t="s">
        <v>131</v>
      </c>
      <c r="Z292" s="89" t="s">
        <v>314</v>
      </c>
      <c r="AA292" s="89" t="s">
        <v>21</v>
      </c>
      <c r="AB292" s="89"/>
      <c r="AC292" s="91">
        <v>0.78400000000000003</v>
      </c>
      <c r="AD292" s="89" t="s">
        <v>39</v>
      </c>
      <c r="AE292" s="89" t="s">
        <v>573</v>
      </c>
      <c r="AF292" s="89" t="s">
        <v>21</v>
      </c>
      <c r="AG292" s="89" t="s">
        <v>903</v>
      </c>
      <c r="AH292" s="89"/>
      <c r="AI292" s="89">
        <v>2.8</v>
      </c>
      <c r="AJ292" s="73" t="s">
        <v>38</v>
      </c>
      <c r="AK292" s="73" t="s">
        <v>38</v>
      </c>
      <c r="AL292" s="73" t="s">
        <v>38</v>
      </c>
      <c r="AM292" s="73" t="s">
        <v>38</v>
      </c>
      <c r="AN292" s="73" t="s">
        <v>38</v>
      </c>
    </row>
    <row r="293" spans="1:40" s="243" customFormat="1" ht="13.8" x14ac:dyDescent="0.3">
      <c r="A293" s="74">
        <v>83</v>
      </c>
      <c r="B293" s="110" t="s">
        <v>441</v>
      </c>
      <c r="C293" s="112" t="s">
        <v>574</v>
      </c>
      <c r="D293" s="112" t="s">
        <v>575</v>
      </c>
      <c r="E293" s="112" t="s">
        <v>21</v>
      </c>
      <c r="F293" s="112" t="s">
        <v>86</v>
      </c>
      <c r="G293" s="112" t="s">
        <v>86</v>
      </c>
      <c r="H293" s="112" t="s">
        <v>22</v>
      </c>
      <c r="I293" s="112" t="s">
        <v>43</v>
      </c>
      <c r="J293" s="112" t="s">
        <v>1290</v>
      </c>
      <c r="K293" s="112">
        <v>1</v>
      </c>
      <c r="L293" s="112">
        <v>545</v>
      </c>
      <c r="M293" s="112" t="s">
        <v>576</v>
      </c>
      <c r="N293" s="114" t="s">
        <v>577</v>
      </c>
      <c r="O293" s="112" t="s">
        <v>184</v>
      </c>
      <c r="P293" s="112" t="s">
        <v>184</v>
      </c>
      <c r="Q293" s="112" t="s">
        <v>21</v>
      </c>
      <c r="R293" s="112" t="s">
        <v>36</v>
      </c>
      <c r="S293" s="112">
        <v>5</v>
      </c>
      <c r="T293" s="112">
        <v>5</v>
      </c>
      <c r="U293" s="112" t="s">
        <v>630</v>
      </c>
      <c r="V293" s="112"/>
      <c r="W293" s="112"/>
      <c r="X293" s="112" t="s">
        <v>92</v>
      </c>
      <c r="Y293" s="112" t="s">
        <v>685</v>
      </c>
      <c r="Z293" s="112" t="s">
        <v>37</v>
      </c>
      <c r="AA293" s="112" t="s">
        <v>86</v>
      </c>
      <c r="AB293" s="112" t="s">
        <v>1606</v>
      </c>
      <c r="AC293" s="114" t="s">
        <v>265</v>
      </c>
      <c r="AD293" s="112" t="s">
        <v>39</v>
      </c>
      <c r="AE293" s="112" t="s">
        <v>580</v>
      </c>
      <c r="AF293" s="112" t="s">
        <v>38</v>
      </c>
      <c r="AG293" s="112" t="s">
        <v>996</v>
      </c>
      <c r="AH293" s="112" t="s">
        <v>1442</v>
      </c>
      <c r="AI293" s="112"/>
      <c r="AJ293" s="80" t="s">
        <v>21</v>
      </c>
      <c r="AK293" s="80" t="s">
        <v>38</v>
      </c>
      <c r="AL293" s="80" t="s">
        <v>38</v>
      </c>
      <c r="AM293" s="80" t="s">
        <v>38</v>
      </c>
      <c r="AN293" s="80" t="s">
        <v>38</v>
      </c>
    </row>
    <row r="294" spans="1:40" s="243" customFormat="1" ht="13.8" x14ac:dyDescent="0.3">
      <c r="A294" s="81">
        <v>83</v>
      </c>
      <c r="B294" s="124" t="s">
        <v>441</v>
      </c>
      <c r="C294" s="125" t="s">
        <v>574</v>
      </c>
      <c r="D294" s="125" t="s">
        <v>575</v>
      </c>
      <c r="E294" s="125" t="s">
        <v>21</v>
      </c>
      <c r="F294" s="125" t="s">
        <v>86</v>
      </c>
      <c r="G294" s="125" t="s">
        <v>86</v>
      </c>
      <c r="H294" s="125" t="s">
        <v>22</v>
      </c>
      <c r="I294" s="125" t="s">
        <v>43</v>
      </c>
      <c r="J294" s="125" t="s">
        <v>1290</v>
      </c>
      <c r="K294" s="125">
        <v>1</v>
      </c>
      <c r="L294" s="125">
        <v>545</v>
      </c>
      <c r="M294" s="125" t="s">
        <v>576</v>
      </c>
      <c r="N294" s="126" t="s">
        <v>577</v>
      </c>
      <c r="O294" s="125" t="s">
        <v>184</v>
      </c>
      <c r="P294" s="125" t="s">
        <v>184</v>
      </c>
      <c r="Q294" s="125" t="s">
        <v>21</v>
      </c>
      <c r="R294" s="125" t="s">
        <v>578</v>
      </c>
      <c r="S294" s="125">
        <v>5</v>
      </c>
      <c r="T294" s="125">
        <v>5</v>
      </c>
      <c r="U294" s="125"/>
      <c r="V294" s="125" t="s">
        <v>997</v>
      </c>
      <c r="W294" s="125" t="s">
        <v>1381</v>
      </c>
      <c r="X294" s="125" t="s">
        <v>92</v>
      </c>
      <c r="Y294" s="125" t="s">
        <v>131</v>
      </c>
      <c r="Z294" s="125" t="s">
        <v>37</v>
      </c>
      <c r="AA294" s="125" t="s">
        <v>38</v>
      </c>
      <c r="AB294" s="125" t="s">
        <v>1392</v>
      </c>
      <c r="AC294" s="126" t="s">
        <v>265</v>
      </c>
      <c r="AD294" s="125" t="s">
        <v>39</v>
      </c>
      <c r="AE294" s="125" t="s">
        <v>580</v>
      </c>
      <c r="AF294" s="125" t="s">
        <v>38</v>
      </c>
      <c r="AG294" s="125" t="s">
        <v>996</v>
      </c>
      <c r="AH294" s="125"/>
      <c r="AI294" s="125"/>
      <c r="AJ294" s="87" t="s">
        <v>21</v>
      </c>
      <c r="AK294" s="87" t="s">
        <v>38</v>
      </c>
      <c r="AL294" s="87" t="s">
        <v>38</v>
      </c>
      <c r="AM294" s="87" t="s">
        <v>38</v>
      </c>
      <c r="AN294" s="87" t="s">
        <v>38</v>
      </c>
    </row>
    <row r="295" spans="1:40" s="243" customFormat="1" ht="13.8" x14ac:dyDescent="0.3">
      <c r="A295" s="66">
        <v>83</v>
      </c>
      <c r="B295" s="96" t="s">
        <v>441</v>
      </c>
      <c r="C295" s="70" t="s">
        <v>574</v>
      </c>
      <c r="D295" s="70" t="s">
        <v>575</v>
      </c>
      <c r="E295" s="70" t="s">
        <v>21</v>
      </c>
      <c r="F295" s="70" t="s">
        <v>86</v>
      </c>
      <c r="G295" s="70" t="s">
        <v>86</v>
      </c>
      <c r="H295" s="70" t="s">
        <v>22</v>
      </c>
      <c r="I295" s="70" t="s">
        <v>43</v>
      </c>
      <c r="J295" s="70" t="s">
        <v>1290</v>
      </c>
      <c r="K295" s="70">
        <v>1</v>
      </c>
      <c r="L295" s="70">
        <v>545</v>
      </c>
      <c r="M295" s="70" t="s">
        <v>576</v>
      </c>
      <c r="N295" s="72" t="s">
        <v>577</v>
      </c>
      <c r="O295" s="70" t="s">
        <v>184</v>
      </c>
      <c r="P295" s="70" t="s">
        <v>184</v>
      </c>
      <c r="Q295" s="70" t="s">
        <v>21</v>
      </c>
      <c r="R295" s="70" t="s">
        <v>579</v>
      </c>
      <c r="S295" s="70">
        <v>5</v>
      </c>
      <c r="T295" s="70">
        <v>5</v>
      </c>
      <c r="U295" s="70"/>
      <c r="V295" s="70" t="s">
        <v>997</v>
      </c>
      <c r="W295" s="70" t="s">
        <v>1381</v>
      </c>
      <c r="X295" s="70" t="s">
        <v>92</v>
      </c>
      <c r="Y295" s="70" t="s">
        <v>131</v>
      </c>
      <c r="Z295" s="70" t="s">
        <v>37</v>
      </c>
      <c r="AA295" s="70" t="s">
        <v>38</v>
      </c>
      <c r="AB295" s="70" t="s">
        <v>1392</v>
      </c>
      <c r="AC295" s="72">
        <v>0.95799999999999996</v>
      </c>
      <c r="AD295" s="70" t="s">
        <v>39</v>
      </c>
      <c r="AE295" s="70" t="s">
        <v>580</v>
      </c>
      <c r="AF295" s="70" t="s">
        <v>38</v>
      </c>
      <c r="AG295" s="70" t="s">
        <v>996</v>
      </c>
      <c r="AH295" s="70"/>
      <c r="AI295" s="70"/>
      <c r="AJ295" s="73" t="s">
        <v>21</v>
      </c>
      <c r="AK295" s="73" t="s">
        <v>38</v>
      </c>
      <c r="AL295" s="73" t="s">
        <v>38</v>
      </c>
      <c r="AM295" s="73" t="s">
        <v>38</v>
      </c>
      <c r="AN295" s="73" t="s">
        <v>38</v>
      </c>
    </row>
    <row r="296" spans="1:40" s="243" customFormat="1" ht="13.8" x14ac:dyDescent="0.3">
      <c r="A296" s="74">
        <v>85</v>
      </c>
      <c r="B296" s="105" t="s">
        <v>442</v>
      </c>
      <c r="C296" s="76" t="s">
        <v>581</v>
      </c>
      <c r="D296" s="76" t="s">
        <v>582</v>
      </c>
      <c r="E296" s="76" t="s">
        <v>21</v>
      </c>
      <c r="F296" s="76" t="s">
        <v>34</v>
      </c>
      <c r="G296" s="76" t="s">
        <v>583</v>
      </c>
      <c r="H296" s="76" t="s">
        <v>35</v>
      </c>
      <c r="I296" s="76" t="s">
        <v>596</v>
      </c>
      <c r="J296" s="76" t="s">
        <v>128</v>
      </c>
      <c r="K296" s="76" t="s">
        <v>128</v>
      </c>
      <c r="L296" s="76">
        <v>3525</v>
      </c>
      <c r="M296" s="76" t="s">
        <v>584</v>
      </c>
      <c r="N296" s="78" t="s">
        <v>1535</v>
      </c>
      <c r="O296" s="76" t="s">
        <v>184</v>
      </c>
      <c r="P296" s="79" t="s">
        <v>998</v>
      </c>
      <c r="Q296" s="76" t="s">
        <v>21</v>
      </c>
      <c r="R296" s="76" t="s">
        <v>36</v>
      </c>
      <c r="S296" s="76" t="s">
        <v>999</v>
      </c>
      <c r="T296" s="76">
        <v>17</v>
      </c>
      <c r="U296" s="76" t="s">
        <v>630</v>
      </c>
      <c r="V296" s="76"/>
      <c r="W296" s="76"/>
      <c r="X296" s="76" t="s">
        <v>92</v>
      </c>
      <c r="Y296" s="76" t="s">
        <v>270</v>
      </c>
      <c r="Z296" s="76" t="s">
        <v>477</v>
      </c>
      <c r="AA296" s="76" t="s">
        <v>21</v>
      </c>
      <c r="AB296" s="76"/>
      <c r="AC296" s="78">
        <v>0.7</v>
      </c>
      <c r="AD296" s="76" t="s">
        <v>39</v>
      </c>
      <c r="AE296" s="76" t="s">
        <v>594</v>
      </c>
      <c r="AF296" s="76" t="s">
        <v>38</v>
      </c>
      <c r="AG296" s="76"/>
      <c r="AH296" s="76" t="s">
        <v>592</v>
      </c>
      <c r="AI296" s="76">
        <v>3</v>
      </c>
      <c r="AJ296" s="80" t="s">
        <v>38</v>
      </c>
      <c r="AK296" s="80" t="s">
        <v>38</v>
      </c>
      <c r="AL296" s="80" t="s">
        <v>38</v>
      </c>
      <c r="AM296" s="80" t="s">
        <v>38</v>
      </c>
      <c r="AN296" s="80" t="s">
        <v>38</v>
      </c>
    </row>
    <row r="297" spans="1:40" s="243" customFormat="1" ht="13.8" x14ac:dyDescent="0.3">
      <c r="A297" s="81">
        <v>85</v>
      </c>
      <c r="B297" s="128" t="s">
        <v>442</v>
      </c>
      <c r="C297" s="83" t="s">
        <v>581</v>
      </c>
      <c r="D297" s="83" t="s">
        <v>582</v>
      </c>
      <c r="E297" s="83" t="s">
        <v>21</v>
      </c>
      <c r="F297" s="83" t="s">
        <v>34</v>
      </c>
      <c r="G297" s="83" t="s">
        <v>583</v>
      </c>
      <c r="H297" s="83" t="s">
        <v>35</v>
      </c>
      <c r="I297" s="83" t="s">
        <v>596</v>
      </c>
      <c r="J297" s="83" t="s">
        <v>128</v>
      </c>
      <c r="K297" s="83" t="s">
        <v>128</v>
      </c>
      <c r="L297" s="83">
        <v>3525</v>
      </c>
      <c r="M297" s="83" t="s">
        <v>584</v>
      </c>
      <c r="N297" s="85" t="s">
        <v>1535</v>
      </c>
      <c r="O297" s="83" t="s">
        <v>184</v>
      </c>
      <c r="P297" s="86" t="s">
        <v>998</v>
      </c>
      <c r="Q297" s="83" t="s">
        <v>21</v>
      </c>
      <c r="R297" s="83" t="s">
        <v>585</v>
      </c>
      <c r="S297" s="83" t="s">
        <v>999</v>
      </c>
      <c r="T297" s="83">
        <v>17</v>
      </c>
      <c r="U297" s="83"/>
      <c r="V297" s="83" t="s">
        <v>265</v>
      </c>
      <c r="W297" s="83"/>
      <c r="X297" s="83" t="s">
        <v>92</v>
      </c>
      <c r="Y297" s="83" t="s">
        <v>270</v>
      </c>
      <c r="Z297" s="83" t="s">
        <v>477</v>
      </c>
      <c r="AA297" s="83" t="s">
        <v>21</v>
      </c>
      <c r="AB297" s="83"/>
      <c r="AC297" s="85">
        <v>0.7</v>
      </c>
      <c r="AD297" s="83" t="s">
        <v>39</v>
      </c>
      <c r="AE297" s="83" t="s">
        <v>594</v>
      </c>
      <c r="AF297" s="83" t="s">
        <v>38</v>
      </c>
      <c r="AG297" s="83"/>
      <c r="AH297" s="83" t="s">
        <v>593</v>
      </c>
      <c r="AI297" s="83">
        <v>3</v>
      </c>
      <c r="AJ297" s="87" t="s">
        <v>38</v>
      </c>
      <c r="AK297" s="87" t="s">
        <v>38</v>
      </c>
      <c r="AL297" s="87" t="s">
        <v>38</v>
      </c>
      <c r="AM297" s="87" t="s">
        <v>38</v>
      </c>
      <c r="AN297" s="87" t="s">
        <v>38</v>
      </c>
    </row>
    <row r="298" spans="1:40" s="243" customFormat="1" ht="13.8" x14ac:dyDescent="0.3">
      <c r="A298" s="81">
        <v>85</v>
      </c>
      <c r="B298" s="128" t="s">
        <v>442</v>
      </c>
      <c r="C298" s="83" t="s">
        <v>581</v>
      </c>
      <c r="D298" s="83" t="s">
        <v>582</v>
      </c>
      <c r="E298" s="83" t="s">
        <v>21</v>
      </c>
      <c r="F298" s="83" t="s">
        <v>34</v>
      </c>
      <c r="G298" s="83" t="s">
        <v>583</v>
      </c>
      <c r="H298" s="83" t="s">
        <v>35</v>
      </c>
      <c r="I298" s="83" t="s">
        <v>596</v>
      </c>
      <c r="J298" s="83" t="s">
        <v>128</v>
      </c>
      <c r="K298" s="83" t="s">
        <v>128</v>
      </c>
      <c r="L298" s="83">
        <v>3525</v>
      </c>
      <c r="M298" s="83" t="s">
        <v>584</v>
      </c>
      <c r="N298" s="85" t="s">
        <v>1535</v>
      </c>
      <c r="O298" s="83" t="s">
        <v>184</v>
      </c>
      <c r="P298" s="86" t="s">
        <v>998</v>
      </c>
      <c r="Q298" s="83" t="s">
        <v>21</v>
      </c>
      <c r="R298" s="83" t="s">
        <v>586</v>
      </c>
      <c r="S298" s="83" t="s">
        <v>999</v>
      </c>
      <c r="T298" s="83">
        <v>17</v>
      </c>
      <c r="U298" s="83"/>
      <c r="V298" s="83" t="s">
        <v>591</v>
      </c>
      <c r="W298" s="83"/>
      <c r="X298" s="83" t="s">
        <v>92</v>
      </c>
      <c r="Y298" s="83" t="s">
        <v>270</v>
      </c>
      <c r="Z298" s="83" t="s">
        <v>477</v>
      </c>
      <c r="AA298" s="83" t="s">
        <v>21</v>
      </c>
      <c r="AB298" s="83"/>
      <c r="AC298" s="85">
        <v>0.7</v>
      </c>
      <c r="AD298" s="83" t="s">
        <v>39</v>
      </c>
      <c r="AE298" s="83" t="s">
        <v>594</v>
      </c>
      <c r="AF298" s="83" t="s">
        <v>38</v>
      </c>
      <c r="AG298" s="83"/>
      <c r="AH298" s="83"/>
      <c r="AI298" s="83">
        <v>3</v>
      </c>
      <c r="AJ298" s="87" t="s">
        <v>38</v>
      </c>
      <c r="AK298" s="87" t="s">
        <v>38</v>
      </c>
      <c r="AL298" s="87" t="s">
        <v>38</v>
      </c>
      <c r="AM298" s="87" t="s">
        <v>38</v>
      </c>
      <c r="AN298" s="87" t="s">
        <v>38</v>
      </c>
    </row>
    <row r="299" spans="1:40" s="243" customFormat="1" ht="13.8" x14ac:dyDescent="0.3">
      <c r="A299" s="81">
        <v>85</v>
      </c>
      <c r="B299" s="128" t="s">
        <v>442</v>
      </c>
      <c r="C299" s="83" t="s">
        <v>581</v>
      </c>
      <c r="D299" s="83" t="s">
        <v>582</v>
      </c>
      <c r="E299" s="83" t="s">
        <v>21</v>
      </c>
      <c r="F299" s="83" t="s">
        <v>34</v>
      </c>
      <c r="G299" s="83" t="s">
        <v>583</v>
      </c>
      <c r="H299" s="83" t="s">
        <v>35</v>
      </c>
      <c r="I299" s="83" t="s">
        <v>596</v>
      </c>
      <c r="J299" s="83" t="s">
        <v>128</v>
      </c>
      <c r="K299" s="83" t="s">
        <v>128</v>
      </c>
      <c r="L299" s="83">
        <v>3525</v>
      </c>
      <c r="M299" s="83" t="s">
        <v>584</v>
      </c>
      <c r="N299" s="85" t="s">
        <v>1535</v>
      </c>
      <c r="O299" s="83" t="s">
        <v>184</v>
      </c>
      <c r="P299" s="86" t="s">
        <v>998</v>
      </c>
      <c r="Q299" s="83" t="s">
        <v>21</v>
      </c>
      <c r="R299" s="83" t="s">
        <v>511</v>
      </c>
      <c r="S299" s="83" t="s">
        <v>999</v>
      </c>
      <c r="T299" s="83" t="s">
        <v>78</v>
      </c>
      <c r="U299" s="83"/>
      <c r="V299" s="83" t="s">
        <v>591</v>
      </c>
      <c r="W299" s="83" t="s">
        <v>1381</v>
      </c>
      <c r="X299" s="83" t="s">
        <v>92</v>
      </c>
      <c r="Y299" s="83" t="s">
        <v>270</v>
      </c>
      <c r="Z299" s="83" t="s">
        <v>477</v>
      </c>
      <c r="AA299" s="83" t="s">
        <v>21</v>
      </c>
      <c r="AB299" s="83"/>
      <c r="AC299" s="85">
        <v>0.6</v>
      </c>
      <c r="AD299" s="83" t="s">
        <v>39</v>
      </c>
      <c r="AE299" s="83" t="s">
        <v>594</v>
      </c>
      <c r="AF299" s="83" t="s">
        <v>38</v>
      </c>
      <c r="AG299" s="83"/>
      <c r="AH299" s="83"/>
      <c r="AI299" s="83">
        <v>3</v>
      </c>
      <c r="AJ299" s="87" t="s">
        <v>38</v>
      </c>
      <c r="AK299" s="87" t="s">
        <v>38</v>
      </c>
      <c r="AL299" s="87" t="s">
        <v>38</v>
      </c>
      <c r="AM299" s="87" t="s">
        <v>38</v>
      </c>
      <c r="AN299" s="87" t="s">
        <v>38</v>
      </c>
    </row>
    <row r="300" spans="1:40" s="243" customFormat="1" ht="13.8" x14ac:dyDescent="0.3">
      <c r="A300" s="81">
        <v>85</v>
      </c>
      <c r="B300" s="128" t="s">
        <v>442</v>
      </c>
      <c r="C300" s="83" t="s">
        <v>581</v>
      </c>
      <c r="D300" s="83" t="s">
        <v>582</v>
      </c>
      <c r="E300" s="83" t="s">
        <v>21</v>
      </c>
      <c r="F300" s="83" t="s">
        <v>34</v>
      </c>
      <c r="G300" s="83" t="s">
        <v>583</v>
      </c>
      <c r="H300" s="83" t="s">
        <v>35</v>
      </c>
      <c r="I300" s="83" t="s">
        <v>596</v>
      </c>
      <c r="J300" s="83" t="s">
        <v>128</v>
      </c>
      <c r="K300" s="83" t="s">
        <v>128</v>
      </c>
      <c r="L300" s="83">
        <v>3525</v>
      </c>
      <c r="M300" s="83" t="s">
        <v>584</v>
      </c>
      <c r="N300" s="85" t="s">
        <v>1535</v>
      </c>
      <c r="O300" s="83" t="s">
        <v>184</v>
      </c>
      <c r="P300" s="86" t="s">
        <v>998</v>
      </c>
      <c r="Q300" s="83" t="s">
        <v>21</v>
      </c>
      <c r="R300" s="83" t="s">
        <v>254</v>
      </c>
      <c r="S300" s="83" t="s">
        <v>999</v>
      </c>
      <c r="T300" s="83">
        <v>17</v>
      </c>
      <c r="U300" s="83"/>
      <c r="V300" s="83" t="s">
        <v>591</v>
      </c>
      <c r="W300" s="83" t="s">
        <v>1381</v>
      </c>
      <c r="X300" s="83" t="s">
        <v>92</v>
      </c>
      <c r="Y300" s="83" t="s">
        <v>270</v>
      </c>
      <c r="Z300" s="83" t="s">
        <v>477</v>
      </c>
      <c r="AA300" s="83" t="s">
        <v>21</v>
      </c>
      <c r="AB300" s="83"/>
      <c r="AC300" s="85">
        <v>0.7</v>
      </c>
      <c r="AD300" s="83" t="s">
        <v>39</v>
      </c>
      <c r="AE300" s="83" t="s">
        <v>594</v>
      </c>
      <c r="AF300" s="83" t="s">
        <v>38</v>
      </c>
      <c r="AG300" s="83"/>
      <c r="AH300" s="83"/>
      <c r="AI300" s="83">
        <v>3</v>
      </c>
      <c r="AJ300" s="87" t="s">
        <v>38</v>
      </c>
      <c r="AK300" s="87" t="s">
        <v>38</v>
      </c>
      <c r="AL300" s="87" t="s">
        <v>38</v>
      </c>
      <c r="AM300" s="87" t="s">
        <v>38</v>
      </c>
      <c r="AN300" s="87" t="s">
        <v>38</v>
      </c>
    </row>
    <row r="301" spans="1:40" s="243" customFormat="1" ht="13.8" x14ac:dyDescent="0.3">
      <c r="A301" s="81">
        <v>85</v>
      </c>
      <c r="B301" s="128" t="s">
        <v>442</v>
      </c>
      <c r="C301" s="83" t="s">
        <v>581</v>
      </c>
      <c r="D301" s="83" t="s">
        <v>582</v>
      </c>
      <c r="E301" s="83" t="s">
        <v>21</v>
      </c>
      <c r="F301" s="83" t="s">
        <v>34</v>
      </c>
      <c r="G301" s="83" t="s">
        <v>583</v>
      </c>
      <c r="H301" s="83" t="s">
        <v>35</v>
      </c>
      <c r="I301" s="83" t="s">
        <v>596</v>
      </c>
      <c r="J301" s="83" t="s">
        <v>128</v>
      </c>
      <c r="K301" s="83" t="s">
        <v>128</v>
      </c>
      <c r="L301" s="83">
        <v>3525</v>
      </c>
      <c r="M301" s="83" t="s">
        <v>584</v>
      </c>
      <c r="N301" s="85" t="s">
        <v>1535</v>
      </c>
      <c r="O301" s="83" t="s">
        <v>184</v>
      </c>
      <c r="P301" s="86" t="s">
        <v>998</v>
      </c>
      <c r="Q301" s="83" t="s">
        <v>21</v>
      </c>
      <c r="R301" s="83" t="s">
        <v>587</v>
      </c>
      <c r="S301" s="83" t="s">
        <v>999</v>
      </c>
      <c r="T301" s="83">
        <v>17</v>
      </c>
      <c r="U301" s="83"/>
      <c r="V301" s="83" t="s">
        <v>591</v>
      </c>
      <c r="W301" s="83" t="s">
        <v>1381</v>
      </c>
      <c r="X301" s="83" t="s">
        <v>92</v>
      </c>
      <c r="Y301" s="83" t="s">
        <v>270</v>
      </c>
      <c r="Z301" s="83" t="s">
        <v>477</v>
      </c>
      <c r="AA301" s="83" t="s">
        <v>21</v>
      </c>
      <c r="AB301" s="83"/>
      <c r="AC301" s="85">
        <v>0.7</v>
      </c>
      <c r="AD301" s="83" t="s">
        <v>39</v>
      </c>
      <c r="AE301" s="83" t="s">
        <v>594</v>
      </c>
      <c r="AF301" s="83" t="s">
        <v>38</v>
      </c>
      <c r="AG301" s="83"/>
      <c r="AH301" s="83"/>
      <c r="AI301" s="83">
        <v>3</v>
      </c>
      <c r="AJ301" s="87" t="s">
        <v>38</v>
      </c>
      <c r="AK301" s="87" t="s">
        <v>38</v>
      </c>
      <c r="AL301" s="87" t="s">
        <v>38</v>
      </c>
      <c r="AM301" s="87" t="s">
        <v>38</v>
      </c>
      <c r="AN301" s="87" t="s">
        <v>38</v>
      </c>
    </row>
    <row r="302" spans="1:40" s="243" customFormat="1" ht="13.8" x14ac:dyDescent="0.3">
      <c r="A302" s="81">
        <v>85</v>
      </c>
      <c r="B302" s="128" t="s">
        <v>442</v>
      </c>
      <c r="C302" s="83" t="s">
        <v>581</v>
      </c>
      <c r="D302" s="83" t="s">
        <v>582</v>
      </c>
      <c r="E302" s="83" t="s">
        <v>21</v>
      </c>
      <c r="F302" s="83" t="s">
        <v>34</v>
      </c>
      <c r="G302" s="83" t="s">
        <v>583</v>
      </c>
      <c r="H302" s="83" t="s">
        <v>35</v>
      </c>
      <c r="I302" s="83" t="s">
        <v>596</v>
      </c>
      <c r="J302" s="83" t="s">
        <v>128</v>
      </c>
      <c r="K302" s="83" t="s">
        <v>128</v>
      </c>
      <c r="L302" s="83">
        <v>3525</v>
      </c>
      <c r="M302" s="83" t="s">
        <v>584</v>
      </c>
      <c r="N302" s="85" t="s">
        <v>1535</v>
      </c>
      <c r="O302" s="83" t="s">
        <v>184</v>
      </c>
      <c r="P302" s="86" t="s">
        <v>998</v>
      </c>
      <c r="Q302" s="83" t="s">
        <v>21</v>
      </c>
      <c r="R302" s="83" t="s">
        <v>166</v>
      </c>
      <c r="S302" s="83" t="s">
        <v>999</v>
      </c>
      <c r="T302" s="83">
        <v>17</v>
      </c>
      <c r="U302" s="83"/>
      <c r="V302" s="83" t="s">
        <v>591</v>
      </c>
      <c r="W302" s="83" t="s">
        <v>1381</v>
      </c>
      <c r="X302" s="83" t="s">
        <v>92</v>
      </c>
      <c r="Y302" s="83" t="s">
        <v>270</v>
      </c>
      <c r="Z302" s="83" t="s">
        <v>477</v>
      </c>
      <c r="AA302" s="83" t="s">
        <v>21</v>
      </c>
      <c r="AB302" s="83"/>
      <c r="AC302" s="85">
        <v>0.7</v>
      </c>
      <c r="AD302" s="83" t="s">
        <v>39</v>
      </c>
      <c r="AE302" s="83" t="s">
        <v>594</v>
      </c>
      <c r="AF302" s="83" t="s">
        <v>38</v>
      </c>
      <c r="AG302" s="83"/>
      <c r="AH302" s="83"/>
      <c r="AI302" s="83">
        <v>3</v>
      </c>
      <c r="AJ302" s="87" t="s">
        <v>38</v>
      </c>
      <c r="AK302" s="87" t="s">
        <v>38</v>
      </c>
      <c r="AL302" s="87" t="s">
        <v>38</v>
      </c>
      <c r="AM302" s="87" t="s">
        <v>38</v>
      </c>
      <c r="AN302" s="87" t="s">
        <v>38</v>
      </c>
    </row>
    <row r="303" spans="1:40" s="243" customFormat="1" ht="13.8" x14ac:dyDescent="0.3">
      <c r="A303" s="81">
        <v>85</v>
      </c>
      <c r="B303" s="128" t="s">
        <v>442</v>
      </c>
      <c r="C303" s="83" t="s">
        <v>581</v>
      </c>
      <c r="D303" s="83" t="s">
        <v>582</v>
      </c>
      <c r="E303" s="83" t="s">
        <v>21</v>
      </c>
      <c r="F303" s="83" t="s">
        <v>34</v>
      </c>
      <c r="G303" s="83" t="s">
        <v>583</v>
      </c>
      <c r="H303" s="83" t="s">
        <v>35</v>
      </c>
      <c r="I303" s="83" t="s">
        <v>596</v>
      </c>
      <c r="J303" s="83" t="s">
        <v>128</v>
      </c>
      <c r="K303" s="83" t="s">
        <v>128</v>
      </c>
      <c r="L303" s="83">
        <v>3525</v>
      </c>
      <c r="M303" s="83" t="s">
        <v>584</v>
      </c>
      <c r="N303" s="85" t="s">
        <v>1535</v>
      </c>
      <c r="O303" s="83" t="s">
        <v>184</v>
      </c>
      <c r="P303" s="86" t="s">
        <v>998</v>
      </c>
      <c r="Q303" s="83" t="s">
        <v>21</v>
      </c>
      <c r="R303" s="83" t="s">
        <v>588</v>
      </c>
      <c r="S303" s="83" t="s">
        <v>999</v>
      </c>
      <c r="T303" s="83">
        <v>17</v>
      </c>
      <c r="U303" s="83"/>
      <c r="V303" s="83" t="s">
        <v>591</v>
      </c>
      <c r="W303" s="83" t="s">
        <v>1381</v>
      </c>
      <c r="X303" s="83" t="s">
        <v>92</v>
      </c>
      <c r="Y303" s="83" t="s">
        <v>270</v>
      </c>
      <c r="Z303" s="83" t="s">
        <v>477</v>
      </c>
      <c r="AA303" s="83" t="s">
        <v>21</v>
      </c>
      <c r="AB303" s="83"/>
      <c r="AC303" s="85">
        <v>0.6</v>
      </c>
      <c r="AD303" s="83" t="s">
        <v>39</v>
      </c>
      <c r="AE303" s="83" t="s">
        <v>594</v>
      </c>
      <c r="AF303" s="83" t="s">
        <v>38</v>
      </c>
      <c r="AG303" s="83"/>
      <c r="AH303" s="83"/>
      <c r="AI303" s="83">
        <v>3</v>
      </c>
      <c r="AJ303" s="87" t="s">
        <v>38</v>
      </c>
      <c r="AK303" s="87" t="s">
        <v>38</v>
      </c>
      <c r="AL303" s="87" t="s">
        <v>38</v>
      </c>
      <c r="AM303" s="87" t="s">
        <v>38</v>
      </c>
      <c r="AN303" s="87" t="s">
        <v>38</v>
      </c>
    </row>
    <row r="304" spans="1:40" s="243" customFormat="1" ht="13.8" x14ac:dyDescent="0.3">
      <c r="A304" s="81">
        <v>85</v>
      </c>
      <c r="B304" s="128" t="s">
        <v>442</v>
      </c>
      <c r="C304" s="83" t="s">
        <v>581</v>
      </c>
      <c r="D304" s="83" t="s">
        <v>582</v>
      </c>
      <c r="E304" s="83" t="s">
        <v>21</v>
      </c>
      <c r="F304" s="83" t="s">
        <v>34</v>
      </c>
      <c r="G304" s="83" t="s">
        <v>583</v>
      </c>
      <c r="H304" s="83" t="s">
        <v>35</v>
      </c>
      <c r="I304" s="83" t="s">
        <v>596</v>
      </c>
      <c r="J304" s="83" t="s">
        <v>128</v>
      </c>
      <c r="K304" s="83" t="s">
        <v>128</v>
      </c>
      <c r="L304" s="83">
        <v>3525</v>
      </c>
      <c r="M304" s="83" t="s">
        <v>584</v>
      </c>
      <c r="N304" s="85" t="s">
        <v>1535</v>
      </c>
      <c r="O304" s="83" t="s">
        <v>184</v>
      </c>
      <c r="P304" s="86" t="s">
        <v>998</v>
      </c>
      <c r="Q304" s="83" t="s">
        <v>21</v>
      </c>
      <c r="R304" s="83" t="s">
        <v>589</v>
      </c>
      <c r="S304" s="83" t="s">
        <v>999</v>
      </c>
      <c r="T304" s="83">
        <v>17</v>
      </c>
      <c r="U304" s="83"/>
      <c r="V304" s="83" t="s">
        <v>591</v>
      </c>
      <c r="W304" s="83" t="s">
        <v>1381</v>
      </c>
      <c r="X304" s="83" t="s">
        <v>92</v>
      </c>
      <c r="Y304" s="83" t="s">
        <v>270</v>
      </c>
      <c r="Z304" s="83" t="s">
        <v>477</v>
      </c>
      <c r="AA304" s="83" t="s">
        <v>21</v>
      </c>
      <c r="AB304" s="83"/>
      <c r="AC304" s="85">
        <v>0.8</v>
      </c>
      <c r="AD304" s="83" t="s">
        <v>39</v>
      </c>
      <c r="AE304" s="83" t="s">
        <v>594</v>
      </c>
      <c r="AF304" s="83" t="s">
        <v>38</v>
      </c>
      <c r="AG304" s="83"/>
      <c r="AH304" s="83"/>
      <c r="AI304" s="83">
        <v>3</v>
      </c>
      <c r="AJ304" s="87" t="s">
        <v>38</v>
      </c>
      <c r="AK304" s="87" t="s">
        <v>38</v>
      </c>
      <c r="AL304" s="87" t="s">
        <v>38</v>
      </c>
      <c r="AM304" s="87" t="s">
        <v>38</v>
      </c>
      <c r="AN304" s="87" t="s">
        <v>38</v>
      </c>
    </row>
    <row r="305" spans="1:40" s="243" customFormat="1" ht="13.8" x14ac:dyDescent="0.3">
      <c r="A305" s="81">
        <v>85</v>
      </c>
      <c r="B305" s="128" t="s">
        <v>442</v>
      </c>
      <c r="C305" s="83" t="s">
        <v>581</v>
      </c>
      <c r="D305" s="83" t="s">
        <v>582</v>
      </c>
      <c r="E305" s="83" t="s">
        <v>21</v>
      </c>
      <c r="F305" s="83" t="s">
        <v>34</v>
      </c>
      <c r="G305" s="83" t="s">
        <v>583</v>
      </c>
      <c r="H305" s="83" t="s">
        <v>35</v>
      </c>
      <c r="I305" s="83" t="s">
        <v>596</v>
      </c>
      <c r="J305" s="83" t="s">
        <v>128</v>
      </c>
      <c r="K305" s="83" t="s">
        <v>128</v>
      </c>
      <c r="L305" s="83">
        <v>3525</v>
      </c>
      <c r="M305" s="83" t="s">
        <v>584</v>
      </c>
      <c r="N305" s="85" t="s">
        <v>1535</v>
      </c>
      <c r="O305" s="83" t="s">
        <v>184</v>
      </c>
      <c r="P305" s="86" t="s">
        <v>998</v>
      </c>
      <c r="Q305" s="83" t="s">
        <v>21</v>
      </c>
      <c r="R305" s="83" t="s">
        <v>590</v>
      </c>
      <c r="S305" s="83" t="s">
        <v>999</v>
      </c>
      <c r="T305" s="83">
        <v>17</v>
      </c>
      <c r="U305" s="83"/>
      <c r="V305" s="83" t="s">
        <v>591</v>
      </c>
      <c r="W305" s="83" t="s">
        <v>1381</v>
      </c>
      <c r="X305" s="83" t="s">
        <v>92</v>
      </c>
      <c r="Y305" s="83" t="s">
        <v>270</v>
      </c>
      <c r="Z305" s="83" t="s">
        <v>477</v>
      </c>
      <c r="AA305" s="83" t="s">
        <v>21</v>
      </c>
      <c r="AB305" s="83"/>
      <c r="AC305" s="85">
        <v>0.7</v>
      </c>
      <c r="AD305" s="83" t="s">
        <v>39</v>
      </c>
      <c r="AE305" s="83" t="s">
        <v>594</v>
      </c>
      <c r="AF305" s="83" t="s">
        <v>38</v>
      </c>
      <c r="AG305" s="83"/>
      <c r="AH305" s="83"/>
      <c r="AI305" s="83">
        <v>3</v>
      </c>
      <c r="AJ305" s="87" t="s">
        <v>38</v>
      </c>
      <c r="AK305" s="87" t="s">
        <v>38</v>
      </c>
      <c r="AL305" s="87" t="s">
        <v>38</v>
      </c>
      <c r="AM305" s="87" t="s">
        <v>38</v>
      </c>
      <c r="AN305" s="87" t="s">
        <v>38</v>
      </c>
    </row>
    <row r="306" spans="1:40" s="243" customFormat="1" ht="13.8" x14ac:dyDescent="0.3">
      <c r="A306" s="81">
        <v>85</v>
      </c>
      <c r="B306" s="128" t="s">
        <v>442</v>
      </c>
      <c r="C306" s="83" t="s">
        <v>581</v>
      </c>
      <c r="D306" s="83" t="s">
        <v>582</v>
      </c>
      <c r="E306" s="83" t="s">
        <v>21</v>
      </c>
      <c r="F306" s="83" t="s">
        <v>34</v>
      </c>
      <c r="G306" s="83" t="s">
        <v>583</v>
      </c>
      <c r="H306" s="83" t="s">
        <v>35</v>
      </c>
      <c r="I306" s="83" t="s">
        <v>595</v>
      </c>
      <c r="J306" s="83" t="s">
        <v>128</v>
      </c>
      <c r="K306" s="83" t="s">
        <v>128</v>
      </c>
      <c r="L306" s="83">
        <v>3525</v>
      </c>
      <c r="M306" s="83" t="s">
        <v>584</v>
      </c>
      <c r="N306" s="85" t="s">
        <v>1536</v>
      </c>
      <c r="O306" s="83" t="s">
        <v>184</v>
      </c>
      <c r="P306" s="86" t="s">
        <v>998</v>
      </c>
      <c r="Q306" s="83" t="s">
        <v>21</v>
      </c>
      <c r="R306" s="83" t="s">
        <v>36</v>
      </c>
      <c r="S306" s="83" t="s">
        <v>999</v>
      </c>
      <c r="T306" s="83">
        <v>17</v>
      </c>
      <c r="U306" s="83" t="s">
        <v>630</v>
      </c>
      <c r="V306" s="83"/>
      <c r="W306" s="83"/>
      <c r="X306" s="83" t="s">
        <v>92</v>
      </c>
      <c r="Y306" s="83" t="s">
        <v>270</v>
      </c>
      <c r="Z306" s="83" t="s">
        <v>477</v>
      </c>
      <c r="AA306" s="83" t="s">
        <v>21</v>
      </c>
      <c r="AB306" s="83"/>
      <c r="AC306" s="85">
        <v>0.7</v>
      </c>
      <c r="AD306" s="83" t="s">
        <v>39</v>
      </c>
      <c r="AE306" s="83" t="s">
        <v>594</v>
      </c>
      <c r="AF306" s="83" t="s">
        <v>38</v>
      </c>
      <c r="AG306" s="83"/>
      <c r="AH306" s="83"/>
      <c r="AI306" s="83">
        <v>3</v>
      </c>
      <c r="AJ306" s="87" t="s">
        <v>38</v>
      </c>
      <c r="AK306" s="87" t="s">
        <v>38</v>
      </c>
      <c r="AL306" s="87" t="s">
        <v>38</v>
      </c>
      <c r="AM306" s="87" t="s">
        <v>38</v>
      </c>
      <c r="AN306" s="87" t="s">
        <v>38</v>
      </c>
    </row>
    <row r="307" spans="1:40" s="243" customFormat="1" ht="13.8" x14ac:dyDescent="0.3">
      <c r="A307" s="81">
        <v>85</v>
      </c>
      <c r="B307" s="128" t="s">
        <v>442</v>
      </c>
      <c r="C307" s="83" t="s">
        <v>581</v>
      </c>
      <c r="D307" s="83" t="s">
        <v>582</v>
      </c>
      <c r="E307" s="83" t="s">
        <v>21</v>
      </c>
      <c r="F307" s="83" t="s">
        <v>34</v>
      </c>
      <c r="G307" s="83" t="s">
        <v>583</v>
      </c>
      <c r="H307" s="83" t="s">
        <v>35</v>
      </c>
      <c r="I307" s="83" t="s">
        <v>595</v>
      </c>
      <c r="J307" s="83" t="s">
        <v>128</v>
      </c>
      <c r="K307" s="83" t="s">
        <v>128</v>
      </c>
      <c r="L307" s="83">
        <v>3525</v>
      </c>
      <c r="M307" s="83" t="s">
        <v>584</v>
      </c>
      <c r="N307" s="85" t="s">
        <v>1536</v>
      </c>
      <c r="O307" s="83" t="s">
        <v>184</v>
      </c>
      <c r="P307" s="86" t="s">
        <v>998</v>
      </c>
      <c r="Q307" s="83" t="s">
        <v>21</v>
      </c>
      <c r="R307" s="83" t="s">
        <v>585</v>
      </c>
      <c r="S307" s="83" t="s">
        <v>999</v>
      </c>
      <c r="T307" s="83">
        <v>17</v>
      </c>
      <c r="U307" s="83"/>
      <c r="V307" s="83" t="s">
        <v>265</v>
      </c>
      <c r="W307" s="83"/>
      <c r="X307" s="83" t="s">
        <v>92</v>
      </c>
      <c r="Y307" s="83" t="s">
        <v>270</v>
      </c>
      <c r="Z307" s="83" t="s">
        <v>477</v>
      </c>
      <c r="AA307" s="83" t="s">
        <v>21</v>
      </c>
      <c r="AB307" s="83"/>
      <c r="AC307" s="85">
        <v>0.7</v>
      </c>
      <c r="AD307" s="83" t="s">
        <v>39</v>
      </c>
      <c r="AE307" s="83" t="s">
        <v>594</v>
      </c>
      <c r="AF307" s="83" t="s">
        <v>38</v>
      </c>
      <c r="AG307" s="83"/>
      <c r="AH307" s="83"/>
      <c r="AI307" s="83">
        <v>3</v>
      </c>
      <c r="AJ307" s="87" t="s">
        <v>38</v>
      </c>
      <c r="AK307" s="87" t="s">
        <v>38</v>
      </c>
      <c r="AL307" s="87" t="s">
        <v>38</v>
      </c>
      <c r="AM307" s="87" t="s">
        <v>38</v>
      </c>
      <c r="AN307" s="87" t="s">
        <v>38</v>
      </c>
    </row>
    <row r="308" spans="1:40" s="243" customFormat="1" ht="13.8" x14ac:dyDescent="0.3">
      <c r="A308" s="81">
        <v>85</v>
      </c>
      <c r="B308" s="128" t="s">
        <v>442</v>
      </c>
      <c r="C308" s="83" t="s">
        <v>581</v>
      </c>
      <c r="D308" s="83" t="s">
        <v>582</v>
      </c>
      <c r="E308" s="83" t="s">
        <v>21</v>
      </c>
      <c r="F308" s="83" t="s">
        <v>34</v>
      </c>
      <c r="G308" s="83" t="s">
        <v>583</v>
      </c>
      <c r="H308" s="83" t="s">
        <v>35</v>
      </c>
      <c r="I308" s="83" t="s">
        <v>595</v>
      </c>
      <c r="J308" s="83" t="s">
        <v>128</v>
      </c>
      <c r="K308" s="83" t="s">
        <v>128</v>
      </c>
      <c r="L308" s="83">
        <v>3525</v>
      </c>
      <c r="M308" s="83" t="s">
        <v>584</v>
      </c>
      <c r="N308" s="85" t="s">
        <v>1536</v>
      </c>
      <c r="O308" s="83" t="s">
        <v>184</v>
      </c>
      <c r="P308" s="86" t="s">
        <v>998</v>
      </c>
      <c r="Q308" s="83" t="s">
        <v>21</v>
      </c>
      <c r="R308" s="83" t="s">
        <v>586</v>
      </c>
      <c r="S308" s="83" t="s">
        <v>999</v>
      </c>
      <c r="T308" s="83">
        <v>17</v>
      </c>
      <c r="U308" s="83"/>
      <c r="V308" s="83" t="s">
        <v>591</v>
      </c>
      <c r="W308" s="83"/>
      <c r="X308" s="83" t="s">
        <v>92</v>
      </c>
      <c r="Y308" s="83" t="s">
        <v>270</v>
      </c>
      <c r="Z308" s="83" t="s">
        <v>477</v>
      </c>
      <c r="AA308" s="83" t="s">
        <v>21</v>
      </c>
      <c r="AB308" s="83"/>
      <c r="AC308" s="85">
        <v>0.7</v>
      </c>
      <c r="AD308" s="83" t="s">
        <v>39</v>
      </c>
      <c r="AE308" s="83" t="s">
        <v>594</v>
      </c>
      <c r="AF308" s="83" t="s">
        <v>38</v>
      </c>
      <c r="AG308" s="83"/>
      <c r="AH308" s="83"/>
      <c r="AI308" s="83">
        <v>3</v>
      </c>
      <c r="AJ308" s="87" t="s">
        <v>38</v>
      </c>
      <c r="AK308" s="87" t="s">
        <v>38</v>
      </c>
      <c r="AL308" s="87" t="s">
        <v>38</v>
      </c>
      <c r="AM308" s="87" t="s">
        <v>38</v>
      </c>
      <c r="AN308" s="87" t="s">
        <v>38</v>
      </c>
    </row>
    <row r="309" spans="1:40" s="243" customFormat="1" ht="13.8" x14ac:dyDescent="0.3">
      <c r="A309" s="81">
        <v>85</v>
      </c>
      <c r="B309" s="128" t="s">
        <v>442</v>
      </c>
      <c r="C309" s="83" t="s">
        <v>581</v>
      </c>
      <c r="D309" s="83" t="s">
        <v>582</v>
      </c>
      <c r="E309" s="83" t="s">
        <v>21</v>
      </c>
      <c r="F309" s="83" t="s">
        <v>34</v>
      </c>
      <c r="G309" s="83" t="s">
        <v>583</v>
      </c>
      <c r="H309" s="83" t="s">
        <v>35</v>
      </c>
      <c r="I309" s="83" t="s">
        <v>595</v>
      </c>
      <c r="J309" s="83" t="s">
        <v>128</v>
      </c>
      <c r="K309" s="83" t="s">
        <v>128</v>
      </c>
      <c r="L309" s="83">
        <v>3525</v>
      </c>
      <c r="M309" s="83" t="s">
        <v>584</v>
      </c>
      <c r="N309" s="85" t="s">
        <v>1536</v>
      </c>
      <c r="O309" s="83" t="s">
        <v>184</v>
      </c>
      <c r="P309" s="86" t="s">
        <v>998</v>
      </c>
      <c r="Q309" s="83" t="s">
        <v>21</v>
      </c>
      <c r="R309" s="83" t="s">
        <v>511</v>
      </c>
      <c r="S309" s="83" t="s">
        <v>999</v>
      </c>
      <c r="T309" s="83" t="s">
        <v>78</v>
      </c>
      <c r="U309" s="83"/>
      <c r="V309" s="83" t="s">
        <v>591</v>
      </c>
      <c r="W309" s="83" t="s">
        <v>1381</v>
      </c>
      <c r="X309" s="83" t="s">
        <v>92</v>
      </c>
      <c r="Y309" s="83" t="s">
        <v>270</v>
      </c>
      <c r="Z309" s="83" t="s">
        <v>477</v>
      </c>
      <c r="AA309" s="83" t="s">
        <v>21</v>
      </c>
      <c r="AB309" s="83"/>
      <c r="AC309" s="85">
        <v>0.6</v>
      </c>
      <c r="AD309" s="83" t="s">
        <v>39</v>
      </c>
      <c r="AE309" s="83" t="s">
        <v>594</v>
      </c>
      <c r="AF309" s="83" t="s">
        <v>38</v>
      </c>
      <c r="AG309" s="83"/>
      <c r="AH309" s="83"/>
      <c r="AI309" s="83">
        <v>3</v>
      </c>
      <c r="AJ309" s="87" t="s">
        <v>38</v>
      </c>
      <c r="AK309" s="87" t="s">
        <v>38</v>
      </c>
      <c r="AL309" s="87" t="s">
        <v>38</v>
      </c>
      <c r="AM309" s="87" t="s">
        <v>38</v>
      </c>
      <c r="AN309" s="87" t="s">
        <v>38</v>
      </c>
    </row>
    <row r="310" spans="1:40" s="243" customFormat="1" ht="13.8" x14ac:dyDescent="0.3">
      <c r="A310" s="81">
        <v>85</v>
      </c>
      <c r="B310" s="128" t="s">
        <v>442</v>
      </c>
      <c r="C310" s="83" t="s">
        <v>581</v>
      </c>
      <c r="D310" s="83" t="s">
        <v>582</v>
      </c>
      <c r="E310" s="83" t="s">
        <v>21</v>
      </c>
      <c r="F310" s="83" t="s">
        <v>34</v>
      </c>
      <c r="G310" s="83" t="s">
        <v>583</v>
      </c>
      <c r="H310" s="83" t="s">
        <v>35</v>
      </c>
      <c r="I310" s="83" t="s">
        <v>595</v>
      </c>
      <c r="J310" s="83" t="s">
        <v>128</v>
      </c>
      <c r="K310" s="83" t="s">
        <v>128</v>
      </c>
      <c r="L310" s="83">
        <v>3525</v>
      </c>
      <c r="M310" s="83" t="s">
        <v>584</v>
      </c>
      <c r="N310" s="85" t="s">
        <v>1536</v>
      </c>
      <c r="O310" s="83" t="s">
        <v>184</v>
      </c>
      <c r="P310" s="86" t="s">
        <v>998</v>
      </c>
      <c r="Q310" s="83" t="s">
        <v>21</v>
      </c>
      <c r="R310" s="83" t="s">
        <v>254</v>
      </c>
      <c r="S310" s="83" t="s">
        <v>999</v>
      </c>
      <c r="T310" s="83">
        <v>17</v>
      </c>
      <c r="U310" s="83"/>
      <c r="V310" s="83" t="s">
        <v>591</v>
      </c>
      <c r="W310" s="83" t="s">
        <v>1381</v>
      </c>
      <c r="X310" s="83" t="s">
        <v>92</v>
      </c>
      <c r="Y310" s="83" t="s">
        <v>270</v>
      </c>
      <c r="Z310" s="83" t="s">
        <v>477</v>
      </c>
      <c r="AA310" s="83" t="s">
        <v>21</v>
      </c>
      <c r="AB310" s="83"/>
      <c r="AC310" s="85">
        <v>0.7</v>
      </c>
      <c r="AD310" s="83" t="s">
        <v>39</v>
      </c>
      <c r="AE310" s="83" t="s">
        <v>594</v>
      </c>
      <c r="AF310" s="83" t="s">
        <v>38</v>
      </c>
      <c r="AG310" s="83"/>
      <c r="AH310" s="83"/>
      <c r="AI310" s="83">
        <v>3</v>
      </c>
      <c r="AJ310" s="87" t="s">
        <v>38</v>
      </c>
      <c r="AK310" s="87" t="s">
        <v>38</v>
      </c>
      <c r="AL310" s="87" t="s">
        <v>38</v>
      </c>
      <c r="AM310" s="87" t="s">
        <v>38</v>
      </c>
      <c r="AN310" s="87" t="s">
        <v>38</v>
      </c>
    </row>
    <row r="311" spans="1:40" s="243" customFormat="1" ht="13.8" x14ac:dyDescent="0.3">
      <c r="A311" s="81">
        <v>85</v>
      </c>
      <c r="B311" s="128" t="s">
        <v>442</v>
      </c>
      <c r="C311" s="83" t="s">
        <v>581</v>
      </c>
      <c r="D311" s="83" t="s">
        <v>582</v>
      </c>
      <c r="E311" s="83" t="s">
        <v>21</v>
      </c>
      <c r="F311" s="83" t="s">
        <v>34</v>
      </c>
      <c r="G311" s="83" t="s">
        <v>583</v>
      </c>
      <c r="H311" s="83" t="s">
        <v>35</v>
      </c>
      <c r="I311" s="83" t="s">
        <v>595</v>
      </c>
      <c r="J311" s="83" t="s">
        <v>128</v>
      </c>
      <c r="K311" s="83" t="s">
        <v>128</v>
      </c>
      <c r="L311" s="83">
        <v>3525</v>
      </c>
      <c r="M311" s="83" t="s">
        <v>584</v>
      </c>
      <c r="N311" s="85" t="s">
        <v>1536</v>
      </c>
      <c r="O311" s="83" t="s">
        <v>184</v>
      </c>
      <c r="P311" s="86" t="s">
        <v>998</v>
      </c>
      <c r="Q311" s="83" t="s">
        <v>21</v>
      </c>
      <c r="R311" s="83" t="s">
        <v>587</v>
      </c>
      <c r="S311" s="83" t="s">
        <v>999</v>
      </c>
      <c r="T311" s="83">
        <v>17</v>
      </c>
      <c r="U311" s="83"/>
      <c r="V311" s="83" t="s">
        <v>591</v>
      </c>
      <c r="W311" s="83" t="s">
        <v>1381</v>
      </c>
      <c r="X311" s="83" t="s">
        <v>92</v>
      </c>
      <c r="Y311" s="83" t="s">
        <v>270</v>
      </c>
      <c r="Z311" s="83" t="s">
        <v>477</v>
      </c>
      <c r="AA311" s="83" t="s">
        <v>21</v>
      </c>
      <c r="AB311" s="83"/>
      <c r="AC311" s="85">
        <v>0.7</v>
      </c>
      <c r="AD311" s="83" t="s">
        <v>39</v>
      </c>
      <c r="AE311" s="83" t="s">
        <v>594</v>
      </c>
      <c r="AF311" s="83" t="s">
        <v>38</v>
      </c>
      <c r="AG311" s="83"/>
      <c r="AH311" s="83"/>
      <c r="AI311" s="83">
        <v>3</v>
      </c>
      <c r="AJ311" s="87" t="s">
        <v>38</v>
      </c>
      <c r="AK311" s="87" t="s">
        <v>38</v>
      </c>
      <c r="AL311" s="87" t="s">
        <v>38</v>
      </c>
      <c r="AM311" s="87" t="s">
        <v>38</v>
      </c>
      <c r="AN311" s="87" t="s">
        <v>38</v>
      </c>
    </row>
    <row r="312" spans="1:40" s="243" customFormat="1" ht="13.8" x14ac:dyDescent="0.3">
      <c r="A312" s="81">
        <v>85</v>
      </c>
      <c r="B312" s="128" t="s">
        <v>442</v>
      </c>
      <c r="C312" s="83" t="s">
        <v>581</v>
      </c>
      <c r="D312" s="83" t="s">
        <v>582</v>
      </c>
      <c r="E312" s="83" t="s">
        <v>21</v>
      </c>
      <c r="F312" s="83" t="s">
        <v>34</v>
      </c>
      <c r="G312" s="83" t="s">
        <v>583</v>
      </c>
      <c r="H312" s="83" t="s">
        <v>35</v>
      </c>
      <c r="I312" s="83" t="s">
        <v>595</v>
      </c>
      <c r="J312" s="83" t="s">
        <v>128</v>
      </c>
      <c r="K312" s="83" t="s">
        <v>128</v>
      </c>
      <c r="L312" s="83">
        <v>3525</v>
      </c>
      <c r="M312" s="83" t="s">
        <v>584</v>
      </c>
      <c r="N312" s="85" t="s">
        <v>1536</v>
      </c>
      <c r="O312" s="83" t="s">
        <v>184</v>
      </c>
      <c r="P312" s="86" t="s">
        <v>998</v>
      </c>
      <c r="Q312" s="83" t="s">
        <v>21</v>
      </c>
      <c r="R312" s="83" t="s">
        <v>166</v>
      </c>
      <c r="S312" s="83" t="s">
        <v>999</v>
      </c>
      <c r="T312" s="83">
        <v>17</v>
      </c>
      <c r="U312" s="83"/>
      <c r="V312" s="83" t="s">
        <v>591</v>
      </c>
      <c r="W312" s="83" t="s">
        <v>1381</v>
      </c>
      <c r="X312" s="83" t="s">
        <v>92</v>
      </c>
      <c r="Y312" s="83" t="s">
        <v>270</v>
      </c>
      <c r="Z312" s="83" t="s">
        <v>477</v>
      </c>
      <c r="AA312" s="83" t="s">
        <v>21</v>
      </c>
      <c r="AB312" s="83"/>
      <c r="AC312" s="85">
        <v>0.6</v>
      </c>
      <c r="AD312" s="83" t="s">
        <v>39</v>
      </c>
      <c r="AE312" s="83" t="s">
        <v>594</v>
      </c>
      <c r="AF312" s="83" t="s">
        <v>38</v>
      </c>
      <c r="AG312" s="83"/>
      <c r="AH312" s="83"/>
      <c r="AI312" s="83">
        <v>3</v>
      </c>
      <c r="AJ312" s="87" t="s">
        <v>38</v>
      </c>
      <c r="AK312" s="87" t="s">
        <v>38</v>
      </c>
      <c r="AL312" s="87" t="s">
        <v>38</v>
      </c>
      <c r="AM312" s="87" t="s">
        <v>38</v>
      </c>
      <c r="AN312" s="87" t="s">
        <v>38</v>
      </c>
    </row>
    <row r="313" spans="1:40" s="243" customFormat="1" ht="13.8" x14ac:dyDescent="0.3">
      <c r="A313" s="81">
        <v>85</v>
      </c>
      <c r="B313" s="128" t="s">
        <v>442</v>
      </c>
      <c r="C313" s="83" t="s">
        <v>581</v>
      </c>
      <c r="D313" s="83" t="s">
        <v>582</v>
      </c>
      <c r="E313" s="83" t="s">
        <v>21</v>
      </c>
      <c r="F313" s="83" t="s">
        <v>34</v>
      </c>
      <c r="G313" s="83" t="s">
        <v>583</v>
      </c>
      <c r="H313" s="83" t="s">
        <v>35</v>
      </c>
      <c r="I313" s="83" t="s">
        <v>595</v>
      </c>
      <c r="J313" s="83" t="s">
        <v>128</v>
      </c>
      <c r="K313" s="83" t="s">
        <v>128</v>
      </c>
      <c r="L313" s="83">
        <v>3525</v>
      </c>
      <c r="M313" s="83" t="s">
        <v>584</v>
      </c>
      <c r="N313" s="85" t="s">
        <v>1536</v>
      </c>
      <c r="O313" s="83" t="s">
        <v>184</v>
      </c>
      <c r="P313" s="86" t="s">
        <v>998</v>
      </c>
      <c r="Q313" s="83" t="s">
        <v>21</v>
      </c>
      <c r="R313" s="83" t="s">
        <v>588</v>
      </c>
      <c r="S313" s="83" t="s">
        <v>999</v>
      </c>
      <c r="T313" s="83">
        <v>17</v>
      </c>
      <c r="U313" s="83"/>
      <c r="V313" s="83" t="s">
        <v>591</v>
      </c>
      <c r="W313" s="83" t="s">
        <v>1381</v>
      </c>
      <c r="X313" s="83" t="s">
        <v>92</v>
      </c>
      <c r="Y313" s="83" t="s">
        <v>270</v>
      </c>
      <c r="Z313" s="83" t="s">
        <v>477</v>
      </c>
      <c r="AA313" s="83" t="s">
        <v>21</v>
      </c>
      <c r="AB313" s="83"/>
      <c r="AC313" s="85">
        <v>0.7</v>
      </c>
      <c r="AD313" s="83" t="s">
        <v>39</v>
      </c>
      <c r="AE313" s="83" t="s">
        <v>594</v>
      </c>
      <c r="AF313" s="83" t="s">
        <v>38</v>
      </c>
      <c r="AG313" s="83"/>
      <c r="AH313" s="83"/>
      <c r="AI313" s="83">
        <v>3</v>
      </c>
      <c r="AJ313" s="87" t="s">
        <v>38</v>
      </c>
      <c r="AK313" s="87" t="s">
        <v>38</v>
      </c>
      <c r="AL313" s="87" t="s">
        <v>38</v>
      </c>
      <c r="AM313" s="87" t="s">
        <v>38</v>
      </c>
      <c r="AN313" s="87" t="s">
        <v>38</v>
      </c>
    </row>
    <row r="314" spans="1:40" s="243" customFormat="1" ht="13.8" x14ac:dyDescent="0.3">
      <c r="A314" s="81">
        <v>85</v>
      </c>
      <c r="B314" s="128" t="s">
        <v>442</v>
      </c>
      <c r="C314" s="83" t="s">
        <v>581</v>
      </c>
      <c r="D314" s="83" t="s">
        <v>582</v>
      </c>
      <c r="E314" s="83" t="s">
        <v>21</v>
      </c>
      <c r="F314" s="83" t="s">
        <v>34</v>
      </c>
      <c r="G314" s="83" t="s">
        <v>583</v>
      </c>
      <c r="H314" s="83" t="s">
        <v>35</v>
      </c>
      <c r="I314" s="83" t="s">
        <v>595</v>
      </c>
      <c r="J314" s="83" t="s">
        <v>128</v>
      </c>
      <c r="K314" s="83" t="s">
        <v>128</v>
      </c>
      <c r="L314" s="83">
        <v>3525</v>
      </c>
      <c r="M314" s="83" t="s">
        <v>584</v>
      </c>
      <c r="N314" s="85" t="s">
        <v>1536</v>
      </c>
      <c r="O314" s="83" t="s">
        <v>184</v>
      </c>
      <c r="P314" s="86" t="s">
        <v>998</v>
      </c>
      <c r="Q314" s="83" t="s">
        <v>21</v>
      </c>
      <c r="R314" s="83" t="s">
        <v>589</v>
      </c>
      <c r="S314" s="83" t="s">
        <v>999</v>
      </c>
      <c r="T314" s="83">
        <v>17</v>
      </c>
      <c r="U314" s="83"/>
      <c r="V314" s="83" t="s">
        <v>591</v>
      </c>
      <c r="W314" s="83" t="s">
        <v>1381</v>
      </c>
      <c r="X314" s="83" t="s">
        <v>92</v>
      </c>
      <c r="Y314" s="83" t="s">
        <v>270</v>
      </c>
      <c r="Z314" s="83" t="s">
        <v>477</v>
      </c>
      <c r="AA314" s="83" t="s">
        <v>21</v>
      </c>
      <c r="AB314" s="83"/>
      <c r="AC314" s="85">
        <v>0.7</v>
      </c>
      <c r="AD314" s="83" t="s">
        <v>39</v>
      </c>
      <c r="AE314" s="83" t="s">
        <v>594</v>
      </c>
      <c r="AF314" s="83" t="s">
        <v>38</v>
      </c>
      <c r="AG314" s="83"/>
      <c r="AH314" s="83"/>
      <c r="AI314" s="83">
        <v>3</v>
      </c>
      <c r="AJ314" s="87" t="s">
        <v>38</v>
      </c>
      <c r="AK314" s="87" t="s">
        <v>38</v>
      </c>
      <c r="AL314" s="87" t="s">
        <v>38</v>
      </c>
      <c r="AM314" s="87" t="s">
        <v>38</v>
      </c>
      <c r="AN314" s="87" t="s">
        <v>38</v>
      </c>
    </row>
    <row r="315" spans="1:40" s="243" customFormat="1" ht="13.8" x14ac:dyDescent="0.3">
      <c r="A315" s="81">
        <v>85</v>
      </c>
      <c r="B315" s="128" t="s">
        <v>442</v>
      </c>
      <c r="C315" s="83" t="s">
        <v>581</v>
      </c>
      <c r="D315" s="83" t="s">
        <v>582</v>
      </c>
      <c r="E315" s="83" t="s">
        <v>21</v>
      </c>
      <c r="F315" s="83" t="s">
        <v>34</v>
      </c>
      <c r="G315" s="83" t="s">
        <v>583</v>
      </c>
      <c r="H315" s="83" t="s">
        <v>35</v>
      </c>
      <c r="I315" s="83" t="s">
        <v>595</v>
      </c>
      <c r="J315" s="83" t="s">
        <v>128</v>
      </c>
      <c r="K315" s="83" t="s">
        <v>128</v>
      </c>
      <c r="L315" s="83">
        <v>3525</v>
      </c>
      <c r="M315" s="83" t="s">
        <v>584</v>
      </c>
      <c r="N315" s="85" t="s">
        <v>1536</v>
      </c>
      <c r="O315" s="83" t="s">
        <v>184</v>
      </c>
      <c r="P315" s="86" t="s">
        <v>998</v>
      </c>
      <c r="Q315" s="83" t="s">
        <v>21</v>
      </c>
      <c r="R315" s="83" t="s">
        <v>590</v>
      </c>
      <c r="S315" s="83" t="s">
        <v>999</v>
      </c>
      <c r="T315" s="83">
        <v>17</v>
      </c>
      <c r="U315" s="83"/>
      <c r="V315" s="83" t="s">
        <v>591</v>
      </c>
      <c r="W315" s="83" t="s">
        <v>1381</v>
      </c>
      <c r="X315" s="83" t="s">
        <v>92</v>
      </c>
      <c r="Y315" s="83" t="s">
        <v>270</v>
      </c>
      <c r="Z315" s="83" t="s">
        <v>477</v>
      </c>
      <c r="AA315" s="83" t="s">
        <v>21</v>
      </c>
      <c r="AB315" s="83"/>
      <c r="AC315" s="85">
        <v>0.7</v>
      </c>
      <c r="AD315" s="83" t="s">
        <v>39</v>
      </c>
      <c r="AE315" s="83" t="s">
        <v>594</v>
      </c>
      <c r="AF315" s="83" t="s">
        <v>38</v>
      </c>
      <c r="AG315" s="83"/>
      <c r="AH315" s="83"/>
      <c r="AI315" s="83">
        <v>3</v>
      </c>
      <c r="AJ315" s="87" t="s">
        <v>38</v>
      </c>
      <c r="AK315" s="87" t="s">
        <v>38</v>
      </c>
      <c r="AL315" s="87" t="s">
        <v>38</v>
      </c>
      <c r="AM315" s="87" t="s">
        <v>38</v>
      </c>
      <c r="AN315" s="87" t="s">
        <v>38</v>
      </c>
    </row>
    <row r="316" spans="1:40" s="243" customFormat="1" ht="13.8" x14ac:dyDescent="0.3">
      <c r="A316" s="81">
        <v>85</v>
      </c>
      <c r="B316" s="128" t="s">
        <v>442</v>
      </c>
      <c r="C316" s="83" t="s">
        <v>581</v>
      </c>
      <c r="D316" s="83" t="s">
        <v>582</v>
      </c>
      <c r="E316" s="83" t="s">
        <v>21</v>
      </c>
      <c r="F316" s="83" t="s">
        <v>34</v>
      </c>
      <c r="G316" s="83" t="s">
        <v>149</v>
      </c>
      <c r="H316" s="83" t="s">
        <v>35</v>
      </c>
      <c r="I316" s="83" t="s">
        <v>596</v>
      </c>
      <c r="J316" s="83" t="s">
        <v>128</v>
      </c>
      <c r="K316" s="83" t="s">
        <v>128</v>
      </c>
      <c r="L316" s="83">
        <v>1760</v>
      </c>
      <c r="M316" s="83" t="s">
        <v>597</v>
      </c>
      <c r="N316" s="85" t="s">
        <v>1537</v>
      </c>
      <c r="O316" s="83" t="s">
        <v>184</v>
      </c>
      <c r="P316" s="86" t="s">
        <v>998</v>
      </c>
      <c r="Q316" s="83" t="s">
        <v>21</v>
      </c>
      <c r="R316" s="83" t="s">
        <v>36</v>
      </c>
      <c r="S316" s="83" t="s">
        <v>999</v>
      </c>
      <c r="T316" s="83">
        <v>17</v>
      </c>
      <c r="U316" s="83" t="s">
        <v>630</v>
      </c>
      <c r="V316" s="83"/>
      <c r="W316" s="83"/>
      <c r="X316" s="83" t="s">
        <v>92</v>
      </c>
      <c r="Y316" s="83" t="s">
        <v>270</v>
      </c>
      <c r="Z316" s="83" t="s">
        <v>477</v>
      </c>
      <c r="AA316" s="83" t="s">
        <v>21</v>
      </c>
      <c r="AB316" s="83"/>
      <c r="AC316" s="85">
        <v>0.7</v>
      </c>
      <c r="AD316" s="83" t="s">
        <v>39</v>
      </c>
      <c r="AE316" s="83" t="s">
        <v>594</v>
      </c>
      <c r="AF316" s="83" t="s">
        <v>38</v>
      </c>
      <c r="AG316" s="83"/>
      <c r="AH316" s="83"/>
      <c r="AI316" s="83">
        <v>3</v>
      </c>
      <c r="AJ316" s="87" t="s">
        <v>38</v>
      </c>
      <c r="AK316" s="87" t="s">
        <v>38</v>
      </c>
      <c r="AL316" s="87" t="s">
        <v>38</v>
      </c>
      <c r="AM316" s="87" t="s">
        <v>38</v>
      </c>
      <c r="AN316" s="87" t="s">
        <v>38</v>
      </c>
    </row>
    <row r="317" spans="1:40" s="243" customFormat="1" ht="13.8" x14ac:dyDescent="0.3">
      <c r="A317" s="81">
        <v>85</v>
      </c>
      <c r="B317" s="128" t="s">
        <v>442</v>
      </c>
      <c r="C317" s="83" t="s">
        <v>581</v>
      </c>
      <c r="D317" s="83" t="s">
        <v>582</v>
      </c>
      <c r="E317" s="83" t="s">
        <v>21</v>
      </c>
      <c r="F317" s="83" t="s">
        <v>34</v>
      </c>
      <c r="G317" s="83" t="s">
        <v>149</v>
      </c>
      <c r="H317" s="83" t="s">
        <v>35</v>
      </c>
      <c r="I317" s="83" t="s">
        <v>596</v>
      </c>
      <c r="J317" s="83" t="s">
        <v>128</v>
      </c>
      <c r="K317" s="83" t="s">
        <v>128</v>
      </c>
      <c r="L317" s="83">
        <v>1760</v>
      </c>
      <c r="M317" s="83" t="s">
        <v>597</v>
      </c>
      <c r="N317" s="85" t="s">
        <v>1537</v>
      </c>
      <c r="O317" s="83" t="s">
        <v>184</v>
      </c>
      <c r="P317" s="86" t="s">
        <v>998</v>
      </c>
      <c r="Q317" s="83" t="s">
        <v>21</v>
      </c>
      <c r="R317" s="83" t="s">
        <v>585</v>
      </c>
      <c r="S317" s="83" t="s">
        <v>999</v>
      </c>
      <c r="T317" s="83">
        <v>17</v>
      </c>
      <c r="U317" s="83"/>
      <c r="V317" s="83" t="s">
        <v>265</v>
      </c>
      <c r="W317" s="83"/>
      <c r="X317" s="83" t="s">
        <v>92</v>
      </c>
      <c r="Y317" s="83" t="s">
        <v>270</v>
      </c>
      <c r="Z317" s="83" t="s">
        <v>477</v>
      </c>
      <c r="AA317" s="83" t="s">
        <v>21</v>
      </c>
      <c r="AB317" s="83"/>
      <c r="AC317" s="85">
        <v>0.7</v>
      </c>
      <c r="AD317" s="83" t="s">
        <v>39</v>
      </c>
      <c r="AE317" s="83" t="s">
        <v>594</v>
      </c>
      <c r="AF317" s="83" t="s">
        <v>38</v>
      </c>
      <c r="AG317" s="83"/>
      <c r="AH317" s="83"/>
      <c r="AI317" s="83">
        <v>3</v>
      </c>
      <c r="AJ317" s="87" t="s">
        <v>38</v>
      </c>
      <c r="AK317" s="87" t="s">
        <v>38</v>
      </c>
      <c r="AL317" s="87" t="s">
        <v>38</v>
      </c>
      <c r="AM317" s="87" t="s">
        <v>38</v>
      </c>
      <c r="AN317" s="87" t="s">
        <v>38</v>
      </c>
    </row>
    <row r="318" spans="1:40" s="243" customFormat="1" ht="13.8" x14ac:dyDescent="0.3">
      <c r="A318" s="81">
        <v>85</v>
      </c>
      <c r="B318" s="128" t="s">
        <v>442</v>
      </c>
      <c r="C318" s="83" t="s">
        <v>581</v>
      </c>
      <c r="D318" s="83" t="s">
        <v>582</v>
      </c>
      <c r="E318" s="83" t="s">
        <v>21</v>
      </c>
      <c r="F318" s="83" t="s">
        <v>34</v>
      </c>
      <c r="G318" s="83" t="s">
        <v>149</v>
      </c>
      <c r="H318" s="83" t="s">
        <v>35</v>
      </c>
      <c r="I318" s="83" t="s">
        <v>596</v>
      </c>
      <c r="J318" s="83" t="s">
        <v>128</v>
      </c>
      <c r="K318" s="83" t="s">
        <v>128</v>
      </c>
      <c r="L318" s="83">
        <v>1760</v>
      </c>
      <c r="M318" s="83" t="s">
        <v>597</v>
      </c>
      <c r="N318" s="85" t="s">
        <v>1537</v>
      </c>
      <c r="O318" s="83" t="s">
        <v>184</v>
      </c>
      <c r="P318" s="86" t="s">
        <v>998</v>
      </c>
      <c r="Q318" s="83" t="s">
        <v>21</v>
      </c>
      <c r="R318" s="83" t="s">
        <v>586</v>
      </c>
      <c r="S318" s="83" t="s">
        <v>999</v>
      </c>
      <c r="T318" s="83">
        <v>17</v>
      </c>
      <c r="U318" s="83"/>
      <c r="V318" s="83" t="s">
        <v>591</v>
      </c>
      <c r="W318" s="83"/>
      <c r="X318" s="83" t="s">
        <v>92</v>
      </c>
      <c r="Y318" s="83" t="s">
        <v>270</v>
      </c>
      <c r="Z318" s="83" t="s">
        <v>477</v>
      </c>
      <c r="AA318" s="83" t="s">
        <v>21</v>
      </c>
      <c r="AB318" s="83"/>
      <c r="AC318" s="85">
        <v>0.7</v>
      </c>
      <c r="AD318" s="83" t="s">
        <v>39</v>
      </c>
      <c r="AE318" s="83" t="s">
        <v>594</v>
      </c>
      <c r="AF318" s="83" t="s">
        <v>38</v>
      </c>
      <c r="AG318" s="83"/>
      <c r="AH318" s="83"/>
      <c r="AI318" s="83">
        <v>3</v>
      </c>
      <c r="AJ318" s="87" t="s">
        <v>38</v>
      </c>
      <c r="AK318" s="87" t="s">
        <v>38</v>
      </c>
      <c r="AL318" s="87" t="s">
        <v>38</v>
      </c>
      <c r="AM318" s="87" t="s">
        <v>38</v>
      </c>
      <c r="AN318" s="87" t="s">
        <v>38</v>
      </c>
    </row>
    <row r="319" spans="1:40" s="243" customFormat="1" ht="13.8" x14ac:dyDescent="0.3">
      <c r="A319" s="81">
        <v>85</v>
      </c>
      <c r="B319" s="128" t="s">
        <v>442</v>
      </c>
      <c r="C319" s="83" t="s">
        <v>581</v>
      </c>
      <c r="D319" s="83" t="s">
        <v>582</v>
      </c>
      <c r="E319" s="83" t="s">
        <v>21</v>
      </c>
      <c r="F319" s="83" t="s">
        <v>34</v>
      </c>
      <c r="G319" s="83" t="s">
        <v>149</v>
      </c>
      <c r="H319" s="83" t="s">
        <v>35</v>
      </c>
      <c r="I319" s="83" t="s">
        <v>596</v>
      </c>
      <c r="J319" s="83" t="s">
        <v>128</v>
      </c>
      <c r="K319" s="83" t="s">
        <v>128</v>
      </c>
      <c r="L319" s="83">
        <v>1760</v>
      </c>
      <c r="M319" s="83" t="s">
        <v>597</v>
      </c>
      <c r="N319" s="85" t="s">
        <v>1537</v>
      </c>
      <c r="O319" s="83" t="s">
        <v>184</v>
      </c>
      <c r="P319" s="86" t="s">
        <v>998</v>
      </c>
      <c r="Q319" s="83" t="s">
        <v>21</v>
      </c>
      <c r="R319" s="83" t="s">
        <v>511</v>
      </c>
      <c r="S319" s="83" t="s">
        <v>999</v>
      </c>
      <c r="T319" s="83" t="s">
        <v>78</v>
      </c>
      <c r="U319" s="83"/>
      <c r="V319" s="83" t="s">
        <v>591</v>
      </c>
      <c r="W319" s="83" t="s">
        <v>1381</v>
      </c>
      <c r="X319" s="83" t="s">
        <v>92</v>
      </c>
      <c r="Y319" s="83" t="s">
        <v>270</v>
      </c>
      <c r="Z319" s="83" t="s">
        <v>477</v>
      </c>
      <c r="AA319" s="83" t="s">
        <v>21</v>
      </c>
      <c r="AB319" s="83"/>
      <c r="AC319" s="85">
        <v>0.6</v>
      </c>
      <c r="AD319" s="83" t="s">
        <v>39</v>
      </c>
      <c r="AE319" s="83" t="s">
        <v>594</v>
      </c>
      <c r="AF319" s="83" t="s">
        <v>38</v>
      </c>
      <c r="AG319" s="83"/>
      <c r="AH319" s="83"/>
      <c r="AI319" s="83">
        <v>3</v>
      </c>
      <c r="AJ319" s="87" t="s">
        <v>38</v>
      </c>
      <c r="AK319" s="87" t="s">
        <v>38</v>
      </c>
      <c r="AL319" s="87" t="s">
        <v>38</v>
      </c>
      <c r="AM319" s="87" t="s">
        <v>38</v>
      </c>
      <c r="AN319" s="87" t="s">
        <v>38</v>
      </c>
    </row>
    <row r="320" spans="1:40" s="243" customFormat="1" ht="13.8" x14ac:dyDescent="0.3">
      <c r="A320" s="81">
        <v>85</v>
      </c>
      <c r="B320" s="128" t="s">
        <v>442</v>
      </c>
      <c r="C320" s="83" t="s">
        <v>581</v>
      </c>
      <c r="D320" s="83" t="s">
        <v>582</v>
      </c>
      <c r="E320" s="83" t="s">
        <v>21</v>
      </c>
      <c r="F320" s="83" t="s">
        <v>34</v>
      </c>
      <c r="G320" s="83" t="s">
        <v>149</v>
      </c>
      <c r="H320" s="83" t="s">
        <v>35</v>
      </c>
      <c r="I320" s="83" t="s">
        <v>596</v>
      </c>
      <c r="J320" s="83" t="s">
        <v>128</v>
      </c>
      <c r="K320" s="83" t="s">
        <v>128</v>
      </c>
      <c r="L320" s="83">
        <v>1760</v>
      </c>
      <c r="M320" s="83" t="s">
        <v>597</v>
      </c>
      <c r="N320" s="85" t="s">
        <v>1537</v>
      </c>
      <c r="O320" s="83" t="s">
        <v>184</v>
      </c>
      <c r="P320" s="86" t="s">
        <v>998</v>
      </c>
      <c r="Q320" s="83" t="s">
        <v>21</v>
      </c>
      <c r="R320" s="83" t="s">
        <v>254</v>
      </c>
      <c r="S320" s="83" t="s">
        <v>999</v>
      </c>
      <c r="T320" s="83">
        <v>17</v>
      </c>
      <c r="U320" s="83"/>
      <c r="V320" s="83" t="s">
        <v>591</v>
      </c>
      <c r="W320" s="83" t="s">
        <v>1381</v>
      </c>
      <c r="X320" s="83" t="s">
        <v>92</v>
      </c>
      <c r="Y320" s="83" t="s">
        <v>270</v>
      </c>
      <c r="Z320" s="83" t="s">
        <v>477</v>
      </c>
      <c r="AA320" s="83" t="s">
        <v>21</v>
      </c>
      <c r="AB320" s="83"/>
      <c r="AC320" s="85">
        <v>0.6</v>
      </c>
      <c r="AD320" s="83" t="s">
        <v>39</v>
      </c>
      <c r="AE320" s="83" t="s">
        <v>594</v>
      </c>
      <c r="AF320" s="83" t="s">
        <v>38</v>
      </c>
      <c r="AG320" s="83"/>
      <c r="AH320" s="83"/>
      <c r="AI320" s="83">
        <v>3</v>
      </c>
      <c r="AJ320" s="87" t="s">
        <v>38</v>
      </c>
      <c r="AK320" s="87" t="s">
        <v>38</v>
      </c>
      <c r="AL320" s="87" t="s">
        <v>38</v>
      </c>
      <c r="AM320" s="87" t="s">
        <v>38</v>
      </c>
      <c r="AN320" s="87" t="s">
        <v>38</v>
      </c>
    </row>
    <row r="321" spans="1:40" s="243" customFormat="1" ht="13.8" x14ac:dyDescent="0.3">
      <c r="A321" s="81">
        <v>85</v>
      </c>
      <c r="B321" s="128" t="s">
        <v>442</v>
      </c>
      <c r="C321" s="83" t="s">
        <v>581</v>
      </c>
      <c r="D321" s="83" t="s">
        <v>582</v>
      </c>
      <c r="E321" s="83" t="s">
        <v>21</v>
      </c>
      <c r="F321" s="83" t="s">
        <v>34</v>
      </c>
      <c r="G321" s="83" t="s">
        <v>149</v>
      </c>
      <c r="H321" s="83" t="s">
        <v>35</v>
      </c>
      <c r="I321" s="83" t="s">
        <v>596</v>
      </c>
      <c r="J321" s="83" t="s">
        <v>128</v>
      </c>
      <c r="K321" s="83" t="s">
        <v>128</v>
      </c>
      <c r="L321" s="83">
        <v>1760</v>
      </c>
      <c r="M321" s="83" t="s">
        <v>597</v>
      </c>
      <c r="N321" s="85" t="s">
        <v>1537</v>
      </c>
      <c r="O321" s="83" t="s">
        <v>184</v>
      </c>
      <c r="P321" s="86" t="s">
        <v>998</v>
      </c>
      <c r="Q321" s="83" t="s">
        <v>21</v>
      </c>
      <c r="R321" s="83" t="s">
        <v>587</v>
      </c>
      <c r="S321" s="83" t="s">
        <v>999</v>
      </c>
      <c r="T321" s="83">
        <v>17</v>
      </c>
      <c r="U321" s="83"/>
      <c r="V321" s="83" t="s">
        <v>591</v>
      </c>
      <c r="W321" s="83" t="s">
        <v>1381</v>
      </c>
      <c r="X321" s="83" t="s">
        <v>92</v>
      </c>
      <c r="Y321" s="83" t="s">
        <v>270</v>
      </c>
      <c r="Z321" s="83" t="s">
        <v>477</v>
      </c>
      <c r="AA321" s="83" t="s">
        <v>21</v>
      </c>
      <c r="AB321" s="83"/>
      <c r="AC321" s="85">
        <v>0.7</v>
      </c>
      <c r="AD321" s="83" t="s">
        <v>39</v>
      </c>
      <c r="AE321" s="83" t="s">
        <v>594</v>
      </c>
      <c r="AF321" s="83" t="s">
        <v>38</v>
      </c>
      <c r="AG321" s="83"/>
      <c r="AH321" s="83"/>
      <c r="AI321" s="83">
        <v>3</v>
      </c>
      <c r="AJ321" s="87" t="s">
        <v>38</v>
      </c>
      <c r="AK321" s="87" t="s">
        <v>38</v>
      </c>
      <c r="AL321" s="87" t="s">
        <v>38</v>
      </c>
      <c r="AM321" s="87" t="s">
        <v>38</v>
      </c>
      <c r="AN321" s="87" t="s">
        <v>38</v>
      </c>
    </row>
    <row r="322" spans="1:40" s="243" customFormat="1" ht="13.8" x14ac:dyDescent="0.3">
      <c r="A322" s="81">
        <v>85</v>
      </c>
      <c r="B322" s="128" t="s">
        <v>442</v>
      </c>
      <c r="C322" s="83" t="s">
        <v>581</v>
      </c>
      <c r="D322" s="83" t="s">
        <v>582</v>
      </c>
      <c r="E322" s="83" t="s">
        <v>21</v>
      </c>
      <c r="F322" s="83" t="s">
        <v>34</v>
      </c>
      <c r="G322" s="83" t="s">
        <v>149</v>
      </c>
      <c r="H322" s="83" t="s">
        <v>35</v>
      </c>
      <c r="I322" s="83" t="s">
        <v>596</v>
      </c>
      <c r="J322" s="83" t="s">
        <v>128</v>
      </c>
      <c r="K322" s="83" t="s">
        <v>128</v>
      </c>
      <c r="L322" s="83">
        <v>1760</v>
      </c>
      <c r="M322" s="83" t="s">
        <v>597</v>
      </c>
      <c r="N322" s="85" t="s">
        <v>1537</v>
      </c>
      <c r="O322" s="83" t="s">
        <v>184</v>
      </c>
      <c r="P322" s="86" t="s">
        <v>998</v>
      </c>
      <c r="Q322" s="83" t="s">
        <v>21</v>
      </c>
      <c r="R322" s="83" t="s">
        <v>166</v>
      </c>
      <c r="S322" s="83" t="s">
        <v>999</v>
      </c>
      <c r="T322" s="83">
        <v>17</v>
      </c>
      <c r="U322" s="83"/>
      <c r="V322" s="83" t="s">
        <v>591</v>
      </c>
      <c r="W322" s="83" t="s">
        <v>1381</v>
      </c>
      <c r="X322" s="83" t="s">
        <v>92</v>
      </c>
      <c r="Y322" s="83" t="s">
        <v>270</v>
      </c>
      <c r="Z322" s="83" t="s">
        <v>477</v>
      </c>
      <c r="AA322" s="83" t="s">
        <v>21</v>
      </c>
      <c r="AB322" s="83"/>
      <c r="AC322" s="85">
        <v>0.7</v>
      </c>
      <c r="AD322" s="83" t="s">
        <v>39</v>
      </c>
      <c r="AE322" s="83" t="s">
        <v>594</v>
      </c>
      <c r="AF322" s="83" t="s">
        <v>38</v>
      </c>
      <c r="AG322" s="83"/>
      <c r="AH322" s="83"/>
      <c r="AI322" s="83">
        <v>3</v>
      </c>
      <c r="AJ322" s="87" t="s">
        <v>38</v>
      </c>
      <c r="AK322" s="87" t="s">
        <v>38</v>
      </c>
      <c r="AL322" s="87" t="s">
        <v>38</v>
      </c>
      <c r="AM322" s="87" t="s">
        <v>38</v>
      </c>
      <c r="AN322" s="87" t="s">
        <v>38</v>
      </c>
    </row>
    <row r="323" spans="1:40" s="243" customFormat="1" ht="13.8" x14ac:dyDescent="0.3">
      <c r="A323" s="81">
        <v>85</v>
      </c>
      <c r="B323" s="128" t="s">
        <v>442</v>
      </c>
      <c r="C323" s="83" t="s">
        <v>581</v>
      </c>
      <c r="D323" s="83" t="s">
        <v>582</v>
      </c>
      <c r="E323" s="83" t="s">
        <v>21</v>
      </c>
      <c r="F323" s="83" t="s">
        <v>34</v>
      </c>
      <c r="G323" s="83" t="s">
        <v>149</v>
      </c>
      <c r="H323" s="83" t="s">
        <v>35</v>
      </c>
      <c r="I323" s="83" t="s">
        <v>596</v>
      </c>
      <c r="J323" s="83" t="s">
        <v>128</v>
      </c>
      <c r="K323" s="83" t="s">
        <v>128</v>
      </c>
      <c r="L323" s="83">
        <v>1760</v>
      </c>
      <c r="M323" s="83" t="s">
        <v>597</v>
      </c>
      <c r="N323" s="85" t="s">
        <v>1537</v>
      </c>
      <c r="O323" s="83" t="s">
        <v>184</v>
      </c>
      <c r="P323" s="86" t="s">
        <v>998</v>
      </c>
      <c r="Q323" s="83" t="s">
        <v>21</v>
      </c>
      <c r="R323" s="83" t="s">
        <v>588</v>
      </c>
      <c r="S323" s="83" t="s">
        <v>999</v>
      </c>
      <c r="T323" s="83">
        <v>17</v>
      </c>
      <c r="U323" s="83"/>
      <c r="V323" s="83" t="s">
        <v>591</v>
      </c>
      <c r="W323" s="83" t="s">
        <v>1381</v>
      </c>
      <c r="X323" s="83" t="s">
        <v>92</v>
      </c>
      <c r="Y323" s="83" t="s">
        <v>270</v>
      </c>
      <c r="Z323" s="83" t="s">
        <v>477</v>
      </c>
      <c r="AA323" s="83" t="s">
        <v>21</v>
      </c>
      <c r="AB323" s="83"/>
      <c r="AC323" s="85">
        <v>0.7</v>
      </c>
      <c r="AD323" s="83" t="s">
        <v>39</v>
      </c>
      <c r="AE323" s="83" t="s">
        <v>594</v>
      </c>
      <c r="AF323" s="83" t="s">
        <v>38</v>
      </c>
      <c r="AG323" s="83"/>
      <c r="AH323" s="83"/>
      <c r="AI323" s="83">
        <v>3</v>
      </c>
      <c r="AJ323" s="87" t="s">
        <v>38</v>
      </c>
      <c r="AK323" s="87" t="s">
        <v>38</v>
      </c>
      <c r="AL323" s="87" t="s">
        <v>38</v>
      </c>
      <c r="AM323" s="87" t="s">
        <v>38</v>
      </c>
      <c r="AN323" s="87" t="s">
        <v>38</v>
      </c>
    </row>
    <row r="324" spans="1:40" s="243" customFormat="1" ht="13.8" x14ac:dyDescent="0.3">
      <c r="A324" s="81">
        <v>85</v>
      </c>
      <c r="B324" s="128" t="s">
        <v>442</v>
      </c>
      <c r="C324" s="83" t="s">
        <v>581</v>
      </c>
      <c r="D324" s="83" t="s">
        <v>582</v>
      </c>
      <c r="E324" s="83" t="s">
        <v>21</v>
      </c>
      <c r="F324" s="83" t="s">
        <v>34</v>
      </c>
      <c r="G324" s="83" t="s">
        <v>149</v>
      </c>
      <c r="H324" s="83" t="s">
        <v>35</v>
      </c>
      <c r="I324" s="83" t="s">
        <v>596</v>
      </c>
      <c r="J324" s="83" t="s">
        <v>128</v>
      </c>
      <c r="K324" s="83" t="s">
        <v>128</v>
      </c>
      <c r="L324" s="83">
        <v>1760</v>
      </c>
      <c r="M324" s="83" t="s">
        <v>597</v>
      </c>
      <c r="N324" s="85" t="s">
        <v>1537</v>
      </c>
      <c r="O324" s="83" t="s">
        <v>184</v>
      </c>
      <c r="P324" s="86" t="s">
        <v>998</v>
      </c>
      <c r="Q324" s="83" t="s">
        <v>21</v>
      </c>
      <c r="R324" s="83" t="s">
        <v>589</v>
      </c>
      <c r="S324" s="83" t="s">
        <v>999</v>
      </c>
      <c r="T324" s="83">
        <v>17</v>
      </c>
      <c r="U324" s="83"/>
      <c r="V324" s="83" t="s">
        <v>591</v>
      </c>
      <c r="W324" s="83" t="s">
        <v>1381</v>
      </c>
      <c r="X324" s="83" t="s">
        <v>92</v>
      </c>
      <c r="Y324" s="83" t="s">
        <v>270</v>
      </c>
      <c r="Z324" s="83" t="s">
        <v>477</v>
      </c>
      <c r="AA324" s="83" t="s">
        <v>21</v>
      </c>
      <c r="AB324" s="83"/>
      <c r="AC324" s="85">
        <v>0.8</v>
      </c>
      <c r="AD324" s="83" t="s">
        <v>39</v>
      </c>
      <c r="AE324" s="83" t="s">
        <v>594</v>
      </c>
      <c r="AF324" s="83" t="s">
        <v>38</v>
      </c>
      <c r="AG324" s="83"/>
      <c r="AH324" s="83"/>
      <c r="AI324" s="83">
        <v>3</v>
      </c>
      <c r="AJ324" s="87" t="s">
        <v>38</v>
      </c>
      <c r="AK324" s="87" t="s">
        <v>38</v>
      </c>
      <c r="AL324" s="87" t="s">
        <v>38</v>
      </c>
      <c r="AM324" s="87" t="s">
        <v>38</v>
      </c>
      <c r="AN324" s="87" t="s">
        <v>38</v>
      </c>
    </row>
    <row r="325" spans="1:40" s="243" customFormat="1" ht="13.8" x14ac:dyDescent="0.3">
      <c r="A325" s="81">
        <v>85</v>
      </c>
      <c r="B325" s="128" t="s">
        <v>442</v>
      </c>
      <c r="C325" s="83" t="s">
        <v>581</v>
      </c>
      <c r="D325" s="83" t="s">
        <v>582</v>
      </c>
      <c r="E325" s="83" t="s">
        <v>21</v>
      </c>
      <c r="F325" s="83" t="s">
        <v>34</v>
      </c>
      <c r="G325" s="83" t="s">
        <v>149</v>
      </c>
      <c r="H325" s="83" t="s">
        <v>35</v>
      </c>
      <c r="I325" s="83" t="s">
        <v>596</v>
      </c>
      <c r="J325" s="83" t="s">
        <v>128</v>
      </c>
      <c r="K325" s="83" t="s">
        <v>128</v>
      </c>
      <c r="L325" s="83">
        <v>1760</v>
      </c>
      <c r="M325" s="83" t="s">
        <v>597</v>
      </c>
      <c r="N325" s="85" t="s">
        <v>1537</v>
      </c>
      <c r="O325" s="83" t="s">
        <v>184</v>
      </c>
      <c r="P325" s="86" t="s">
        <v>998</v>
      </c>
      <c r="Q325" s="83" t="s">
        <v>21</v>
      </c>
      <c r="R325" s="83" t="s">
        <v>590</v>
      </c>
      <c r="S325" s="83" t="s">
        <v>999</v>
      </c>
      <c r="T325" s="83">
        <v>17</v>
      </c>
      <c r="U325" s="83"/>
      <c r="V325" s="83" t="s">
        <v>591</v>
      </c>
      <c r="W325" s="83" t="s">
        <v>1381</v>
      </c>
      <c r="X325" s="83" t="s">
        <v>92</v>
      </c>
      <c r="Y325" s="83" t="s">
        <v>270</v>
      </c>
      <c r="Z325" s="83" t="s">
        <v>477</v>
      </c>
      <c r="AA325" s="83" t="s">
        <v>21</v>
      </c>
      <c r="AB325" s="83"/>
      <c r="AC325" s="85">
        <v>0.7</v>
      </c>
      <c r="AD325" s="83" t="s">
        <v>39</v>
      </c>
      <c r="AE325" s="83" t="s">
        <v>594</v>
      </c>
      <c r="AF325" s="83" t="s">
        <v>38</v>
      </c>
      <c r="AG325" s="83"/>
      <c r="AH325" s="83"/>
      <c r="AI325" s="83">
        <v>3</v>
      </c>
      <c r="AJ325" s="87" t="s">
        <v>38</v>
      </c>
      <c r="AK325" s="87" t="s">
        <v>38</v>
      </c>
      <c r="AL325" s="87" t="s">
        <v>38</v>
      </c>
      <c r="AM325" s="87" t="s">
        <v>38</v>
      </c>
      <c r="AN325" s="87" t="s">
        <v>38</v>
      </c>
    </row>
    <row r="326" spans="1:40" s="243" customFormat="1" ht="13.8" x14ac:dyDescent="0.3">
      <c r="A326" s="81">
        <v>85</v>
      </c>
      <c r="B326" s="128" t="s">
        <v>442</v>
      </c>
      <c r="C326" s="83" t="s">
        <v>581</v>
      </c>
      <c r="D326" s="83" t="s">
        <v>582</v>
      </c>
      <c r="E326" s="83" t="s">
        <v>21</v>
      </c>
      <c r="F326" s="83" t="s">
        <v>34</v>
      </c>
      <c r="G326" s="83" t="s">
        <v>149</v>
      </c>
      <c r="H326" s="83" t="s">
        <v>35</v>
      </c>
      <c r="I326" s="83" t="s">
        <v>595</v>
      </c>
      <c r="J326" s="83" t="s">
        <v>128</v>
      </c>
      <c r="K326" s="83" t="s">
        <v>128</v>
      </c>
      <c r="L326" s="83">
        <v>1760</v>
      </c>
      <c r="M326" s="83" t="s">
        <v>597</v>
      </c>
      <c r="N326" s="85" t="s">
        <v>1538</v>
      </c>
      <c r="O326" s="83" t="s">
        <v>184</v>
      </c>
      <c r="P326" s="86" t="s">
        <v>998</v>
      </c>
      <c r="Q326" s="83" t="s">
        <v>21</v>
      </c>
      <c r="R326" s="83" t="s">
        <v>36</v>
      </c>
      <c r="S326" s="83" t="s">
        <v>999</v>
      </c>
      <c r="T326" s="83">
        <v>17</v>
      </c>
      <c r="U326" s="83" t="s">
        <v>630</v>
      </c>
      <c r="V326" s="83"/>
      <c r="W326" s="83"/>
      <c r="X326" s="83" t="s">
        <v>92</v>
      </c>
      <c r="Y326" s="83" t="s">
        <v>270</v>
      </c>
      <c r="Z326" s="83" t="s">
        <v>477</v>
      </c>
      <c r="AA326" s="83" t="s">
        <v>21</v>
      </c>
      <c r="AB326" s="83"/>
      <c r="AC326" s="85">
        <v>0.7</v>
      </c>
      <c r="AD326" s="83" t="s">
        <v>39</v>
      </c>
      <c r="AE326" s="83" t="s">
        <v>594</v>
      </c>
      <c r="AF326" s="83" t="s">
        <v>38</v>
      </c>
      <c r="AG326" s="83"/>
      <c r="AH326" s="83"/>
      <c r="AI326" s="83">
        <v>3</v>
      </c>
      <c r="AJ326" s="87" t="s">
        <v>38</v>
      </c>
      <c r="AK326" s="87" t="s">
        <v>38</v>
      </c>
      <c r="AL326" s="87" t="s">
        <v>38</v>
      </c>
      <c r="AM326" s="87" t="s">
        <v>38</v>
      </c>
      <c r="AN326" s="87" t="s">
        <v>38</v>
      </c>
    </row>
    <row r="327" spans="1:40" s="243" customFormat="1" ht="13.8" x14ac:dyDescent="0.3">
      <c r="A327" s="81">
        <v>85</v>
      </c>
      <c r="B327" s="128" t="s">
        <v>442</v>
      </c>
      <c r="C327" s="83" t="s">
        <v>581</v>
      </c>
      <c r="D327" s="83" t="s">
        <v>582</v>
      </c>
      <c r="E327" s="83" t="s">
        <v>21</v>
      </c>
      <c r="F327" s="83" t="s">
        <v>34</v>
      </c>
      <c r="G327" s="83" t="s">
        <v>149</v>
      </c>
      <c r="H327" s="83" t="s">
        <v>35</v>
      </c>
      <c r="I327" s="83" t="s">
        <v>595</v>
      </c>
      <c r="J327" s="83" t="s">
        <v>128</v>
      </c>
      <c r="K327" s="83" t="s">
        <v>128</v>
      </c>
      <c r="L327" s="83">
        <v>1760</v>
      </c>
      <c r="M327" s="83" t="s">
        <v>597</v>
      </c>
      <c r="N327" s="85" t="s">
        <v>1538</v>
      </c>
      <c r="O327" s="83" t="s">
        <v>184</v>
      </c>
      <c r="P327" s="86" t="s">
        <v>998</v>
      </c>
      <c r="Q327" s="83" t="s">
        <v>21</v>
      </c>
      <c r="R327" s="83" t="s">
        <v>585</v>
      </c>
      <c r="S327" s="83" t="s">
        <v>999</v>
      </c>
      <c r="T327" s="83">
        <v>17</v>
      </c>
      <c r="U327" s="83"/>
      <c r="V327" s="83" t="s">
        <v>265</v>
      </c>
      <c r="W327" s="83"/>
      <c r="X327" s="83" t="s">
        <v>92</v>
      </c>
      <c r="Y327" s="83" t="s">
        <v>270</v>
      </c>
      <c r="Z327" s="83" t="s">
        <v>477</v>
      </c>
      <c r="AA327" s="83" t="s">
        <v>21</v>
      </c>
      <c r="AB327" s="83"/>
      <c r="AC327" s="85">
        <v>0.7</v>
      </c>
      <c r="AD327" s="83" t="s">
        <v>39</v>
      </c>
      <c r="AE327" s="83" t="s">
        <v>594</v>
      </c>
      <c r="AF327" s="83" t="s">
        <v>38</v>
      </c>
      <c r="AG327" s="83"/>
      <c r="AH327" s="83"/>
      <c r="AI327" s="83">
        <v>3</v>
      </c>
      <c r="AJ327" s="87" t="s">
        <v>38</v>
      </c>
      <c r="AK327" s="87" t="s">
        <v>38</v>
      </c>
      <c r="AL327" s="87" t="s">
        <v>38</v>
      </c>
      <c r="AM327" s="87" t="s">
        <v>38</v>
      </c>
      <c r="AN327" s="87" t="s">
        <v>38</v>
      </c>
    </row>
    <row r="328" spans="1:40" s="243" customFormat="1" ht="13.8" x14ac:dyDescent="0.3">
      <c r="A328" s="81">
        <v>85</v>
      </c>
      <c r="B328" s="128" t="s">
        <v>442</v>
      </c>
      <c r="C328" s="83" t="s">
        <v>581</v>
      </c>
      <c r="D328" s="83" t="s">
        <v>582</v>
      </c>
      <c r="E328" s="83" t="s">
        <v>21</v>
      </c>
      <c r="F328" s="83" t="s">
        <v>34</v>
      </c>
      <c r="G328" s="83" t="s">
        <v>149</v>
      </c>
      <c r="H328" s="83" t="s">
        <v>35</v>
      </c>
      <c r="I328" s="83" t="s">
        <v>595</v>
      </c>
      <c r="J328" s="83" t="s">
        <v>128</v>
      </c>
      <c r="K328" s="83" t="s">
        <v>128</v>
      </c>
      <c r="L328" s="83">
        <v>1760</v>
      </c>
      <c r="M328" s="83" t="s">
        <v>597</v>
      </c>
      <c r="N328" s="85" t="s">
        <v>1538</v>
      </c>
      <c r="O328" s="83" t="s">
        <v>184</v>
      </c>
      <c r="P328" s="86" t="s">
        <v>998</v>
      </c>
      <c r="Q328" s="83" t="s">
        <v>21</v>
      </c>
      <c r="R328" s="83" t="s">
        <v>586</v>
      </c>
      <c r="S328" s="83" t="s">
        <v>999</v>
      </c>
      <c r="T328" s="83">
        <v>17</v>
      </c>
      <c r="U328" s="83"/>
      <c r="V328" s="83" t="s">
        <v>591</v>
      </c>
      <c r="W328" s="83"/>
      <c r="X328" s="83" t="s">
        <v>92</v>
      </c>
      <c r="Y328" s="83" t="s">
        <v>270</v>
      </c>
      <c r="Z328" s="83" t="s">
        <v>477</v>
      </c>
      <c r="AA328" s="83" t="s">
        <v>21</v>
      </c>
      <c r="AB328" s="83"/>
      <c r="AC328" s="85">
        <v>0.7</v>
      </c>
      <c r="AD328" s="83" t="s">
        <v>39</v>
      </c>
      <c r="AE328" s="83" t="s">
        <v>594</v>
      </c>
      <c r="AF328" s="83" t="s">
        <v>38</v>
      </c>
      <c r="AG328" s="83"/>
      <c r="AH328" s="83"/>
      <c r="AI328" s="83">
        <v>3</v>
      </c>
      <c r="AJ328" s="87" t="s">
        <v>38</v>
      </c>
      <c r="AK328" s="87" t="s">
        <v>38</v>
      </c>
      <c r="AL328" s="87" t="s">
        <v>38</v>
      </c>
      <c r="AM328" s="87" t="s">
        <v>38</v>
      </c>
      <c r="AN328" s="87" t="s">
        <v>38</v>
      </c>
    </row>
    <row r="329" spans="1:40" s="243" customFormat="1" ht="13.8" x14ac:dyDescent="0.3">
      <c r="A329" s="81">
        <v>85</v>
      </c>
      <c r="B329" s="128" t="s">
        <v>442</v>
      </c>
      <c r="C329" s="83" t="s">
        <v>581</v>
      </c>
      <c r="D329" s="83" t="s">
        <v>582</v>
      </c>
      <c r="E329" s="83" t="s">
        <v>21</v>
      </c>
      <c r="F329" s="83" t="s">
        <v>34</v>
      </c>
      <c r="G329" s="83" t="s">
        <v>149</v>
      </c>
      <c r="H329" s="83" t="s">
        <v>35</v>
      </c>
      <c r="I329" s="83" t="s">
        <v>595</v>
      </c>
      <c r="J329" s="83" t="s">
        <v>128</v>
      </c>
      <c r="K329" s="83" t="s">
        <v>128</v>
      </c>
      <c r="L329" s="83">
        <v>1760</v>
      </c>
      <c r="M329" s="83" t="s">
        <v>597</v>
      </c>
      <c r="N329" s="85" t="s">
        <v>1538</v>
      </c>
      <c r="O329" s="83" t="s">
        <v>184</v>
      </c>
      <c r="P329" s="86" t="s">
        <v>998</v>
      </c>
      <c r="Q329" s="83" t="s">
        <v>21</v>
      </c>
      <c r="R329" s="83" t="s">
        <v>511</v>
      </c>
      <c r="S329" s="83" t="s">
        <v>999</v>
      </c>
      <c r="T329" s="83" t="s">
        <v>78</v>
      </c>
      <c r="U329" s="83"/>
      <c r="V329" s="83" t="s">
        <v>591</v>
      </c>
      <c r="W329" s="83" t="s">
        <v>1381</v>
      </c>
      <c r="X329" s="83" t="s">
        <v>92</v>
      </c>
      <c r="Y329" s="83" t="s">
        <v>270</v>
      </c>
      <c r="Z329" s="83" t="s">
        <v>477</v>
      </c>
      <c r="AA329" s="83" t="s">
        <v>21</v>
      </c>
      <c r="AB329" s="83"/>
      <c r="AC329" s="85">
        <v>0.6</v>
      </c>
      <c r="AD329" s="83" t="s">
        <v>39</v>
      </c>
      <c r="AE329" s="83" t="s">
        <v>594</v>
      </c>
      <c r="AF329" s="83" t="s">
        <v>38</v>
      </c>
      <c r="AG329" s="83"/>
      <c r="AH329" s="83"/>
      <c r="AI329" s="83">
        <v>3</v>
      </c>
      <c r="AJ329" s="87" t="s">
        <v>38</v>
      </c>
      <c r="AK329" s="87" t="s">
        <v>38</v>
      </c>
      <c r="AL329" s="87" t="s">
        <v>38</v>
      </c>
      <c r="AM329" s="87" t="s">
        <v>38</v>
      </c>
      <c r="AN329" s="87" t="s">
        <v>38</v>
      </c>
    </row>
    <row r="330" spans="1:40" s="243" customFormat="1" ht="13.8" x14ac:dyDescent="0.3">
      <c r="A330" s="81">
        <v>85</v>
      </c>
      <c r="B330" s="128" t="s">
        <v>442</v>
      </c>
      <c r="C330" s="83" t="s">
        <v>581</v>
      </c>
      <c r="D330" s="83" t="s">
        <v>582</v>
      </c>
      <c r="E330" s="83" t="s">
        <v>21</v>
      </c>
      <c r="F330" s="83" t="s">
        <v>34</v>
      </c>
      <c r="G330" s="83" t="s">
        <v>149</v>
      </c>
      <c r="H330" s="83" t="s">
        <v>35</v>
      </c>
      <c r="I330" s="83" t="s">
        <v>595</v>
      </c>
      <c r="J330" s="83" t="s">
        <v>128</v>
      </c>
      <c r="K330" s="83" t="s">
        <v>128</v>
      </c>
      <c r="L330" s="83">
        <v>1760</v>
      </c>
      <c r="M330" s="83" t="s">
        <v>597</v>
      </c>
      <c r="N330" s="85" t="s">
        <v>1538</v>
      </c>
      <c r="O330" s="83" t="s">
        <v>184</v>
      </c>
      <c r="P330" s="86" t="s">
        <v>998</v>
      </c>
      <c r="Q330" s="83" t="s">
        <v>21</v>
      </c>
      <c r="R330" s="83" t="s">
        <v>254</v>
      </c>
      <c r="S330" s="83" t="s">
        <v>999</v>
      </c>
      <c r="T330" s="83">
        <v>17</v>
      </c>
      <c r="U330" s="83"/>
      <c r="V330" s="83" t="s">
        <v>591</v>
      </c>
      <c r="W330" s="83" t="s">
        <v>1381</v>
      </c>
      <c r="X330" s="83" t="s">
        <v>92</v>
      </c>
      <c r="Y330" s="83" t="s">
        <v>270</v>
      </c>
      <c r="Z330" s="83" t="s">
        <v>477</v>
      </c>
      <c r="AA330" s="83" t="s">
        <v>21</v>
      </c>
      <c r="AB330" s="83"/>
      <c r="AC330" s="85">
        <v>0.6</v>
      </c>
      <c r="AD330" s="83" t="s">
        <v>39</v>
      </c>
      <c r="AE330" s="83" t="s">
        <v>594</v>
      </c>
      <c r="AF330" s="83" t="s">
        <v>38</v>
      </c>
      <c r="AG330" s="83"/>
      <c r="AH330" s="83"/>
      <c r="AI330" s="83">
        <v>3</v>
      </c>
      <c r="AJ330" s="87" t="s">
        <v>38</v>
      </c>
      <c r="AK330" s="87" t="s">
        <v>38</v>
      </c>
      <c r="AL330" s="87" t="s">
        <v>38</v>
      </c>
      <c r="AM330" s="87" t="s">
        <v>38</v>
      </c>
      <c r="AN330" s="87" t="s">
        <v>38</v>
      </c>
    </row>
    <row r="331" spans="1:40" s="243" customFormat="1" ht="13.8" x14ac:dyDescent="0.3">
      <c r="A331" s="81">
        <v>85</v>
      </c>
      <c r="B331" s="128" t="s">
        <v>442</v>
      </c>
      <c r="C331" s="83" t="s">
        <v>581</v>
      </c>
      <c r="D331" s="83" t="s">
        <v>582</v>
      </c>
      <c r="E331" s="83" t="s">
        <v>21</v>
      </c>
      <c r="F331" s="83" t="s">
        <v>34</v>
      </c>
      <c r="G331" s="83" t="s">
        <v>149</v>
      </c>
      <c r="H331" s="83" t="s">
        <v>35</v>
      </c>
      <c r="I331" s="83" t="s">
        <v>595</v>
      </c>
      <c r="J331" s="83" t="s">
        <v>128</v>
      </c>
      <c r="K331" s="83" t="s">
        <v>128</v>
      </c>
      <c r="L331" s="83">
        <v>1760</v>
      </c>
      <c r="M331" s="83" t="s">
        <v>597</v>
      </c>
      <c r="N331" s="85" t="s">
        <v>1538</v>
      </c>
      <c r="O331" s="83" t="s">
        <v>184</v>
      </c>
      <c r="P331" s="86" t="s">
        <v>998</v>
      </c>
      <c r="Q331" s="83" t="s">
        <v>21</v>
      </c>
      <c r="R331" s="83" t="s">
        <v>587</v>
      </c>
      <c r="S331" s="83" t="s">
        <v>999</v>
      </c>
      <c r="T331" s="83">
        <v>17</v>
      </c>
      <c r="U331" s="83"/>
      <c r="V331" s="83" t="s">
        <v>591</v>
      </c>
      <c r="W331" s="83" t="s">
        <v>1381</v>
      </c>
      <c r="X331" s="83" t="s">
        <v>92</v>
      </c>
      <c r="Y331" s="83" t="s">
        <v>270</v>
      </c>
      <c r="Z331" s="83" t="s">
        <v>477</v>
      </c>
      <c r="AA331" s="83" t="s">
        <v>21</v>
      </c>
      <c r="AB331" s="83"/>
      <c r="AC331" s="85">
        <v>0.7</v>
      </c>
      <c r="AD331" s="83" t="s">
        <v>39</v>
      </c>
      <c r="AE331" s="83" t="s">
        <v>594</v>
      </c>
      <c r="AF331" s="83" t="s">
        <v>38</v>
      </c>
      <c r="AG331" s="83"/>
      <c r="AH331" s="83"/>
      <c r="AI331" s="83">
        <v>3</v>
      </c>
      <c r="AJ331" s="87" t="s">
        <v>38</v>
      </c>
      <c r="AK331" s="87" t="s">
        <v>38</v>
      </c>
      <c r="AL331" s="87" t="s">
        <v>38</v>
      </c>
      <c r="AM331" s="87" t="s">
        <v>38</v>
      </c>
      <c r="AN331" s="87" t="s">
        <v>38</v>
      </c>
    </row>
    <row r="332" spans="1:40" s="243" customFormat="1" ht="13.8" x14ac:dyDescent="0.3">
      <c r="A332" s="81">
        <v>85</v>
      </c>
      <c r="B332" s="128" t="s">
        <v>442</v>
      </c>
      <c r="C332" s="83" t="s">
        <v>581</v>
      </c>
      <c r="D332" s="83" t="s">
        <v>582</v>
      </c>
      <c r="E332" s="83" t="s">
        <v>21</v>
      </c>
      <c r="F332" s="83" t="s">
        <v>34</v>
      </c>
      <c r="G332" s="83" t="s">
        <v>149</v>
      </c>
      <c r="H332" s="83" t="s">
        <v>35</v>
      </c>
      <c r="I332" s="83" t="s">
        <v>595</v>
      </c>
      <c r="J332" s="83" t="s">
        <v>128</v>
      </c>
      <c r="K332" s="83" t="s">
        <v>128</v>
      </c>
      <c r="L332" s="83">
        <v>1760</v>
      </c>
      <c r="M332" s="83" t="s">
        <v>597</v>
      </c>
      <c r="N332" s="85" t="s">
        <v>1538</v>
      </c>
      <c r="O332" s="83" t="s">
        <v>184</v>
      </c>
      <c r="P332" s="86" t="s">
        <v>998</v>
      </c>
      <c r="Q332" s="83" t="s">
        <v>21</v>
      </c>
      <c r="R332" s="83" t="s">
        <v>166</v>
      </c>
      <c r="S332" s="83" t="s">
        <v>999</v>
      </c>
      <c r="T332" s="83">
        <v>17</v>
      </c>
      <c r="U332" s="83"/>
      <c r="V332" s="83" t="s">
        <v>591</v>
      </c>
      <c r="W332" s="83" t="s">
        <v>1381</v>
      </c>
      <c r="X332" s="83" t="s">
        <v>92</v>
      </c>
      <c r="Y332" s="83" t="s">
        <v>270</v>
      </c>
      <c r="Z332" s="83" t="s">
        <v>477</v>
      </c>
      <c r="AA332" s="83" t="s">
        <v>21</v>
      </c>
      <c r="AB332" s="83"/>
      <c r="AC332" s="85">
        <v>0.6</v>
      </c>
      <c r="AD332" s="83" t="s">
        <v>39</v>
      </c>
      <c r="AE332" s="83" t="s">
        <v>594</v>
      </c>
      <c r="AF332" s="83" t="s">
        <v>38</v>
      </c>
      <c r="AG332" s="83"/>
      <c r="AH332" s="83"/>
      <c r="AI332" s="83">
        <v>3</v>
      </c>
      <c r="AJ332" s="87" t="s">
        <v>38</v>
      </c>
      <c r="AK332" s="87" t="s">
        <v>38</v>
      </c>
      <c r="AL332" s="87" t="s">
        <v>38</v>
      </c>
      <c r="AM332" s="87" t="s">
        <v>38</v>
      </c>
      <c r="AN332" s="87" t="s">
        <v>38</v>
      </c>
    </row>
    <row r="333" spans="1:40" s="243" customFormat="1" ht="13.8" x14ac:dyDescent="0.3">
      <c r="A333" s="81">
        <v>85</v>
      </c>
      <c r="B333" s="128" t="s">
        <v>442</v>
      </c>
      <c r="C333" s="83" t="s">
        <v>581</v>
      </c>
      <c r="D333" s="83" t="s">
        <v>582</v>
      </c>
      <c r="E333" s="83" t="s">
        <v>21</v>
      </c>
      <c r="F333" s="83" t="s">
        <v>34</v>
      </c>
      <c r="G333" s="83" t="s">
        <v>149</v>
      </c>
      <c r="H333" s="83" t="s">
        <v>35</v>
      </c>
      <c r="I333" s="83" t="s">
        <v>595</v>
      </c>
      <c r="J333" s="83" t="s">
        <v>128</v>
      </c>
      <c r="K333" s="83" t="s">
        <v>128</v>
      </c>
      <c r="L333" s="83">
        <v>1760</v>
      </c>
      <c r="M333" s="83" t="s">
        <v>597</v>
      </c>
      <c r="N333" s="85" t="s">
        <v>1538</v>
      </c>
      <c r="O333" s="83" t="s">
        <v>184</v>
      </c>
      <c r="P333" s="86" t="s">
        <v>998</v>
      </c>
      <c r="Q333" s="83" t="s">
        <v>21</v>
      </c>
      <c r="R333" s="83" t="s">
        <v>588</v>
      </c>
      <c r="S333" s="83" t="s">
        <v>999</v>
      </c>
      <c r="T333" s="83">
        <v>17</v>
      </c>
      <c r="U333" s="83"/>
      <c r="V333" s="83" t="s">
        <v>591</v>
      </c>
      <c r="W333" s="83" t="s">
        <v>1381</v>
      </c>
      <c r="X333" s="83" t="s">
        <v>92</v>
      </c>
      <c r="Y333" s="83" t="s">
        <v>270</v>
      </c>
      <c r="Z333" s="83" t="s">
        <v>477</v>
      </c>
      <c r="AA333" s="83" t="s">
        <v>21</v>
      </c>
      <c r="AB333" s="83"/>
      <c r="AC333" s="85">
        <v>0.7</v>
      </c>
      <c r="AD333" s="83" t="s">
        <v>39</v>
      </c>
      <c r="AE333" s="83" t="s">
        <v>594</v>
      </c>
      <c r="AF333" s="83" t="s">
        <v>38</v>
      </c>
      <c r="AG333" s="83"/>
      <c r="AH333" s="83"/>
      <c r="AI333" s="83">
        <v>3</v>
      </c>
      <c r="AJ333" s="87" t="s">
        <v>38</v>
      </c>
      <c r="AK333" s="87" t="s">
        <v>38</v>
      </c>
      <c r="AL333" s="87" t="s">
        <v>38</v>
      </c>
      <c r="AM333" s="87" t="s">
        <v>38</v>
      </c>
      <c r="AN333" s="87" t="s">
        <v>38</v>
      </c>
    </row>
    <row r="334" spans="1:40" s="243" customFormat="1" ht="13.8" x14ac:dyDescent="0.3">
      <c r="A334" s="81">
        <v>85</v>
      </c>
      <c r="B334" s="128" t="s">
        <v>442</v>
      </c>
      <c r="C334" s="83" t="s">
        <v>581</v>
      </c>
      <c r="D334" s="83" t="s">
        <v>582</v>
      </c>
      <c r="E334" s="83" t="s">
        <v>21</v>
      </c>
      <c r="F334" s="83" t="s">
        <v>34</v>
      </c>
      <c r="G334" s="83" t="s">
        <v>149</v>
      </c>
      <c r="H334" s="83" t="s">
        <v>35</v>
      </c>
      <c r="I334" s="83" t="s">
        <v>595</v>
      </c>
      <c r="J334" s="83" t="s">
        <v>128</v>
      </c>
      <c r="K334" s="83" t="s">
        <v>128</v>
      </c>
      <c r="L334" s="83">
        <v>1760</v>
      </c>
      <c r="M334" s="83" t="s">
        <v>597</v>
      </c>
      <c r="N334" s="85" t="s">
        <v>1538</v>
      </c>
      <c r="O334" s="83" t="s">
        <v>184</v>
      </c>
      <c r="P334" s="86" t="s">
        <v>998</v>
      </c>
      <c r="Q334" s="83" t="s">
        <v>21</v>
      </c>
      <c r="R334" s="83" t="s">
        <v>589</v>
      </c>
      <c r="S334" s="83" t="s">
        <v>999</v>
      </c>
      <c r="T334" s="83">
        <v>17</v>
      </c>
      <c r="U334" s="83"/>
      <c r="V334" s="83" t="s">
        <v>591</v>
      </c>
      <c r="W334" s="83" t="s">
        <v>1381</v>
      </c>
      <c r="X334" s="83" t="s">
        <v>92</v>
      </c>
      <c r="Y334" s="83" t="s">
        <v>270</v>
      </c>
      <c r="Z334" s="83" t="s">
        <v>477</v>
      </c>
      <c r="AA334" s="83" t="s">
        <v>21</v>
      </c>
      <c r="AB334" s="83"/>
      <c r="AC334" s="85">
        <v>0.7</v>
      </c>
      <c r="AD334" s="83" t="s">
        <v>39</v>
      </c>
      <c r="AE334" s="83" t="s">
        <v>594</v>
      </c>
      <c r="AF334" s="83" t="s">
        <v>38</v>
      </c>
      <c r="AG334" s="83"/>
      <c r="AH334" s="83"/>
      <c r="AI334" s="83">
        <v>3</v>
      </c>
      <c r="AJ334" s="87" t="s">
        <v>38</v>
      </c>
      <c r="AK334" s="87" t="s">
        <v>38</v>
      </c>
      <c r="AL334" s="87" t="s">
        <v>38</v>
      </c>
      <c r="AM334" s="87" t="s">
        <v>38</v>
      </c>
      <c r="AN334" s="87" t="s">
        <v>38</v>
      </c>
    </row>
    <row r="335" spans="1:40" s="243" customFormat="1" ht="13.8" x14ac:dyDescent="0.3">
      <c r="A335" s="81">
        <v>85</v>
      </c>
      <c r="B335" s="128" t="s">
        <v>442</v>
      </c>
      <c r="C335" s="83" t="s">
        <v>581</v>
      </c>
      <c r="D335" s="83" t="s">
        <v>582</v>
      </c>
      <c r="E335" s="83" t="s">
        <v>21</v>
      </c>
      <c r="F335" s="83" t="s">
        <v>34</v>
      </c>
      <c r="G335" s="83" t="s">
        <v>149</v>
      </c>
      <c r="H335" s="83" t="s">
        <v>35</v>
      </c>
      <c r="I335" s="83" t="s">
        <v>595</v>
      </c>
      <c r="J335" s="83" t="s">
        <v>128</v>
      </c>
      <c r="K335" s="83" t="s">
        <v>128</v>
      </c>
      <c r="L335" s="83">
        <v>1760</v>
      </c>
      <c r="M335" s="83" t="s">
        <v>597</v>
      </c>
      <c r="N335" s="85" t="s">
        <v>1538</v>
      </c>
      <c r="O335" s="83" t="s">
        <v>184</v>
      </c>
      <c r="P335" s="86" t="s">
        <v>998</v>
      </c>
      <c r="Q335" s="83" t="s">
        <v>21</v>
      </c>
      <c r="R335" s="83" t="s">
        <v>590</v>
      </c>
      <c r="S335" s="83" t="s">
        <v>999</v>
      </c>
      <c r="T335" s="83">
        <v>17</v>
      </c>
      <c r="U335" s="83"/>
      <c r="V335" s="83" t="s">
        <v>591</v>
      </c>
      <c r="W335" s="83" t="s">
        <v>1381</v>
      </c>
      <c r="X335" s="83" t="s">
        <v>92</v>
      </c>
      <c r="Y335" s="83" t="s">
        <v>270</v>
      </c>
      <c r="Z335" s="83" t="s">
        <v>477</v>
      </c>
      <c r="AA335" s="83" t="s">
        <v>21</v>
      </c>
      <c r="AB335" s="83"/>
      <c r="AC335" s="85">
        <v>0.7</v>
      </c>
      <c r="AD335" s="83" t="s">
        <v>39</v>
      </c>
      <c r="AE335" s="83" t="s">
        <v>594</v>
      </c>
      <c r="AF335" s="83" t="s">
        <v>38</v>
      </c>
      <c r="AG335" s="83"/>
      <c r="AH335" s="83"/>
      <c r="AI335" s="83">
        <v>3</v>
      </c>
      <c r="AJ335" s="87" t="s">
        <v>38</v>
      </c>
      <c r="AK335" s="87" t="s">
        <v>38</v>
      </c>
      <c r="AL335" s="87" t="s">
        <v>38</v>
      </c>
      <c r="AM335" s="87" t="s">
        <v>38</v>
      </c>
      <c r="AN335" s="87" t="s">
        <v>38</v>
      </c>
    </row>
    <row r="336" spans="1:40" s="243" customFormat="1" ht="13.8" x14ac:dyDescent="0.3">
      <c r="A336" s="81">
        <v>85</v>
      </c>
      <c r="B336" s="128" t="s">
        <v>442</v>
      </c>
      <c r="C336" s="83" t="s">
        <v>581</v>
      </c>
      <c r="D336" s="83" t="s">
        <v>582</v>
      </c>
      <c r="E336" s="83" t="s">
        <v>21</v>
      </c>
      <c r="F336" s="83" t="s">
        <v>34</v>
      </c>
      <c r="G336" s="83" t="s">
        <v>74</v>
      </c>
      <c r="H336" s="83" t="s">
        <v>35</v>
      </c>
      <c r="I336" s="83" t="s">
        <v>596</v>
      </c>
      <c r="J336" s="83" t="s">
        <v>128</v>
      </c>
      <c r="K336" s="83" t="s">
        <v>128</v>
      </c>
      <c r="L336" s="83">
        <v>1765</v>
      </c>
      <c r="M336" s="83" t="s">
        <v>598</v>
      </c>
      <c r="N336" s="85" t="s">
        <v>1539</v>
      </c>
      <c r="O336" s="83" t="s">
        <v>184</v>
      </c>
      <c r="P336" s="86" t="s">
        <v>998</v>
      </c>
      <c r="Q336" s="83" t="s">
        <v>21</v>
      </c>
      <c r="R336" s="83" t="s">
        <v>36</v>
      </c>
      <c r="S336" s="83" t="s">
        <v>999</v>
      </c>
      <c r="T336" s="83">
        <v>17</v>
      </c>
      <c r="U336" s="83" t="s">
        <v>630</v>
      </c>
      <c r="V336" s="83"/>
      <c r="W336" s="83"/>
      <c r="X336" s="83" t="s">
        <v>92</v>
      </c>
      <c r="Y336" s="83" t="s">
        <v>270</v>
      </c>
      <c r="Z336" s="83" t="s">
        <v>477</v>
      </c>
      <c r="AA336" s="83" t="s">
        <v>21</v>
      </c>
      <c r="AB336" s="83"/>
      <c r="AC336" s="85">
        <v>0.6</v>
      </c>
      <c r="AD336" s="83" t="s">
        <v>39</v>
      </c>
      <c r="AE336" s="83" t="s">
        <v>594</v>
      </c>
      <c r="AF336" s="83" t="s">
        <v>38</v>
      </c>
      <c r="AG336" s="83"/>
      <c r="AH336" s="83"/>
      <c r="AI336" s="83">
        <v>3</v>
      </c>
      <c r="AJ336" s="87" t="s">
        <v>38</v>
      </c>
      <c r="AK336" s="87" t="s">
        <v>38</v>
      </c>
      <c r="AL336" s="87" t="s">
        <v>38</v>
      </c>
      <c r="AM336" s="87" t="s">
        <v>38</v>
      </c>
      <c r="AN336" s="87" t="s">
        <v>38</v>
      </c>
    </row>
    <row r="337" spans="1:40" s="243" customFormat="1" ht="13.8" x14ac:dyDescent="0.3">
      <c r="A337" s="81">
        <v>85</v>
      </c>
      <c r="B337" s="128" t="s">
        <v>442</v>
      </c>
      <c r="C337" s="83" t="s">
        <v>581</v>
      </c>
      <c r="D337" s="83" t="s">
        <v>582</v>
      </c>
      <c r="E337" s="83" t="s">
        <v>21</v>
      </c>
      <c r="F337" s="83" t="s">
        <v>34</v>
      </c>
      <c r="G337" s="83" t="s">
        <v>74</v>
      </c>
      <c r="H337" s="83" t="s">
        <v>35</v>
      </c>
      <c r="I337" s="83" t="s">
        <v>596</v>
      </c>
      <c r="J337" s="83" t="s">
        <v>128</v>
      </c>
      <c r="K337" s="83" t="s">
        <v>128</v>
      </c>
      <c r="L337" s="83">
        <v>1765</v>
      </c>
      <c r="M337" s="83" t="s">
        <v>598</v>
      </c>
      <c r="N337" s="85" t="s">
        <v>1539</v>
      </c>
      <c r="O337" s="83" t="s">
        <v>184</v>
      </c>
      <c r="P337" s="86" t="s">
        <v>998</v>
      </c>
      <c r="Q337" s="83" t="s">
        <v>21</v>
      </c>
      <c r="R337" s="83" t="s">
        <v>585</v>
      </c>
      <c r="S337" s="83" t="s">
        <v>999</v>
      </c>
      <c r="T337" s="83">
        <v>17</v>
      </c>
      <c r="U337" s="83"/>
      <c r="V337" s="83" t="s">
        <v>265</v>
      </c>
      <c r="W337" s="83"/>
      <c r="X337" s="83" t="s">
        <v>92</v>
      </c>
      <c r="Y337" s="83" t="s">
        <v>270</v>
      </c>
      <c r="Z337" s="83" t="s">
        <v>477</v>
      </c>
      <c r="AA337" s="83" t="s">
        <v>21</v>
      </c>
      <c r="AB337" s="83"/>
      <c r="AC337" s="85">
        <v>0.6</v>
      </c>
      <c r="AD337" s="83" t="s">
        <v>39</v>
      </c>
      <c r="AE337" s="83" t="s">
        <v>594</v>
      </c>
      <c r="AF337" s="83" t="s">
        <v>38</v>
      </c>
      <c r="AG337" s="83"/>
      <c r="AH337" s="83"/>
      <c r="AI337" s="83">
        <v>3</v>
      </c>
      <c r="AJ337" s="87" t="s">
        <v>38</v>
      </c>
      <c r="AK337" s="87" t="s">
        <v>38</v>
      </c>
      <c r="AL337" s="87" t="s">
        <v>38</v>
      </c>
      <c r="AM337" s="87" t="s">
        <v>38</v>
      </c>
      <c r="AN337" s="87" t="s">
        <v>38</v>
      </c>
    </row>
    <row r="338" spans="1:40" s="243" customFormat="1" ht="13.8" x14ac:dyDescent="0.3">
      <c r="A338" s="81">
        <v>85</v>
      </c>
      <c r="B338" s="128" t="s">
        <v>442</v>
      </c>
      <c r="C338" s="83" t="s">
        <v>581</v>
      </c>
      <c r="D338" s="83" t="s">
        <v>582</v>
      </c>
      <c r="E338" s="83" t="s">
        <v>21</v>
      </c>
      <c r="F338" s="83" t="s">
        <v>34</v>
      </c>
      <c r="G338" s="83" t="s">
        <v>74</v>
      </c>
      <c r="H338" s="83" t="s">
        <v>35</v>
      </c>
      <c r="I338" s="83" t="s">
        <v>596</v>
      </c>
      <c r="J338" s="83" t="s">
        <v>128</v>
      </c>
      <c r="K338" s="83" t="s">
        <v>128</v>
      </c>
      <c r="L338" s="83">
        <v>1765</v>
      </c>
      <c r="M338" s="83" t="s">
        <v>598</v>
      </c>
      <c r="N338" s="85" t="s">
        <v>1539</v>
      </c>
      <c r="O338" s="83" t="s">
        <v>184</v>
      </c>
      <c r="P338" s="86" t="s">
        <v>998</v>
      </c>
      <c r="Q338" s="83" t="s">
        <v>21</v>
      </c>
      <c r="R338" s="83" t="s">
        <v>586</v>
      </c>
      <c r="S338" s="83" t="s">
        <v>999</v>
      </c>
      <c r="T338" s="83">
        <v>17</v>
      </c>
      <c r="U338" s="83"/>
      <c r="V338" s="83" t="s">
        <v>591</v>
      </c>
      <c r="W338" s="83"/>
      <c r="X338" s="83" t="s">
        <v>92</v>
      </c>
      <c r="Y338" s="83" t="s">
        <v>270</v>
      </c>
      <c r="Z338" s="83" t="s">
        <v>477</v>
      </c>
      <c r="AA338" s="83" t="s">
        <v>21</v>
      </c>
      <c r="AB338" s="83"/>
      <c r="AC338" s="85">
        <v>0.6</v>
      </c>
      <c r="AD338" s="83" t="s">
        <v>39</v>
      </c>
      <c r="AE338" s="83" t="s">
        <v>594</v>
      </c>
      <c r="AF338" s="83" t="s">
        <v>38</v>
      </c>
      <c r="AG338" s="83"/>
      <c r="AH338" s="83"/>
      <c r="AI338" s="83">
        <v>3</v>
      </c>
      <c r="AJ338" s="87" t="s">
        <v>38</v>
      </c>
      <c r="AK338" s="87" t="s">
        <v>38</v>
      </c>
      <c r="AL338" s="87" t="s">
        <v>38</v>
      </c>
      <c r="AM338" s="87" t="s">
        <v>38</v>
      </c>
      <c r="AN338" s="87" t="s">
        <v>38</v>
      </c>
    </row>
    <row r="339" spans="1:40" s="243" customFormat="1" ht="13.8" x14ac:dyDescent="0.3">
      <c r="A339" s="81">
        <v>85</v>
      </c>
      <c r="B339" s="128" t="s">
        <v>442</v>
      </c>
      <c r="C339" s="83" t="s">
        <v>581</v>
      </c>
      <c r="D339" s="83" t="s">
        <v>582</v>
      </c>
      <c r="E339" s="83" t="s">
        <v>21</v>
      </c>
      <c r="F339" s="83" t="s">
        <v>34</v>
      </c>
      <c r="G339" s="83" t="s">
        <v>74</v>
      </c>
      <c r="H339" s="83" t="s">
        <v>35</v>
      </c>
      <c r="I339" s="83" t="s">
        <v>596</v>
      </c>
      <c r="J339" s="83" t="s">
        <v>128</v>
      </c>
      <c r="K339" s="83" t="s">
        <v>128</v>
      </c>
      <c r="L339" s="83">
        <v>1765</v>
      </c>
      <c r="M339" s="83" t="s">
        <v>598</v>
      </c>
      <c r="N339" s="85" t="s">
        <v>1539</v>
      </c>
      <c r="O339" s="83" t="s">
        <v>184</v>
      </c>
      <c r="P339" s="86" t="s">
        <v>998</v>
      </c>
      <c r="Q339" s="83" t="s">
        <v>21</v>
      </c>
      <c r="R339" s="83" t="s">
        <v>511</v>
      </c>
      <c r="S339" s="83" t="s">
        <v>999</v>
      </c>
      <c r="T339" s="83" t="s">
        <v>78</v>
      </c>
      <c r="U339" s="83"/>
      <c r="V339" s="83" t="s">
        <v>591</v>
      </c>
      <c r="W339" s="83" t="s">
        <v>1381</v>
      </c>
      <c r="X339" s="83" t="s">
        <v>92</v>
      </c>
      <c r="Y339" s="83" t="s">
        <v>270</v>
      </c>
      <c r="Z339" s="83" t="s">
        <v>477</v>
      </c>
      <c r="AA339" s="83" t="s">
        <v>21</v>
      </c>
      <c r="AB339" s="83"/>
      <c r="AC339" s="85">
        <v>0.6</v>
      </c>
      <c r="AD339" s="83" t="s">
        <v>39</v>
      </c>
      <c r="AE339" s="83" t="s">
        <v>594</v>
      </c>
      <c r="AF339" s="83" t="s">
        <v>38</v>
      </c>
      <c r="AG339" s="83"/>
      <c r="AH339" s="83"/>
      <c r="AI339" s="83">
        <v>3</v>
      </c>
      <c r="AJ339" s="87" t="s">
        <v>38</v>
      </c>
      <c r="AK339" s="87" t="s">
        <v>38</v>
      </c>
      <c r="AL339" s="87" t="s">
        <v>38</v>
      </c>
      <c r="AM339" s="87" t="s">
        <v>38</v>
      </c>
      <c r="AN339" s="87" t="s">
        <v>38</v>
      </c>
    </row>
    <row r="340" spans="1:40" s="243" customFormat="1" ht="13.8" x14ac:dyDescent="0.3">
      <c r="A340" s="81">
        <v>85</v>
      </c>
      <c r="B340" s="128" t="s">
        <v>442</v>
      </c>
      <c r="C340" s="83" t="s">
        <v>581</v>
      </c>
      <c r="D340" s="83" t="s">
        <v>582</v>
      </c>
      <c r="E340" s="83" t="s">
        <v>21</v>
      </c>
      <c r="F340" s="83" t="s">
        <v>34</v>
      </c>
      <c r="G340" s="83" t="s">
        <v>74</v>
      </c>
      <c r="H340" s="83" t="s">
        <v>35</v>
      </c>
      <c r="I340" s="83" t="s">
        <v>596</v>
      </c>
      <c r="J340" s="83" t="s">
        <v>128</v>
      </c>
      <c r="K340" s="83" t="s">
        <v>128</v>
      </c>
      <c r="L340" s="83">
        <v>1765</v>
      </c>
      <c r="M340" s="83" t="s">
        <v>598</v>
      </c>
      <c r="N340" s="85" t="s">
        <v>1539</v>
      </c>
      <c r="O340" s="83" t="s">
        <v>184</v>
      </c>
      <c r="P340" s="86" t="s">
        <v>998</v>
      </c>
      <c r="Q340" s="83" t="s">
        <v>21</v>
      </c>
      <c r="R340" s="83" t="s">
        <v>254</v>
      </c>
      <c r="S340" s="83" t="s">
        <v>999</v>
      </c>
      <c r="T340" s="83">
        <v>17</v>
      </c>
      <c r="U340" s="83"/>
      <c r="V340" s="83" t="s">
        <v>591</v>
      </c>
      <c r="W340" s="83" t="s">
        <v>1381</v>
      </c>
      <c r="X340" s="83" t="s">
        <v>92</v>
      </c>
      <c r="Y340" s="83" t="s">
        <v>270</v>
      </c>
      <c r="Z340" s="83" t="s">
        <v>477</v>
      </c>
      <c r="AA340" s="83" t="s">
        <v>21</v>
      </c>
      <c r="AB340" s="83"/>
      <c r="AC340" s="85">
        <v>0.6</v>
      </c>
      <c r="AD340" s="83" t="s">
        <v>39</v>
      </c>
      <c r="AE340" s="83" t="s">
        <v>594</v>
      </c>
      <c r="AF340" s="83" t="s">
        <v>38</v>
      </c>
      <c r="AG340" s="83"/>
      <c r="AH340" s="83"/>
      <c r="AI340" s="83">
        <v>3</v>
      </c>
      <c r="AJ340" s="87" t="s">
        <v>38</v>
      </c>
      <c r="AK340" s="87" t="s">
        <v>38</v>
      </c>
      <c r="AL340" s="87" t="s">
        <v>38</v>
      </c>
      <c r="AM340" s="87" t="s">
        <v>38</v>
      </c>
      <c r="AN340" s="87" t="s">
        <v>38</v>
      </c>
    </row>
    <row r="341" spans="1:40" s="243" customFormat="1" ht="13.8" x14ac:dyDescent="0.3">
      <c r="A341" s="81">
        <v>85</v>
      </c>
      <c r="B341" s="128" t="s">
        <v>442</v>
      </c>
      <c r="C341" s="83" t="s">
        <v>581</v>
      </c>
      <c r="D341" s="83" t="s">
        <v>582</v>
      </c>
      <c r="E341" s="83" t="s">
        <v>21</v>
      </c>
      <c r="F341" s="83" t="s">
        <v>34</v>
      </c>
      <c r="G341" s="83" t="s">
        <v>74</v>
      </c>
      <c r="H341" s="83" t="s">
        <v>35</v>
      </c>
      <c r="I341" s="83" t="s">
        <v>596</v>
      </c>
      <c r="J341" s="83" t="s">
        <v>128</v>
      </c>
      <c r="K341" s="83" t="s">
        <v>128</v>
      </c>
      <c r="L341" s="83">
        <v>1765</v>
      </c>
      <c r="M341" s="83" t="s">
        <v>598</v>
      </c>
      <c r="N341" s="85" t="s">
        <v>1539</v>
      </c>
      <c r="O341" s="83" t="s">
        <v>184</v>
      </c>
      <c r="P341" s="86" t="s">
        <v>998</v>
      </c>
      <c r="Q341" s="83" t="s">
        <v>21</v>
      </c>
      <c r="R341" s="83" t="s">
        <v>587</v>
      </c>
      <c r="S341" s="83" t="s">
        <v>999</v>
      </c>
      <c r="T341" s="83">
        <v>17</v>
      </c>
      <c r="U341" s="83"/>
      <c r="V341" s="83" t="s">
        <v>591</v>
      </c>
      <c r="W341" s="83" t="s">
        <v>1381</v>
      </c>
      <c r="X341" s="83" t="s">
        <v>92</v>
      </c>
      <c r="Y341" s="83" t="s">
        <v>270</v>
      </c>
      <c r="Z341" s="83" t="s">
        <v>477</v>
      </c>
      <c r="AA341" s="83" t="s">
        <v>21</v>
      </c>
      <c r="AB341" s="83"/>
      <c r="AC341" s="85">
        <v>0.6</v>
      </c>
      <c r="AD341" s="83" t="s">
        <v>39</v>
      </c>
      <c r="AE341" s="83" t="s">
        <v>594</v>
      </c>
      <c r="AF341" s="83" t="s">
        <v>38</v>
      </c>
      <c r="AG341" s="83"/>
      <c r="AH341" s="83"/>
      <c r="AI341" s="83">
        <v>3</v>
      </c>
      <c r="AJ341" s="87" t="s">
        <v>38</v>
      </c>
      <c r="AK341" s="87" t="s">
        <v>38</v>
      </c>
      <c r="AL341" s="87" t="s">
        <v>38</v>
      </c>
      <c r="AM341" s="87" t="s">
        <v>38</v>
      </c>
      <c r="AN341" s="87" t="s">
        <v>38</v>
      </c>
    </row>
    <row r="342" spans="1:40" s="243" customFormat="1" ht="13.8" x14ac:dyDescent="0.3">
      <c r="A342" s="81">
        <v>85</v>
      </c>
      <c r="B342" s="128" t="s">
        <v>442</v>
      </c>
      <c r="C342" s="83" t="s">
        <v>581</v>
      </c>
      <c r="D342" s="83" t="s">
        <v>582</v>
      </c>
      <c r="E342" s="83" t="s">
        <v>21</v>
      </c>
      <c r="F342" s="83" t="s">
        <v>34</v>
      </c>
      <c r="G342" s="83" t="s">
        <v>74</v>
      </c>
      <c r="H342" s="83" t="s">
        <v>35</v>
      </c>
      <c r="I342" s="83" t="s">
        <v>596</v>
      </c>
      <c r="J342" s="83" t="s">
        <v>128</v>
      </c>
      <c r="K342" s="83" t="s">
        <v>128</v>
      </c>
      <c r="L342" s="83">
        <v>1765</v>
      </c>
      <c r="M342" s="83" t="s">
        <v>598</v>
      </c>
      <c r="N342" s="85" t="s">
        <v>1539</v>
      </c>
      <c r="O342" s="83" t="s">
        <v>184</v>
      </c>
      <c r="P342" s="86" t="s">
        <v>998</v>
      </c>
      <c r="Q342" s="83" t="s">
        <v>21</v>
      </c>
      <c r="R342" s="83" t="s">
        <v>166</v>
      </c>
      <c r="S342" s="83" t="s">
        <v>999</v>
      </c>
      <c r="T342" s="83">
        <v>17</v>
      </c>
      <c r="U342" s="83"/>
      <c r="V342" s="83" t="s">
        <v>591</v>
      </c>
      <c r="W342" s="83" t="s">
        <v>1381</v>
      </c>
      <c r="X342" s="83" t="s">
        <v>92</v>
      </c>
      <c r="Y342" s="83" t="s">
        <v>270</v>
      </c>
      <c r="Z342" s="83" t="s">
        <v>477</v>
      </c>
      <c r="AA342" s="83" t="s">
        <v>21</v>
      </c>
      <c r="AB342" s="83"/>
      <c r="AC342" s="85">
        <v>0.6</v>
      </c>
      <c r="AD342" s="83" t="s">
        <v>39</v>
      </c>
      <c r="AE342" s="83" t="s">
        <v>594</v>
      </c>
      <c r="AF342" s="83" t="s">
        <v>38</v>
      </c>
      <c r="AG342" s="83"/>
      <c r="AH342" s="83"/>
      <c r="AI342" s="83">
        <v>3</v>
      </c>
      <c r="AJ342" s="87" t="s">
        <v>38</v>
      </c>
      <c r="AK342" s="87" t="s">
        <v>38</v>
      </c>
      <c r="AL342" s="87" t="s">
        <v>38</v>
      </c>
      <c r="AM342" s="87" t="s">
        <v>38</v>
      </c>
      <c r="AN342" s="87" t="s">
        <v>38</v>
      </c>
    </row>
    <row r="343" spans="1:40" s="243" customFormat="1" ht="13.8" x14ac:dyDescent="0.3">
      <c r="A343" s="81">
        <v>85</v>
      </c>
      <c r="B343" s="128" t="s">
        <v>442</v>
      </c>
      <c r="C343" s="83" t="s">
        <v>581</v>
      </c>
      <c r="D343" s="83" t="s">
        <v>582</v>
      </c>
      <c r="E343" s="83" t="s">
        <v>21</v>
      </c>
      <c r="F343" s="83" t="s">
        <v>34</v>
      </c>
      <c r="G343" s="83" t="s">
        <v>74</v>
      </c>
      <c r="H343" s="83" t="s">
        <v>35</v>
      </c>
      <c r="I343" s="83" t="s">
        <v>596</v>
      </c>
      <c r="J343" s="83" t="s">
        <v>128</v>
      </c>
      <c r="K343" s="83" t="s">
        <v>128</v>
      </c>
      <c r="L343" s="83">
        <v>1765</v>
      </c>
      <c r="M343" s="83" t="s">
        <v>598</v>
      </c>
      <c r="N343" s="85" t="s">
        <v>1539</v>
      </c>
      <c r="O343" s="83" t="s">
        <v>184</v>
      </c>
      <c r="P343" s="86" t="s">
        <v>998</v>
      </c>
      <c r="Q343" s="83" t="s">
        <v>21</v>
      </c>
      <c r="R343" s="83" t="s">
        <v>588</v>
      </c>
      <c r="S343" s="83" t="s">
        <v>999</v>
      </c>
      <c r="T343" s="83">
        <v>17</v>
      </c>
      <c r="U343" s="83"/>
      <c r="V343" s="83" t="s">
        <v>591</v>
      </c>
      <c r="W343" s="83" t="s">
        <v>1381</v>
      </c>
      <c r="X343" s="83" t="s">
        <v>92</v>
      </c>
      <c r="Y343" s="83" t="s">
        <v>270</v>
      </c>
      <c r="Z343" s="83" t="s">
        <v>477</v>
      </c>
      <c r="AA343" s="83" t="s">
        <v>21</v>
      </c>
      <c r="AB343" s="83"/>
      <c r="AC343" s="85">
        <v>0.6</v>
      </c>
      <c r="AD343" s="83" t="s">
        <v>39</v>
      </c>
      <c r="AE343" s="83" t="s">
        <v>594</v>
      </c>
      <c r="AF343" s="83" t="s">
        <v>38</v>
      </c>
      <c r="AG343" s="83"/>
      <c r="AH343" s="83"/>
      <c r="AI343" s="83">
        <v>3</v>
      </c>
      <c r="AJ343" s="87" t="s">
        <v>38</v>
      </c>
      <c r="AK343" s="87" t="s">
        <v>38</v>
      </c>
      <c r="AL343" s="87" t="s">
        <v>38</v>
      </c>
      <c r="AM343" s="87" t="s">
        <v>38</v>
      </c>
      <c r="AN343" s="87" t="s">
        <v>38</v>
      </c>
    </row>
    <row r="344" spans="1:40" s="243" customFormat="1" ht="13.8" x14ac:dyDescent="0.3">
      <c r="A344" s="81">
        <v>85</v>
      </c>
      <c r="B344" s="128" t="s">
        <v>442</v>
      </c>
      <c r="C344" s="83" t="s">
        <v>581</v>
      </c>
      <c r="D344" s="83" t="s">
        <v>582</v>
      </c>
      <c r="E344" s="83" t="s">
        <v>21</v>
      </c>
      <c r="F344" s="83" t="s">
        <v>34</v>
      </c>
      <c r="G344" s="83" t="s">
        <v>74</v>
      </c>
      <c r="H344" s="83" t="s">
        <v>35</v>
      </c>
      <c r="I344" s="83" t="s">
        <v>596</v>
      </c>
      <c r="J344" s="83" t="s">
        <v>128</v>
      </c>
      <c r="K344" s="83" t="s">
        <v>128</v>
      </c>
      <c r="L344" s="83">
        <v>1765</v>
      </c>
      <c r="M344" s="83" t="s">
        <v>598</v>
      </c>
      <c r="N344" s="85" t="s">
        <v>1539</v>
      </c>
      <c r="O344" s="83" t="s">
        <v>184</v>
      </c>
      <c r="P344" s="86" t="s">
        <v>998</v>
      </c>
      <c r="Q344" s="83" t="s">
        <v>21</v>
      </c>
      <c r="R344" s="83" t="s">
        <v>589</v>
      </c>
      <c r="S344" s="83" t="s">
        <v>999</v>
      </c>
      <c r="T344" s="83">
        <v>17</v>
      </c>
      <c r="U344" s="83"/>
      <c r="V344" s="83" t="s">
        <v>591</v>
      </c>
      <c r="W344" s="83" t="s">
        <v>1381</v>
      </c>
      <c r="X344" s="83" t="s">
        <v>92</v>
      </c>
      <c r="Y344" s="83" t="s">
        <v>270</v>
      </c>
      <c r="Z344" s="83" t="s">
        <v>477</v>
      </c>
      <c r="AA344" s="83" t="s">
        <v>21</v>
      </c>
      <c r="AB344" s="83"/>
      <c r="AC344" s="85">
        <v>0.7</v>
      </c>
      <c r="AD344" s="83" t="s">
        <v>39</v>
      </c>
      <c r="AE344" s="83" t="s">
        <v>594</v>
      </c>
      <c r="AF344" s="83" t="s">
        <v>38</v>
      </c>
      <c r="AG344" s="83"/>
      <c r="AH344" s="83"/>
      <c r="AI344" s="83">
        <v>3</v>
      </c>
      <c r="AJ344" s="87" t="s">
        <v>38</v>
      </c>
      <c r="AK344" s="87" t="s">
        <v>38</v>
      </c>
      <c r="AL344" s="87" t="s">
        <v>38</v>
      </c>
      <c r="AM344" s="87" t="s">
        <v>38</v>
      </c>
      <c r="AN344" s="87" t="s">
        <v>38</v>
      </c>
    </row>
    <row r="345" spans="1:40" s="243" customFormat="1" ht="13.8" x14ac:dyDescent="0.3">
      <c r="A345" s="81">
        <v>85</v>
      </c>
      <c r="B345" s="128" t="s">
        <v>442</v>
      </c>
      <c r="C345" s="83" t="s">
        <v>581</v>
      </c>
      <c r="D345" s="83" t="s">
        <v>582</v>
      </c>
      <c r="E345" s="83" t="s">
        <v>21</v>
      </c>
      <c r="F345" s="83" t="s">
        <v>34</v>
      </c>
      <c r="G345" s="83" t="s">
        <v>74</v>
      </c>
      <c r="H345" s="83" t="s">
        <v>35</v>
      </c>
      <c r="I345" s="83" t="s">
        <v>596</v>
      </c>
      <c r="J345" s="83" t="s">
        <v>128</v>
      </c>
      <c r="K345" s="83" t="s">
        <v>128</v>
      </c>
      <c r="L345" s="83">
        <v>1765</v>
      </c>
      <c r="M345" s="83" t="s">
        <v>598</v>
      </c>
      <c r="N345" s="85" t="s">
        <v>1539</v>
      </c>
      <c r="O345" s="83" t="s">
        <v>184</v>
      </c>
      <c r="P345" s="86" t="s">
        <v>998</v>
      </c>
      <c r="Q345" s="83" t="s">
        <v>21</v>
      </c>
      <c r="R345" s="83" t="s">
        <v>590</v>
      </c>
      <c r="S345" s="83" t="s">
        <v>999</v>
      </c>
      <c r="T345" s="83">
        <v>17</v>
      </c>
      <c r="U345" s="83"/>
      <c r="V345" s="83" t="s">
        <v>591</v>
      </c>
      <c r="W345" s="83" t="s">
        <v>1381</v>
      </c>
      <c r="X345" s="83" t="s">
        <v>92</v>
      </c>
      <c r="Y345" s="83" t="s">
        <v>270</v>
      </c>
      <c r="Z345" s="83" t="s">
        <v>477</v>
      </c>
      <c r="AA345" s="83" t="s">
        <v>21</v>
      </c>
      <c r="AB345" s="83"/>
      <c r="AC345" s="85">
        <v>0.7</v>
      </c>
      <c r="AD345" s="83" t="s">
        <v>39</v>
      </c>
      <c r="AE345" s="83" t="s">
        <v>594</v>
      </c>
      <c r="AF345" s="83" t="s">
        <v>38</v>
      </c>
      <c r="AG345" s="83"/>
      <c r="AH345" s="83"/>
      <c r="AI345" s="83">
        <v>3</v>
      </c>
      <c r="AJ345" s="87" t="s">
        <v>38</v>
      </c>
      <c r="AK345" s="87" t="s">
        <v>38</v>
      </c>
      <c r="AL345" s="87" t="s">
        <v>38</v>
      </c>
      <c r="AM345" s="87" t="s">
        <v>38</v>
      </c>
      <c r="AN345" s="87" t="s">
        <v>38</v>
      </c>
    </row>
    <row r="346" spans="1:40" s="243" customFormat="1" ht="13.8" x14ac:dyDescent="0.3">
      <c r="A346" s="81">
        <v>85</v>
      </c>
      <c r="B346" s="128" t="s">
        <v>442</v>
      </c>
      <c r="C346" s="83" t="s">
        <v>581</v>
      </c>
      <c r="D346" s="83" t="s">
        <v>582</v>
      </c>
      <c r="E346" s="83" t="s">
        <v>21</v>
      </c>
      <c r="F346" s="83" t="s">
        <v>34</v>
      </c>
      <c r="G346" s="83" t="s">
        <v>74</v>
      </c>
      <c r="H346" s="83" t="s">
        <v>35</v>
      </c>
      <c r="I346" s="83" t="s">
        <v>595</v>
      </c>
      <c r="J346" s="83" t="s">
        <v>128</v>
      </c>
      <c r="K346" s="83" t="s">
        <v>128</v>
      </c>
      <c r="L346" s="83">
        <v>1765</v>
      </c>
      <c r="M346" s="83" t="s">
        <v>598</v>
      </c>
      <c r="N346" s="85" t="s">
        <v>1540</v>
      </c>
      <c r="O346" s="83" t="s">
        <v>184</v>
      </c>
      <c r="P346" s="86" t="s">
        <v>998</v>
      </c>
      <c r="Q346" s="83" t="s">
        <v>21</v>
      </c>
      <c r="R346" s="83" t="s">
        <v>36</v>
      </c>
      <c r="S346" s="83" t="s">
        <v>999</v>
      </c>
      <c r="T346" s="83">
        <v>17</v>
      </c>
      <c r="U346" s="83" t="s">
        <v>630</v>
      </c>
      <c r="V346" s="83"/>
      <c r="W346" s="83"/>
      <c r="X346" s="83" t="s">
        <v>92</v>
      </c>
      <c r="Y346" s="83" t="s">
        <v>270</v>
      </c>
      <c r="Z346" s="83" t="s">
        <v>477</v>
      </c>
      <c r="AA346" s="83" t="s">
        <v>21</v>
      </c>
      <c r="AB346" s="83"/>
      <c r="AC346" s="85">
        <v>0.7</v>
      </c>
      <c r="AD346" s="83" t="s">
        <v>39</v>
      </c>
      <c r="AE346" s="83" t="s">
        <v>594</v>
      </c>
      <c r="AF346" s="83" t="s">
        <v>38</v>
      </c>
      <c r="AG346" s="83"/>
      <c r="AH346" s="83"/>
      <c r="AI346" s="83">
        <v>3</v>
      </c>
      <c r="AJ346" s="87" t="s">
        <v>38</v>
      </c>
      <c r="AK346" s="87" t="s">
        <v>38</v>
      </c>
      <c r="AL346" s="87" t="s">
        <v>38</v>
      </c>
      <c r="AM346" s="87" t="s">
        <v>38</v>
      </c>
      <c r="AN346" s="87" t="s">
        <v>38</v>
      </c>
    </row>
    <row r="347" spans="1:40" s="243" customFormat="1" ht="13.8" x14ac:dyDescent="0.3">
      <c r="A347" s="81">
        <v>85</v>
      </c>
      <c r="B347" s="128" t="s">
        <v>442</v>
      </c>
      <c r="C347" s="83" t="s">
        <v>581</v>
      </c>
      <c r="D347" s="83" t="s">
        <v>582</v>
      </c>
      <c r="E347" s="83" t="s">
        <v>21</v>
      </c>
      <c r="F347" s="83" t="s">
        <v>34</v>
      </c>
      <c r="G347" s="83" t="s">
        <v>74</v>
      </c>
      <c r="H347" s="83" t="s">
        <v>35</v>
      </c>
      <c r="I347" s="83" t="s">
        <v>595</v>
      </c>
      <c r="J347" s="83" t="s">
        <v>128</v>
      </c>
      <c r="K347" s="83" t="s">
        <v>128</v>
      </c>
      <c r="L347" s="83">
        <v>1765</v>
      </c>
      <c r="M347" s="83" t="s">
        <v>598</v>
      </c>
      <c r="N347" s="85" t="s">
        <v>1540</v>
      </c>
      <c r="O347" s="83" t="s">
        <v>184</v>
      </c>
      <c r="P347" s="86" t="s">
        <v>998</v>
      </c>
      <c r="Q347" s="83" t="s">
        <v>21</v>
      </c>
      <c r="R347" s="83" t="s">
        <v>585</v>
      </c>
      <c r="S347" s="83" t="s">
        <v>999</v>
      </c>
      <c r="T347" s="83">
        <v>17</v>
      </c>
      <c r="U347" s="83"/>
      <c r="V347" s="83" t="s">
        <v>265</v>
      </c>
      <c r="W347" s="83"/>
      <c r="X347" s="83" t="s">
        <v>92</v>
      </c>
      <c r="Y347" s="83" t="s">
        <v>270</v>
      </c>
      <c r="Z347" s="83" t="s">
        <v>477</v>
      </c>
      <c r="AA347" s="83" t="s">
        <v>21</v>
      </c>
      <c r="AB347" s="83"/>
      <c r="AC347" s="85">
        <v>0.6</v>
      </c>
      <c r="AD347" s="83" t="s">
        <v>39</v>
      </c>
      <c r="AE347" s="83" t="s">
        <v>594</v>
      </c>
      <c r="AF347" s="83" t="s">
        <v>38</v>
      </c>
      <c r="AG347" s="83"/>
      <c r="AH347" s="83"/>
      <c r="AI347" s="83">
        <v>3</v>
      </c>
      <c r="AJ347" s="87" t="s">
        <v>38</v>
      </c>
      <c r="AK347" s="87" t="s">
        <v>38</v>
      </c>
      <c r="AL347" s="87" t="s">
        <v>38</v>
      </c>
      <c r="AM347" s="87" t="s">
        <v>38</v>
      </c>
      <c r="AN347" s="87" t="s">
        <v>38</v>
      </c>
    </row>
    <row r="348" spans="1:40" s="243" customFormat="1" ht="13.8" x14ac:dyDescent="0.3">
      <c r="A348" s="81">
        <v>85</v>
      </c>
      <c r="B348" s="128" t="s">
        <v>442</v>
      </c>
      <c r="C348" s="83" t="s">
        <v>581</v>
      </c>
      <c r="D348" s="83" t="s">
        <v>582</v>
      </c>
      <c r="E348" s="83" t="s">
        <v>21</v>
      </c>
      <c r="F348" s="83" t="s">
        <v>34</v>
      </c>
      <c r="G348" s="83" t="s">
        <v>74</v>
      </c>
      <c r="H348" s="83" t="s">
        <v>35</v>
      </c>
      <c r="I348" s="83" t="s">
        <v>595</v>
      </c>
      <c r="J348" s="83" t="s">
        <v>128</v>
      </c>
      <c r="K348" s="83" t="s">
        <v>128</v>
      </c>
      <c r="L348" s="83">
        <v>1765</v>
      </c>
      <c r="M348" s="83" t="s">
        <v>598</v>
      </c>
      <c r="N348" s="85" t="s">
        <v>1540</v>
      </c>
      <c r="O348" s="83" t="s">
        <v>184</v>
      </c>
      <c r="P348" s="86" t="s">
        <v>998</v>
      </c>
      <c r="Q348" s="83" t="s">
        <v>21</v>
      </c>
      <c r="R348" s="83" t="s">
        <v>586</v>
      </c>
      <c r="S348" s="83" t="s">
        <v>999</v>
      </c>
      <c r="T348" s="83">
        <v>17</v>
      </c>
      <c r="U348" s="83"/>
      <c r="V348" s="83" t="s">
        <v>591</v>
      </c>
      <c r="W348" s="83"/>
      <c r="X348" s="83" t="s">
        <v>92</v>
      </c>
      <c r="Y348" s="83" t="s">
        <v>270</v>
      </c>
      <c r="Z348" s="83" t="s">
        <v>477</v>
      </c>
      <c r="AA348" s="83" t="s">
        <v>21</v>
      </c>
      <c r="AB348" s="83"/>
      <c r="AC348" s="85">
        <v>0.6</v>
      </c>
      <c r="AD348" s="83" t="s">
        <v>39</v>
      </c>
      <c r="AE348" s="83" t="s">
        <v>594</v>
      </c>
      <c r="AF348" s="83" t="s">
        <v>38</v>
      </c>
      <c r="AG348" s="83"/>
      <c r="AH348" s="83"/>
      <c r="AI348" s="83">
        <v>3</v>
      </c>
      <c r="AJ348" s="87" t="s">
        <v>38</v>
      </c>
      <c r="AK348" s="87" t="s">
        <v>38</v>
      </c>
      <c r="AL348" s="87" t="s">
        <v>38</v>
      </c>
      <c r="AM348" s="87" t="s">
        <v>38</v>
      </c>
      <c r="AN348" s="87" t="s">
        <v>38</v>
      </c>
    </row>
    <row r="349" spans="1:40" s="243" customFormat="1" ht="13.8" x14ac:dyDescent="0.3">
      <c r="A349" s="81">
        <v>85</v>
      </c>
      <c r="B349" s="128" t="s">
        <v>442</v>
      </c>
      <c r="C349" s="83" t="s">
        <v>581</v>
      </c>
      <c r="D349" s="83" t="s">
        <v>582</v>
      </c>
      <c r="E349" s="83" t="s">
        <v>21</v>
      </c>
      <c r="F349" s="83" t="s">
        <v>34</v>
      </c>
      <c r="G349" s="83" t="s">
        <v>74</v>
      </c>
      <c r="H349" s="83" t="s">
        <v>35</v>
      </c>
      <c r="I349" s="83" t="s">
        <v>595</v>
      </c>
      <c r="J349" s="83" t="s">
        <v>128</v>
      </c>
      <c r="K349" s="83" t="s">
        <v>128</v>
      </c>
      <c r="L349" s="83">
        <v>1765</v>
      </c>
      <c r="M349" s="83" t="s">
        <v>598</v>
      </c>
      <c r="N349" s="85" t="s">
        <v>1540</v>
      </c>
      <c r="O349" s="83" t="s">
        <v>184</v>
      </c>
      <c r="P349" s="86" t="s">
        <v>998</v>
      </c>
      <c r="Q349" s="83" t="s">
        <v>21</v>
      </c>
      <c r="R349" s="83" t="s">
        <v>511</v>
      </c>
      <c r="S349" s="83" t="s">
        <v>999</v>
      </c>
      <c r="T349" s="83" t="s">
        <v>78</v>
      </c>
      <c r="U349" s="83"/>
      <c r="V349" s="83" t="s">
        <v>591</v>
      </c>
      <c r="W349" s="83" t="s">
        <v>1381</v>
      </c>
      <c r="X349" s="83" t="s">
        <v>92</v>
      </c>
      <c r="Y349" s="83" t="s">
        <v>270</v>
      </c>
      <c r="Z349" s="83" t="s">
        <v>477</v>
      </c>
      <c r="AA349" s="83" t="s">
        <v>21</v>
      </c>
      <c r="AB349" s="83"/>
      <c r="AC349" s="85">
        <v>0.5</v>
      </c>
      <c r="AD349" s="83" t="s">
        <v>39</v>
      </c>
      <c r="AE349" s="83" t="s">
        <v>594</v>
      </c>
      <c r="AF349" s="83" t="s">
        <v>38</v>
      </c>
      <c r="AG349" s="83"/>
      <c r="AH349" s="83"/>
      <c r="AI349" s="83">
        <v>3</v>
      </c>
      <c r="AJ349" s="87" t="s">
        <v>38</v>
      </c>
      <c r="AK349" s="87" t="s">
        <v>38</v>
      </c>
      <c r="AL349" s="87" t="s">
        <v>38</v>
      </c>
      <c r="AM349" s="87" t="s">
        <v>38</v>
      </c>
      <c r="AN349" s="87" t="s">
        <v>38</v>
      </c>
    </row>
    <row r="350" spans="1:40" s="243" customFormat="1" ht="13.8" x14ac:dyDescent="0.3">
      <c r="A350" s="81">
        <v>85</v>
      </c>
      <c r="B350" s="128" t="s">
        <v>442</v>
      </c>
      <c r="C350" s="83" t="s">
        <v>581</v>
      </c>
      <c r="D350" s="83" t="s">
        <v>582</v>
      </c>
      <c r="E350" s="83" t="s">
        <v>21</v>
      </c>
      <c r="F350" s="83" t="s">
        <v>34</v>
      </c>
      <c r="G350" s="83" t="s">
        <v>74</v>
      </c>
      <c r="H350" s="83" t="s">
        <v>35</v>
      </c>
      <c r="I350" s="83" t="s">
        <v>595</v>
      </c>
      <c r="J350" s="83" t="s">
        <v>128</v>
      </c>
      <c r="K350" s="83" t="s">
        <v>128</v>
      </c>
      <c r="L350" s="83">
        <v>1765</v>
      </c>
      <c r="M350" s="83" t="s">
        <v>598</v>
      </c>
      <c r="N350" s="85" t="s">
        <v>1540</v>
      </c>
      <c r="O350" s="83" t="s">
        <v>184</v>
      </c>
      <c r="P350" s="86" t="s">
        <v>998</v>
      </c>
      <c r="Q350" s="83" t="s">
        <v>21</v>
      </c>
      <c r="R350" s="83" t="s">
        <v>254</v>
      </c>
      <c r="S350" s="83" t="s">
        <v>999</v>
      </c>
      <c r="T350" s="83">
        <v>17</v>
      </c>
      <c r="U350" s="83"/>
      <c r="V350" s="83" t="s">
        <v>591</v>
      </c>
      <c r="W350" s="83" t="s">
        <v>1381</v>
      </c>
      <c r="X350" s="83" t="s">
        <v>92</v>
      </c>
      <c r="Y350" s="83" t="s">
        <v>270</v>
      </c>
      <c r="Z350" s="83" t="s">
        <v>477</v>
      </c>
      <c r="AA350" s="83" t="s">
        <v>21</v>
      </c>
      <c r="AB350" s="83"/>
      <c r="AC350" s="85">
        <v>0.6</v>
      </c>
      <c r="AD350" s="83" t="s">
        <v>39</v>
      </c>
      <c r="AE350" s="83" t="s">
        <v>594</v>
      </c>
      <c r="AF350" s="83" t="s">
        <v>38</v>
      </c>
      <c r="AG350" s="83"/>
      <c r="AH350" s="83"/>
      <c r="AI350" s="83">
        <v>3</v>
      </c>
      <c r="AJ350" s="87" t="s">
        <v>38</v>
      </c>
      <c r="AK350" s="87" t="s">
        <v>38</v>
      </c>
      <c r="AL350" s="87" t="s">
        <v>38</v>
      </c>
      <c r="AM350" s="87" t="s">
        <v>38</v>
      </c>
      <c r="AN350" s="87" t="s">
        <v>38</v>
      </c>
    </row>
    <row r="351" spans="1:40" s="243" customFormat="1" ht="13.8" x14ac:dyDescent="0.3">
      <c r="A351" s="81">
        <v>85</v>
      </c>
      <c r="B351" s="128" t="s">
        <v>442</v>
      </c>
      <c r="C351" s="83" t="s">
        <v>581</v>
      </c>
      <c r="D351" s="83" t="s">
        <v>582</v>
      </c>
      <c r="E351" s="83" t="s">
        <v>21</v>
      </c>
      <c r="F351" s="83" t="s">
        <v>34</v>
      </c>
      <c r="G351" s="83" t="s">
        <v>74</v>
      </c>
      <c r="H351" s="83" t="s">
        <v>35</v>
      </c>
      <c r="I351" s="83" t="s">
        <v>595</v>
      </c>
      <c r="J351" s="83" t="s">
        <v>128</v>
      </c>
      <c r="K351" s="83" t="s">
        <v>128</v>
      </c>
      <c r="L351" s="83">
        <v>1765</v>
      </c>
      <c r="M351" s="83" t="s">
        <v>598</v>
      </c>
      <c r="N351" s="85" t="s">
        <v>1540</v>
      </c>
      <c r="O351" s="83" t="s">
        <v>184</v>
      </c>
      <c r="P351" s="86" t="s">
        <v>998</v>
      </c>
      <c r="Q351" s="83" t="s">
        <v>21</v>
      </c>
      <c r="R351" s="83" t="s">
        <v>587</v>
      </c>
      <c r="S351" s="83" t="s">
        <v>999</v>
      </c>
      <c r="T351" s="83">
        <v>17</v>
      </c>
      <c r="U351" s="83"/>
      <c r="V351" s="83" t="s">
        <v>591</v>
      </c>
      <c r="W351" s="83" t="s">
        <v>1381</v>
      </c>
      <c r="X351" s="83" t="s">
        <v>92</v>
      </c>
      <c r="Y351" s="83" t="s">
        <v>270</v>
      </c>
      <c r="Z351" s="83" t="s">
        <v>477</v>
      </c>
      <c r="AA351" s="83" t="s">
        <v>21</v>
      </c>
      <c r="AB351" s="83"/>
      <c r="AC351" s="85">
        <v>0.6</v>
      </c>
      <c r="AD351" s="83" t="s">
        <v>39</v>
      </c>
      <c r="AE351" s="83" t="s">
        <v>594</v>
      </c>
      <c r="AF351" s="83" t="s">
        <v>38</v>
      </c>
      <c r="AG351" s="83"/>
      <c r="AH351" s="83"/>
      <c r="AI351" s="83">
        <v>3</v>
      </c>
      <c r="AJ351" s="87" t="s">
        <v>38</v>
      </c>
      <c r="AK351" s="87" t="s">
        <v>38</v>
      </c>
      <c r="AL351" s="87" t="s">
        <v>38</v>
      </c>
      <c r="AM351" s="87" t="s">
        <v>38</v>
      </c>
      <c r="AN351" s="87" t="s">
        <v>38</v>
      </c>
    </row>
    <row r="352" spans="1:40" s="243" customFormat="1" ht="13.8" x14ac:dyDescent="0.3">
      <c r="A352" s="81">
        <v>85</v>
      </c>
      <c r="B352" s="128" t="s">
        <v>442</v>
      </c>
      <c r="C352" s="83" t="s">
        <v>581</v>
      </c>
      <c r="D352" s="83" t="s">
        <v>582</v>
      </c>
      <c r="E352" s="83" t="s">
        <v>21</v>
      </c>
      <c r="F352" s="83" t="s">
        <v>34</v>
      </c>
      <c r="G352" s="83" t="s">
        <v>74</v>
      </c>
      <c r="H352" s="83" t="s">
        <v>35</v>
      </c>
      <c r="I352" s="83" t="s">
        <v>595</v>
      </c>
      <c r="J352" s="83" t="s">
        <v>128</v>
      </c>
      <c r="K352" s="83" t="s">
        <v>128</v>
      </c>
      <c r="L352" s="83">
        <v>1765</v>
      </c>
      <c r="M352" s="83" t="s">
        <v>598</v>
      </c>
      <c r="N352" s="85" t="s">
        <v>1540</v>
      </c>
      <c r="O352" s="83" t="s">
        <v>184</v>
      </c>
      <c r="P352" s="86" t="s">
        <v>998</v>
      </c>
      <c r="Q352" s="83" t="s">
        <v>21</v>
      </c>
      <c r="R352" s="83" t="s">
        <v>166</v>
      </c>
      <c r="S352" s="83" t="s">
        <v>999</v>
      </c>
      <c r="T352" s="83">
        <v>17</v>
      </c>
      <c r="U352" s="83"/>
      <c r="V352" s="83" t="s">
        <v>591</v>
      </c>
      <c r="W352" s="83" t="s">
        <v>1381</v>
      </c>
      <c r="X352" s="83" t="s">
        <v>92</v>
      </c>
      <c r="Y352" s="83" t="s">
        <v>270</v>
      </c>
      <c r="Z352" s="83" t="s">
        <v>477</v>
      </c>
      <c r="AA352" s="83" t="s">
        <v>21</v>
      </c>
      <c r="AB352" s="83"/>
      <c r="AC352" s="85">
        <v>0.6</v>
      </c>
      <c r="AD352" s="83" t="s">
        <v>39</v>
      </c>
      <c r="AE352" s="83" t="s">
        <v>594</v>
      </c>
      <c r="AF352" s="83" t="s">
        <v>38</v>
      </c>
      <c r="AG352" s="83"/>
      <c r="AH352" s="83"/>
      <c r="AI352" s="83">
        <v>3</v>
      </c>
      <c r="AJ352" s="87" t="s">
        <v>38</v>
      </c>
      <c r="AK352" s="87" t="s">
        <v>38</v>
      </c>
      <c r="AL352" s="87" t="s">
        <v>38</v>
      </c>
      <c r="AM352" s="87" t="s">
        <v>38</v>
      </c>
      <c r="AN352" s="87" t="s">
        <v>38</v>
      </c>
    </row>
    <row r="353" spans="1:40" s="243" customFormat="1" ht="13.8" x14ac:dyDescent="0.3">
      <c r="A353" s="81">
        <v>85</v>
      </c>
      <c r="B353" s="128" t="s">
        <v>442</v>
      </c>
      <c r="C353" s="83" t="s">
        <v>581</v>
      </c>
      <c r="D353" s="83" t="s">
        <v>582</v>
      </c>
      <c r="E353" s="83" t="s">
        <v>21</v>
      </c>
      <c r="F353" s="83" t="s">
        <v>34</v>
      </c>
      <c r="G353" s="83" t="s">
        <v>74</v>
      </c>
      <c r="H353" s="83" t="s">
        <v>35</v>
      </c>
      <c r="I353" s="83" t="s">
        <v>595</v>
      </c>
      <c r="J353" s="83" t="s">
        <v>128</v>
      </c>
      <c r="K353" s="83" t="s">
        <v>128</v>
      </c>
      <c r="L353" s="83">
        <v>1765</v>
      </c>
      <c r="M353" s="83" t="s">
        <v>598</v>
      </c>
      <c r="N353" s="85" t="s">
        <v>1540</v>
      </c>
      <c r="O353" s="83" t="s">
        <v>184</v>
      </c>
      <c r="P353" s="86" t="s">
        <v>998</v>
      </c>
      <c r="Q353" s="83" t="s">
        <v>21</v>
      </c>
      <c r="R353" s="83" t="s">
        <v>588</v>
      </c>
      <c r="S353" s="83" t="s">
        <v>999</v>
      </c>
      <c r="T353" s="83">
        <v>17</v>
      </c>
      <c r="U353" s="83"/>
      <c r="V353" s="83" t="s">
        <v>591</v>
      </c>
      <c r="W353" s="83" t="s">
        <v>1381</v>
      </c>
      <c r="X353" s="83" t="s">
        <v>92</v>
      </c>
      <c r="Y353" s="83" t="s">
        <v>270</v>
      </c>
      <c r="Z353" s="83" t="s">
        <v>477</v>
      </c>
      <c r="AA353" s="83" t="s">
        <v>21</v>
      </c>
      <c r="AB353" s="83"/>
      <c r="AC353" s="85">
        <v>0.6</v>
      </c>
      <c r="AD353" s="83" t="s">
        <v>39</v>
      </c>
      <c r="AE353" s="83" t="s">
        <v>594</v>
      </c>
      <c r="AF353" s="83" t="s">
        <v>38</v>
      </c>
      <c r="AG353" s="83"/>
      <c r="AH353" s="83"/>
      <c r="AI353" s="83">
        <v>3</v>
      </c>
      <c r="AJ353" s="87" t="s">
        <v>38</v>
      </c>
      <c r="AK353" s="87" t="s">
        <v>38</v>
      </c>
      <c r="AL353" s="87" t="s">
        <v>38</v>
      </c>
      <c r="AM353" s="87" t="s">
        <v>38</v>
      </c>
      <c r="AN353" s="87" t="s">
        <v>38</v>
      </c>
    </row>
    <row r="354" spans="1:40" s="243" customFormat="1" ht="13.8" x14ac:dyDescent="0.3">
      <c r="A354" s="81">
        <v>85</v>
      </c>
      <c r="B354" s="128" t="s">
        <v>442</v>
      </c>
      <c r="C354" s="83" t="s">
        <v>581</v>
      </c>
      <c r="D354" s="83" t="s">
        <v>582</v>
      </c>
      <c r="E354" s="83" t="s">
        <v>21</v>
      </c>
      <c r="F354" s="83" t="s">
        <v>34</v>
      </c>
      <c r="G354" s="83" t="s">
        <v>74</v>
      </c>
      <c r="H354" s="83" t="s">
        <v>35</v>
      </c>
      <c r="I354" s="83" t="s">
        <v>595</v>
      </c>
      <c r="J354" s="83" t="s">
        <v>128</v>
      </c>
      <c r="K354" s="83" t="s">
        <v>128</v>
      </c>
      <c r="L354" s="83">
        <v>1765</v>
      </c>
      <c r="M354" s="83" t="s">
        <v>598</v>
      </c>
      <c r="N354" s="85" t="s">
        <v>1540</v>
      </c>
      <c r="O354" s="83" t="s">
        <v>184</v>
      </c>
      <c r="P354" s="86" t="s">
        <v>998</v>
      </c>
      <c r="Q354" s="83" t="s">
        <v>21</v>
      </c>
      <c r="R354" s="83" t="s">
        <v>589</v>
      </c>
      <c r="S354" s="83" t="s">
        <v>999</v>
      </c>
      <c r="T354" s="83">
        <v>17</v>
      </c>
      <c r="U354" s="83"/>
      <c r="V354" s="83" t="s">
        <v>591</v>
      </c>
      <c r="W354" s="83" t="s">
        <v>1381</v>
      </c>
      <c r="X354" s="83" t="s">
        <v>92</v>
      </c>
      <c r="Y354" s="83" t="s">
        <v>270</v>
      </c>
      <c r="Z354" s="83" t="s">
        <v>477</v>
      </c>
      <c r="AA354" s="83" t="s">
        <v>21</v>
      </c>
      <c r="AB354" s="83"/>
      <c r="AC354" s="85">
        <v>0.7</v>
      </c>
      <c r="AD354" s="83" t="s">
        <v>39</v>
      </c>
      <c r="AE354" s="83" t="s">
        <v>594</v>
      </c>
      <c r="AF354" s="83" t="s">
        <v>38</v>
      </c>
      <c r="AG354" s="83"/>
      <c r="AH354" s="83"/>
      <c r="AI354" s="83">
        <v>3</v>
      </c>
      <c r="AJ354" s="87" t="s">
        <v>38</v>
      </c>
      <c r="AK354" s="87" t="s">
        <v>38</v>
      </c>
      <c r="AL354" s="87" t="s">
        <v>38</v>
      </c>
      <c r="AM354" s="87" t="s">
        <v>38</v>
      </c>
      <c r="AN354" s="87" t="s">
        <v>38</v>
      </c>
    </row>
    <row r="355" spans="1:40" s="243" customFormat="1" ht="13.8" x14ac:dyDescent="0.3">
      <c r="A355" s="66">
        <v>85</v>
      </c>
      <c r="B355" s="106" t="s">
        <v>442</v>
      </c>
      <c r="C355" s="89" t="s">
        <v>581</v>
      </c>
      <c r="D355" s="89" t="s">
        <v>582</v>
      </c>
      <c r="E355" s="89" t="s">
        <v>21</v>
      </c>
      <c r="F355" s="89" t="s">
        <v>34</v>
      </c>
      <c r="G355" s="89" t="s">
        <v>74</v>
      </c>
      <c r="H355" s="89" t="s">
        <v>35</v>
      </c>
      <c r="I355" s="89" t="s">
        <v>595</v>
      </c>
      <c r="J355" s="89" t="s">
        <v>128</v>
      </c>
      <c r="K355" s="89" t="s">
        <v>128</v>
      </c>
      <c r="L355" s="89">
        <v>1765</v>
      </c>
      <c r="M355" s="89" t="s">
        <v>598</v>
      </c>
      <c r="N355" s="91" t="s">
        <v>1540</v>
      </c>
      <c r="O355" s="89" t="s">
        <v>184</v>
      </c>
      <c r="P355" s="92" t="s">
        <v>998</v>
      </c>
      <c r="Q355" s="89" t="s">
        <v>21</v>
      </c>
      <c r="R355" s="89" t="s">
        <v>590</v>
      </c>
      <c r="S355" s="89" t="s">
        <v>999</v>
      </c>
      <c r="T355" s="89">
        <v>17</v>
      </c>
      <c r="U355" s="89"/>
      <c r="V355" s="89" t="s">
        <v>591</v>
      </c>
      <c r="W355" s="89" t="s">
        <v>1381</v>
      </c>
      <c r="X355" s="89" t="s">
        <v>92</v>
      </c>
      <c r="Y355" s="89" t="s">
        <v>270</v>
      </c>
      <c r="Z355" s="89" t="s">
        <v>477</v>
      </c>
      <c r="AA355" s="89" t="s">
        <v>21</v>
      </c>
      <c r="AB355" s="89"/>
      <c r="AC355" s="91">
        <v>0.7</v>
      </c>
      <c r="AD355" s="89" t="s">
        <v>39</v>
      </c>
      <c r="AE355" s="89" t="s">
        <v>594</v>
      </c>
      <c r="AF355" s="89" t="s">
        <v>38</v>
      </c>
      <c r="AG355" s="89"/>
      <c r="AH355" s="89"/>
      <c r="AI355" s="89">
        <v>3</v>
      </c>
      <c r="AJ355" s="73" t="s">
        <v>38</v>
      </c>
      <c r="AK355" s="73" t="s">
        <v>38</v>
      </c>
      <c r="AL355" s="73" t="s">
        <v>38</v>
      </c>
      <c r="AM355" s="73" t="s">
        <v>38</v>
      </c>
      <c r="AN355" s="73" t="s">
        <v>38</v>
      </c>
    </row>
    <row r="356" spans="1:40" s="243" customFormat="1" ht="13.8" x14ac:dyDescent="0.3">
      <c r="A356" s="74">
        <v>86</v>
      </c>
      <c r="B356" s="110" t="s">
        <v>443</v>
      </c>
      <c r="C356" s="112" t="s">
        <v>599</v>
      </c>
      <c r="D356" s="112" t="s">
        <v>171</v>
      </c>
      <c r="E356" s="112" t="s">
        <v>21</v>
      </c>
      <c r="F356" s="112" t="s">
        <v>34</v>
      </c>
      <c r="G356" s="112" t="s">
        <v>74</v>
      </c>
      <c r="H356" s="112" t="s">
        <v>35</v>
      </c>
      <c r="I356" s="112" t="s">
        <v>610</v>
      </c>
      <c r="J356" s="112" t="s">
        <v>1290</v>
      </c>
      <c r="K356" s="112">
        <v>15</v>
      </c>
      <c r="L356" s="112">
        <v>25045</v>
      </c>
      <c r="M356" s="112" t="s">
        <v>1485</v>
      </c>
      <c r="N356" s="114" t="s">
        <v>1541</v>
      </c>
      <c r="O356" s="112" t="s">
        <v>1443</v>
      </c>
      <c r="P356" s="112" t="s">
        <v>1444</v>
      </c>
      <c r="Q356" s="112" t="s">
        <v>21</v>
      </c>
      <c r="R356" s="112" t="s">
        <v>36</v>
      </c>
      <c r="S356" s="112" t="s">
        <v>1000</v>
      </c>
      <c r="T356" s="112">
        <v>42</v>
      </c>
      <c r="U356" s="112" t="s">
        <v>630</v>
      </c>
      <c r="V356" s="112"/>
      <c r="W356" s="112"/>
      <c r="X356" s="112" t="s">
        <v>92</v>
      </c>
      <c r="Y356" s="112" t="s">
        <v>78</v>
      </c>
      <c r="Z356" s="112" t="s">
        <v>221</v>
      </c>
      <c r="AA356" s="112" t="s">
        <v>21</v>
      </c>
      <c r="AB356" s="112"/>
      <c r="AC356" s="114">
        <v>0.66</v>
      </c>
      <c r="AD356" s="112" t="s">
        <v>39</v>
      </c>
      <c r="AE356" s="112" t="s">
        <v>114</v>
      </c>
      <c r="AF356" s="112" t="s">
        <v>21</v>
      </c>
      <c r="AG356" s="112" t="s">
        <v>1001</v>
      </c>
      <c r="AH356" s="112" t="s">
        <v>609</v>
      </c>
      <c r="AI356" s="112">
        <v>1.6</v>
      </c>
      <c r="AJ356" s="80" t="s">
        <v>86</v>
      </c>
      <c r="AK356" s="80" t="s">
        <v>38</v>
      </c>
      <c r="AL356" s="80" t="s">
        <v>86</v>
      </c>
      <c r="AM356" s="80" t="s">
        <v>38</v>
      </c>
      <c r="AN356" s="80" t="s">
        <v>38</v>
      </c>
    </row>
    <row r="357" spans="1:40" s="243" customFormat="1" ht="13.8" x14ac:dyDescent="0.3">
      <c r="A357" s="81">
        <v>86</v>
      </c>
      <c r="B357" s="124" t="s">
        <v>443</v>
      </c>
      <c r="C357" s="125" t="s">
        <v>599</v>
      </c>
      <c r="D357" s="125" t="s">
        <v>171</v>
      </c>
      <c r="E357" s="125" t="s">
        <v>21</v>
      </c>
      <c r="F357" s="125" t="s">
        <v>34</v>
      </c>
      <c r="G357" s="125" t="s">
        <v>74</v>
      </c>
      <c r="H357" s="125" t="s">
        <v>35</v>
      </c>
      <c r="I357" s="125" t="s">
        <v>610</v>
      </c>
      <c r="J357" s="125" t="s">
        <v>1290</v>
      </c>
      <c r="K357" s="125">
        <v>15</v>
      </c>
      <c r="L357" s="125">
        <v>25045</v>
      </c>
      <c r="M357" s="125" t="s">
        <v>1485</v>
      </c>
      <c r="N357" s="126" t="s">
        <v>1541</v>
      </c>
      <c r="O357" s="125" t="s">
        <v>1443</v>
      </c>
      <c r="P357" s="125" t="s">
        <v>1444</v>
      </c>
      <c r="Q357" s="125" t="s">
        <v>21</v>
      </c>
      <c r="R357" s="125" t="s">
        <v>512</v>
      </c>
      <c r="S357" s="125" t="s">
        <v>1000</v>
      </c>
      <c r="T357" s="125" t="s">
        <v>78</v>
      </c>
      <c r="U357" s="125"/>
      <c r="V357" s="125" t="s">
        <v>613</v>
      </c>
      <c r="W357" s="125" t="s">
        <v>1380</v>
      </c>
      <c r="X357" s="125" t="s">
        <v>92</v>
      </c>
      <c r="Y357" s="125" t="s">
        <v>78</v>
      </c>
      <c r="Z357" s="125" t="s">
        <v>221</v>
      </c>
      <c r="AA357" s="125" t="s">
        <v>21</v>
      </c>
      <c r="AB357" s="125"/>
      <c r="AC357" s="126">
        <v>0.63900000000000001</v>
      </c>
      <c r="AD357" s="125" t="s">
        <v>39</v>
      </c>
      <c r="AE357" s="125"/>
      <c r="AF357" s="125" t="s">
        <v>21</v>
      </c>
      <c r="AG357" s="125" t="s">
        <v>1001</v>
      </c>
      <c r="AH357" s="125" t="s">
        <v>1003</v>
      </c>
      <c r="AI357" s="125">
        <v>1.6</v>
      </c>
      <c r="AJ357" s="87" t="s">
        <v>86</v>
      </c>
      <c r="AK357" s="87" t="s">
        <v>38</v>
      </c>
      <c r="AL357" s="87" t="s">
        <v>86</v>
      </c>
      <c r="AM357" s="87" t="s">
        <v>38</v>
      </c>
      <c r="AN357" s="87" t="s">
        <v>38</v>
      </c>
    </row>
    <row r="358" spans="1:40" s="243" customFormat="1" ht="13.8" x14ac:dyDescent="0.3">
      <c r="A358" s="81">
        <v>86</v>
      </c>
      <c r="B358" s="124" t="s">
        <v>443</v>
      </c>
      <c r="C358" s="125" t="s">
        <v>599</v>
      </c>
      <c r="D358" s="125" t="s">
        <v>171</v>
      </c>
      <c r="E358" s="125" t="s">
        <v>21</v>
      </c>
      <c r="F358" s="125" t="s">
        <v>34</v>
      </c>
      <c r="G358" s="125" t="s">
        <v>74</v>
      </c>
      <c r="H358" s="125" t="s">
        <v>35</v>
      </c>
      <c r="I358" s="125" t="s">
        <v>610</v>
      </c>
      <c r="J358" s="125" t="s">
        <v>1290</v>
      </c>
      <c r="K358" s="125">
        <v>15</v>
      </c>
      <c r="L358" s="125">
        <v>25045</v>
      </c>
      <c r="M358" s="125" t="s">
        <v>1485</v>
      </c>
      <c r="N358" s="126" t="s">
        <v>1541</v>
      </c>
      <c r="O358" s="125" t="s">
        <v>1443</v>
      </c>
      <c r="P358" s="125" t="s">
        <v>1444</v>
      </c>
      <c r="Q358" s="125" t="s">
        <v>21</v>
      </c>
      <c r="R358" s="125" t="s">
        <v>611</v>
      </c>
      <c r="S358" s="125" t="s">
        <v>1000</v>
      </c>
      <c r="T358" s="125">
        <v>42</v>
      </c>
      <c r="U358" s="125"/>
      <c r="V358" s="125" t="s">
        <v>615</v>
      </c>
      <c r="W358" s="125" t="s">
        <v>1381</v>
      </c>
      <c r="X358" s="125" t="s">
        <v>92</v>
      </c>
      <c r="Y358" s="125" t="s">
        <v>78</v>
      </c>
      <c r="Z358" s="125" t="s">
        <v>221</v>
      </c>
      <c r="AA358" s="125" t="s">
        <v>86</v>
      </c>
      <c r="AB358" s="125" t="s">
        <v>1578</v>
      </c>
      <c r="AC358" s="126">
        <v>0.621</v>
      </c>
      <c r="AD358" s="125" t="s">
        <v>39</v>
      </c>
      <c r="AE358" s="125"/>
      <c r="AF358" s="125" t="s">
        <v>21</v>
      </c>
      <c r="AG358" s="125" t="s">
        <v>1001</v>
      </c>
      <c r="AH358" s="125"/>
      <c r="AI358" s="125">
        <v>1.6</v>
      </c>
      <c r="AJ358" s="87" t="s">
        <v>86</v>
      </c>
      <c r="AK358" s="87" t="s">
        <v>38</v>
      </c>
      <c r="AL358" s="87" t="s">
        <v>86</v>
      </c>
      <c r="AM358" s="87" t="s">
        <v>38</v>
      </c>
      <c r="AN358" s="87" t="s">
        <v>38</v>
      </c>
    </row>
    <row r="359" spans="1:40" s="243" customFormat="1" ht="13.8" x14ac:dyDescent="0.3">
      <c r="A359" s="81">
        <v>86</v>
      </c>
      <c r="B359" s="124" t="s">
        <v>443</v>
      </c>
      <c r="C359" s="125" t="s">
        <v>599</v>
      </c>
      <c r="D359" s="125" t="s">
        <v>171</v>
      </c>
      <c r="E359" s="125" t="s">
        <v>21</v>
      </c>
      <c r="F359" s="125" t="s">
        <v>34</v>
      </c>
      <c r="G359" s="125" t="s">
        <v>74</v>
      </c>
      <c r="H359" s="125" t="s">
        <v>35</v>
      </c>
      <c r="I359" s="125" t="s">
        <v>610</v>
      </c>
      <c r="J359" s="125" t="s">
        <v>1290</v>
      </c>
      <c r="K359" s="125">
        <v>15</v>
      </c>
      <c r="L359" s="125">
        <v>25045</v>
      </c>
      <c r="M359" s="125" t="s">
        <v>1485</v>
      </c>
      <c r="N359" s="126" t="s">
        <v>1541</v>
      </c>
      <c r="O359" s="125" t="s">
        <v>1443</v>
      </c>
      <c r="P359" s="125" t="s">
        <v>1444</v>
      </c>
      <c r="Q359" s="125" t="s">
        <v>21</v>
      </c>
      <c r="R359" s="125" t="s">
        <v>44</v>
      </c>
      <c r="S359" s="125" t="s">
        <v>1000</v>
      </c>
      <c r="T359" s="125">
        <v>42</v>
      </c>
      <c r="U359" s="125"/>
      <c r="V359" s="125" t="s">
        <v>843</v>
      </c>
      <c r="W359" s="125"/>
      <c r="X359" s="125" t="s">
        <v>92</v>
      </c>
      <c r="Y359" s="125" t="s">
        <v>78</v>
      </c>
      <c r="Z359" s="125" t="s">
        <v>221</v>
      </c>
      <c r="AA359" s="125" t="s">
        <v>21</v>
      </c>
      <c r="AB359" s="125"/>
      <c r="AC359" s="126">
        <v>0.65400000000000003</v>
      </c>
      <c r="AD359" s="125" t="s">
        <v>39</v>
      </c>
      <c r="AE359" s="125"/>
      <c r="AF359" s="125" t="s">
        <v>21</v>
      </c>
      <c r="AG359" s="125" t="s">
        <v>1001</v>
      </c>
      <c r="AH359" s="125"/>
      <c r="AI359" s="125">
        <v>1.6</v>
      </c>
      <c r="AJ359" s="87" t="s">
        <v>86</v>
      </c>
      <c r="AK359" s="87" t="s">
        <v>38</v>
      </c>
      <c r="AL359" s="87" t="s">
        <v>86</v>
      </c>
      <c r="AM359" s="87" t="s">
        <v>38</v>
      </c>
      <c r="AN359" s="87" t="s">
        <v>38</v>
      </c>
    </row>
    <row r="360" spans="1:40" s="243" customFormat="1" ht="13.8" x14ac:dyDescent="0.3">
      <c r="A360" s="81">
        <v>86</v>
      </c>
      <c r="B360" s="124" t="s">
        <v>443</v>
      </c>
      <c r="C360" s="125" t="s">
        <v>599</v>
      </c>
      <c r="D360" s="125" t="s">
        <v>171</v>
      </c>
      <c r="E360" s="125" t="s">
        <v>21</v>
      </c>
      <c r="F360" s="125" t="s">
        <v>34</v>
      </c>
      <c r="G360" s="125" t="s">
        <v>74</v>
      </c>
      <c r="H360" s="125" t="s">
        <v>35</v>
      </c>
      <c r="I360" s="125" t="s">
        <v>610</v>
      </c>
      <c r="J360" s="125" t="s">
        <v>1290</v>
      </c>
      <c r="K360" s="125">
        <v>15</v>
      </c>
      <c r="L360" s="125">
        <v>25045</v>
      </c>
      <c r="M360" s="125" t="s">
        <v>1485</v>
      </c>
      <c r="N360" s="126" t="s">
        <v>1541</v>
      </c>
      <c r="O360" s="125" t="s">
        <v>1443</v>
      </c>
      <c r="P360" s="125" t="s">
        <v>1444</v>
      </c>
      <c r="Q360" s="125" t="s">
        <v>21</v>
      </c>
      <c r="R360" s="125" t="s">
        <v>612</v>
      </c>
      <c r="S360" s="125" t="s">
        <v>1000</v>
      </c>
      <c r="T360" s="125">
        <v>42</v>
      </c>
      <c r="U360" s="125"/>
      <c r="V360" s="125" t="s">
        <v>1002</v>
      </c>
      <c r="W360" s="125" t="s">
        <v>86</v>
      </c>
      <c r="X360" s="125" t="s">
        <v>92</v>
      </c>
      <c r="Y360" s="125" t="s">
        <v>78</v>
      </c>
      <c r="Z360" s="125" t="s">
        <v>221</v>
      </c>
      <c r="AA360" s="125" t="s">
        <v>86</v>
      </c>
      <c r="AB360" s="125" t="s">
        <v>1578</v>
      </c>
      <c r="AC360" s="126">
        <v>0.66400000000000003</v>
      </c>
      <c r="AD360" s="125" t="s">
        <v>39</v>
      </c>
      <c r="AE360" s="125"/>
      <c r="AF360" s="125" t="s">
        <v>21</v>
      </c>
      <c r="AG360" s="125" t="s">
        <v>1001</v>
      </c>
      <c r="AH360" s="125"/>
      <c r="AI360" s="125">
        <v>1.6</v>
      </c>
      <c r="AJ360" s="87" t="s">
        <v>86</v>
      </c>
      <c r="AK360" s="87" t="s">
        <v>38</v>
      </c>
      <c r="AL360" s="87" t="s">
        <v>86</v>
      </c>
      <c r="AM360" s="87" t="s">
        <v>38</v>
      </c>
      <c r="AN360" s="87" t="s">
        <v>38</v>
      </c>
    </row>
    <row r="361" spans="1:40" s="243" customFormat="1" ht="13.8" x14ac:dyDescent="0.3">
      <c r="A361" s="81">
        <v>86</v>
      </c>
      <c r="B361" s="124" t="s">
        <v>443</v>
      </c>
      <c r="C361" s="125" t="s">
        <v>599</v>
      </c>
      <c r="D361" s="125" t="s">
        <v>171</v>
      </c>
      <c r="E361" s="125" t="s">
        <v>21</v>
      </c>
      <c r="F361" s="125" t="s">
        <v>34</v>
      </c>
      <c r="G361" s="125" t="s">
        <v>74</v>
      </c>
      <c r="H361" s="125" t="s">
        <v>22</v>
      </c>
      <c r="I361" s="125" t="s">
        <v>614</v>
      </c>
      <c r="J361" s="125" t="s">
        <v>1290</v>
      </c>
      <c r="K361" s="125">
        <v>15</v>
      </c>
      <c r="L361" s="125">
        <v>25521</v>
      </c>
      <c r="M361" s="125" t="s">
        <v>1486</v>
      </c>
      <c r="N361" s="126" t="s">
        <v>1542</v>
      </c>
      <c r="O361" s="125" t="s">
        <v>1443</v>
      </c>
      <c r="P361" s="125" t="s">
        <v>1444</v>
      </c>
      <c r="Q361" s="125" t="s">
        <v>21</v>
      </c>
      <c r="R361" s="125" t="s">
        <v>36</v>
      </c>
      <c r="S361" s="125" t="s">
        <v>1000</v>
      </c>
      <c r="T361" s="125">
        <v>42</v>
      </c>
      <c r="U361" s="125" t="s">
        <v>630</v>
      </c>
      <c r="V361" s="125"/>
      <c r="W361" s="125"/>
      <c r="X361" s="125" t="s">
        <v>92</v>
      </c>
      <c r="Y361" s="125" t="s">
        <v>78</v>
      </c>
      <c r="Z361" s="125" t="s">
        <v>221</v>
      </c>
      <c r="AA361" s="125" t="s">
        <v>21</v>
      </c>
      <c r="AB361" s="125"/>
      <c r="AC361" s="126">
        <v>0.74299999999999999</v>
      </c>
      <c r="AD361" s="125" t="s">
        <v>39</v>
      </c>
      <c r="AE361" s="125" t="s">
        <v>114</v>
      </c>
      <c r="AF361" s="125" t="s">
        <v>21</v>
      </c>
      <c r="AG361" s="125" t="s">
        <v>1001</v>
      </c>
      <c r="AH361" s="125"/>
      <c r="AI361" s="125">
        <v>1.6</v>
      </c>
      <c r="AJ361" s="87" t="s">
        <v>86</v>
      </c>
      <c r="AK361" s="87" t="s">
        <v>38</v>
      </c>
      <c r="AL361" s="87" t="s">
        <v>86</v>
      </c>
      <c r="AM361" s="87" t="s">
        <v>38</v>
      </c>
      <c r="AN361" s="87" t="s">
        <v>38</v>
      </c>
    </row>
    <row r="362" spans="1:40" s="243" customFormat="1" ht="13.8" x14ac:dyDescent="0.3">
      <c r="A362" s="81">
        <v>86</v>
      </c>
      <c r="B362" s="124" t="s">
        <v>443</v>
      </c>
      <c r="C362" s="125" t="s">
        <v>599</v>
      </c>
      <c r="D362" s="125" t="s">
        <v>171</v>
      </c>
      <c r="E362" s="125" t="s">
        <v>21</v>
      </c>
      <c r="F362" s="125" t="s">
        <v>34</v>
      </c>
      <c r="G362" s="125" t="s">
        <v>74</v>
      </c>
      <c r="H362" s="125" t="s">
        <v>22</v>
      </c>
      <c r="I362" s="125" t="s">
        <v>614</v>
      </c>
      <c r="J362" s="125" t="s">
        <v>1290</v>
      </c>
      <c r="K362" s="125">
        <v>15</v>
      </c>
      <c r="L362" s="125">
        <v>25521</v>
      </c>
      <c r="M362" s="125" t="s">
        <v>1486</v>
      </c>
      <c r="N362" s="126" t="s">
        <v>1542</v>
      </c>
      <c r="O362" s="125" t="s">
        <v>1443</v>
      </c>
      <c r="P362" s="125" t="s">
        <v>1444</v>
      </c>
      <c r="Q362" s="125" t="s">
        <v>21</v>
      </c>
      <c r="R362" s="125" t="s">
        <v>512</v>
      </c>
      <c r="S362" s="125" t="s">
        <v>1000</v>
      </c>
      <c r="T362" s="125" t="s">
        <v>78</v>
      </c>
      <c r="U362" s="125"/>
      <c r="V362" s="125" t="s">
        <v>613</v>
      </c>
      <c r="W362" s="125" t="s">
        <v>1380</v>
      </c>
      <c r="X362" s="125" t="s">
        <v>92</v>
      </c>
      <c r="Y362" s="125" t="s">
        <v>78</v>
      </c>
      <c r="Z362" s="125" t="s">
        <v>221</v>
      </c>
      <c r="AA362" s="125" t="s">
        <v>21</v>
      </c>
      <c r="AB362" s="125"/>
      <c r="AC362" s="126">
        <v>0.72499999999999998</v>
      </c>
      <c r="AD362" s="125" t="s">
        <v>39</v>
      </c>
      <c r="AE362" s="125"/>
      <c r="AF362" s="125" t="s">
        <v>21</v>
      </c>
      <c r="AG362" s="125" t="s">
        <v>1001</v>
      </c>
      <c r="AH362" s="125"/>
      <c r="AI362" s="125">
        <v>1.6</v>
      </c>
      <c r="AJ362" s="87" t="s">
        <v>86</v>
      </c>
      <c r="AK362" s="87" t="s">
        <v>38</v>
      </c>
      <c r="AL362" s="87" t="s">
        <v>86</v>
      </c>
      <c r="AM362" s="87" t="s">
        <v>38</v>
      </c>
      <c r="AN362" s="87" t="s">
        <v>38</v>
      </c>
    </row>
    <row r="363" spans="1:40" s="243" customFormat="1" ht="13.8" x14ac:dyDescent="0.3">
      <c r="A363" s="81">
        <v>86</v>
      </c>
      <c r="B363" s="124" t="s">
        <v>443</v>
      </c>
      <c r="C363" s="125" t="s">
        <v>599</v>
      </c>
      <c r="D363" s="125" t="s">
        <v>171</v>
      </c>
      <c r="E363" s="125" t="s">
        <v>21</v>
      </c>
      <c r="F363" s="125" t="s">
        <v>34</v>
      </c>
      <c r="G363" s="125" t="s">
        <v>74</v>
      </c>
      <c r="H363" s="125" t="s">
        <v>22</v>
      </c>
      <c r="I363" s="125" t="s">
        <v>614</v>
      </c>
      <c r="J363" s="125" t="s">
        <v>1290</v>
      </c>
      <c r="K363" s="125">
        <v>15</v>
      </c>
      <c r="L363" s="125">
        <v>25521</v>
      </c>
      <c r="M363" s="125" t="s">
        <v>1486</v>
      </c>
      <c r="N363" s="126" t="s">
        <v>1542</v>
      </c>
      <c r="O363" s="125" t="s">
        <v>1443</v>
      </c>
      <c r="P363" s="125" t="s">
        <v>1444</v>
      </c>
      <c r="Q363" s="125" t="s">
        <v>21</v>
      </c>
      <c r="R363" s="125" t="s">
        <v>611</v>
      </c>
      <c r="S363" s="125" t="s">
        <v>1000</v>
      </c>
      <c r="T363" s="125">
        <v>42</v>
      </c>
      <c r="U363" s="125"/>
      <c r="V363" s="125" t="s">
        <v>615</v>
      </c>
      <c r="W363" s="125" t="s">
        <v>1381</v>
      </c>
      <c r="X363" s="125" t="s">
        <v>92</v>
      </c>
      <c r="Y363" s="125" t="s">
        <v>78</v>
      </c>
      <c r="Z363" s="125" t="s">
        <v>221</v>
      </c>
      <c r="AA363" s="125" t="s">
        <v>86</v>
      </c>
      <c r="AB363" s="125" t="s">
        <v>1578</v>
      </c>
      <c r="AC363" s="126">
        <v>0.69199999999999995</v>
      </c>
      <c r="AD363" s="125" t="s">
        <v>39</v>
      </c>
      <c r="AE363" s="125"/>
      <c r="AF363" s="125" t="s">
        <v>21</v>
      </c>
      <c r="AG363" s="125" t="s">
        <v>1001</v>
      </c>
      <c r="AH363" s="125"/>
      <c r="AI363" s="125">
        <v>1.6</v>
      </c>
      <c r="AJ363" s="87" t="s">
        <v>86</v>
      </c>
      <c r="AK363" s="87" t="s">
        <v>38</v>
      </c>
      <c r="AL363" s="87" t="s">
        <v>86</v>
      </c>
      <c r="AM363" s="87" t="s">
        <v>38</v>
      </c>
      <c r="AN363" s="87" t="s">
        <v>38</v>
      </c>
    </row>
    <row r="364" spans="1:40" s="243" customFormat="1" ht="13.8" x14ac:dyDescent="0.3">
      <c r="A364" s="81">
        <v>86</v>
      </c>
      <c r="B364" s="124" t="s">
        <v>443</v>
      </c>
      <c r="C364" s="125" t="s">
        <v>599</v>
      </c>
      <c r="D364" s="125" t="s">
        <v>171</v>
      </c>
      <c r="E364" s="125" t="s">
        <v>21</v>
      </c>
      <c r="F364" s="125" t="s">
        <v>34</v>
      </c>
      <c r="G364" s="125" t="s">
        <v>74</v>
      </c>
      <c r="H364" s="125" t="s">
        <v>22</v>
      </c>
      <c r="I364" s="125" t="s">
        <v>614</v>
      </c>
      <c r="J364" s="125" t="s">
        <v>1290</v>
      </c>
      <c r="K364" s="125">
        <v>15</v>
      </c>
      <c r="L364" s="125">
        <v>25521</v>
      </c>
      <c r="M364" s="125" t="s">
        <v>1486</v>
      </c>
      <c r="N364" s="126" t="s">
        <v>1542</v>
      </c>
      <c r="O364" s="125" t="s">
        <v>1443</v>
      </c>
      <c r="P364" s="125" t="s">
        <v>1444</v>
      </c>
      <c r="Q364" s="125" t="s">
        <v>21</v>
      </c>
      <c r="R364" s="125" t="s">
        <v>44</v>
      </c>
      <c r="S364" s="125" t="s">
        <v>1000</v>
      </c>
      <c r="T364" s="125">
        <v>42</v>
      </c>
      <c r="U364" s="125"/>
      <c r="V364" s="125" t="s">
        <v>843</v>
      </c>
      <c r="W364" s="125"/>
      <c r="X364" s="125" t="s">
        <v>92</v>
      </c>
      <c r="Y364" s="125" t="s">
        <v>78</v>
      </c>
      <c r="Z364" s="125" t="s">
        <v>221</v>
      </c>
      <c r="AA364" s="125" t="s">
        <v>21</v>
      </c>
      <c r="AB364" s="125"/>
      <c r="AC364" s="126">
        <v>0.69899999999999995</v>
      </c>
      <c r="AD364" s="125" t="s">
        <v>39</v>
      </c>
      <c r="AE364" s="125"/>
      <c r="AF364" s="125" t="s">
        <v>21</v>
      </c>
      <c r="AG364" s="125" t="s">
        <v>1001</v>
      </c>
      <c r="AH364" s="125"/>
      <c r="AI364" s="125">
        <v>1.6</v>
      </c>
      <c r="AJ364" s="87" t="s">
        <v>86</v>
      </c>
      <c r="AK364" s="87" t="s">
        <v>38</v>
      </c>
      <c r="AL364" s="87" t="s">
        <v>86</v>
      </c>
      <c r="AM364" s="87" t="s">
        <v>38</v>
      </c>
      <c r="AN364" s="87" t="s">
        <v>38</v>
      </c>
    </row>
    <row r="365" spans="1:40" s="243" customFormat="1" ht="13.8" x14ac:dyDescent="0.3">
      <c r="A365" s="66">
        <v>86</v>
      </c>
      <c r="B365" s="96" t="s">
        <v>443</v>
      </c>
      <c r="C365" s="70" t="s">
        <v>599</v>
      </c>
      <c r="D365" s="70" t="s">
        <v>171</v>
      </c>
      <c r="E365" s="70" t="s">
        <v>21</v>
      </c>
      <c r="F365" s="70" t="s">
        <v>34</v>
      </c>
      <c r="G365" s="70" t="s">
        <v>74</v>
      </c>
      <c r="H365" s="70" t="s">
        <v>22</v>
      </c>
      <c r="I365" s="70" t="s">
        <v>614</v>
      </c>
      <c r="J365" s="70" t="s">
        <v>1290</v>
      </c>
      <c r="K365" s="70">
        <v>15</v>
      </c>
      <c r="L365" s="70">
        <v>25521</v>
      </c>
      <c r="M365" s="70" t="s">
        <v>1486</v>
      </c>
      <c r="N365" s="72" t="s">
        <v>1542</v>
      </c>
      <c r="O365" s="70" t="s">
        <v>1443</v>
      </c>
      <c r="P365" s="70" t="s">
        <v>1444</v>
      </c>
      <c r="Q365" s="70" t="s">
        <v>21</v>
      </c>
      <c r="R365" s="70" t="s">
        <v>612</v>
      </c>
      <c r="S365" s="70" t="s">
        <v>1000</v>
      </c>
      <c r="T365" s="70">
        <v>42</v>
      </c>
      <c r="U365" s="70"/>
      <c r="V365" s="70" t="s">
        <v>1002</v>
      </c>
      <c r="W365" s="70" t="s">
        <v>86</v>
      </c>
      <c r="X365" s="70" t="s">
        <v>92</v>
      </c>
      <c r="Y365" s="70" t="s">
        <v>78</v>
      </c>
      <c r="Z365" s="70" t="s">
        <v>221</v>
      </c>
      <c r="AA365" s="70" t="s">
        <v>86</v>
      </c>
      <c r="AB365" s="70" t="s">
        <v>1578</v>
      </c>
      <c r="AC365" s="72">
        <v>0.73799999999999999</v>
      </c>
      <c r="AD365" s="70" t="s">
        <v>39</v>
      </c>
      <c r="AE365" s="70"/>
      <c r="AF365" s="70" t="s">
        <v>21</v>
      </c>
      <c r="AG365" s="70" t="s">
        <v>1001</v>
      </c>
      <c r="AH365" s="70"/>
      <c r="AI365" s="70">
        <v>1.6</v>
      </c>
      <c r="AJ365" s="73" t="s">
        <v>86</v>
      </c>
      <c r="AK365" s="73" t="s">
        <v>38</v>
      </c>
      <c r="AL365" s="73" t="s">
        <v>86</v>
      </c>
      <c r="AM365" s="73" t="s">
        <v>38</v>
      </c>
      <c r="AN365" s="73" t="s">
        <v>38</v>
      </c>
    </row>
    <row r="366" spans="1:40" s="243" customFormat="1" ht="13.8" x14ac:dyDescent="0.3">
      <c r="A366" s="74">
        <v>88</v>
      </c>
      <c r="B366" s="105" t="s">
        <v>444</v>
      </c>
      <c r="C366" s="76" t="s">
        <v>600</v>
      </c>
      <c r="D366" s="76" t="s">
        <v>601</v>
      </c>
      <c r="E366" s="76" t="s">
        <v>21</v>
      </c>
      <c r="F366" s="76" t="s">
        <v>34</v>
      </c>
      <c r="G366" s="76" t="s">
        <v>74</v>
      </c>
      <c r="H366" s="76" t="s">
        <v>35</v>
      </c>
      <c r="I366" s="76" t="s">
        <v>616</v>
      </c>
      <c r="J366" s="76" t="s">
        <v>1290</v>
      </c>
      <c r="K366" s="76" t="s">
        <v>389</v>
      </c>
      <c r="L366" s="76">
        <v>112749</v>
      </c>
      <c r="M366" s="76" t="s">
        <v>617</v>
      </c>
      <c r="N366" s="78" t="s">
        <v>618</v>
      </c>
      <c r="O366" s="76" t="s">
        <v>184</v>
      </c>
      <c r="P366" s="76" t="s">
        <v>184</v>
      </c>
      <c r="Q366" s="76" t="s">
        <v>21</v>
      </c>
      <c r="R366" s="76" t="s">
        <v>619</v>
      </c>
      <c r="S366" s="76">
        <v>6</v>
      </c>
      <c r="T366" s="76">
        <v>6</v>
      </c>
      <c r="U366" s="76" t="s">
        <v>630</v>
      </c>
      <c r="V366" s="76"/>
      <c r="W366" s="76"/>
      <c r="X366" s="76" t="s">
        <v>1006</v>
      </c>
      <c r="Y366" s="76" t="s">
        <v>1005</v>
      </c>
      <c r="Z366" s="76" t="s">
        <v>477</v>
      </c>
      <c r="AA366" s="76" t="s">
        <v>21</v>
      </c>
      <c r="AB366" s="76"/>
      <c r="AC366" s="78">
        <v>0.75</v>
      </c>
      <c r="AD366" s="76" t="s">
        <v>622</v>
      </c>
      <c r="AE366" s="76" t="s">
        <v>623</v>
      </c>
      <c r="AF366" s="76" t="s">
        <v>38</v>
      </c>
      <c r="AG366" s="76" t="s">
        <v>1004</v>
      </c>
      <c r="AH366" s="76"/>
      <c r="AI366" s="76">
        <v>1.4</v>
      </c>
      <c r="AJ366" s="80" t="s">
        <v>21</v>
      </c>
      <c r="AK366" s="80" t="s">
        <v>38</v>
      </c>
      <c r="AL366" s="80" t="s">
        <v>38</v>
      </c>
      <c r="AM366" s="80" t="s">
        <v>38</v>
      </c>
      <c r="AN366" s="80" t="s">
        <v>38</v>
      </c>
    </row>
    <row r="367" spans="1:40" s="243" customFormat="1" ht="13.8" x14ac:dyDescent="0.3">
      <c r="A367" s="81">
        <v>88</v>
      </c>
      <c r="B367" s="128" t="s">
        <v>444</v>
      </c>
      <c r="C367" s="83" t="s">
        <v>600</v>
      </c>
      <c r="D367" s="83" t="s">
        <v>601</v>
      </c>
      <c r="E367" s="83" t="s">
        <v>21</v>
      </c>
      <c r="F367" s="83" t="s">
        <v>34</v>
      </c>
      <c r="G367" s="83" t="s">
        <v>74</v>
      </c>
      <c r="H367" s="83" t="s">
        <v>35</v>
      </c>
      <c r="I367" s="83" t="s">
        <v>616</v>
      </c>
      <c r="J367" s="83" t="s">
        <v>1290</v>
      </c>
      <c r="K367" s="83" t="s">
        <v>389</v>
      </c>
      <c r="L367" s="83">
        <v>112749</v>
      </c>
      <c r="M367" s="83" t="s">
        <v>617</v>
      </c>
      <c r="N367" s="85" t="s">
        <v>618</v>
      </c>
      <c r="O367" s="83" t="s">
        <v>184</v>
      </c>
      <c r="P367" s="83" t="s">
        <v>184</v>
      </c>
      <c r="Q367" s="83" t="s">
        <v>21</v>
      </c>
      <c r="R367" s="83" t="s">
        <v>620</v>
      </c>
      <c r="S367" s="83">
        <v>6</v>
      </c>
      <c r="T367" s="83">
        <v>6</v>
      </c>
      <c r="U367" s="83"/>
      <c r="V367" s="83" t="s">
        <v>1445</v>
      </c>
      <c r="W367" s="83" t="s">
        <v>1380</v>
      </c>
      <c r="X367" s="83" t="s">
        <v>1006</v>
      </c>
      <c r="Y367" s="83" t="s">
        <v>131</v>
      </c>
      <c r="Z367" s="83" t="s">
        <v>477</v>
      </c>
      <c r="AA367" s="83" t="s">
        <v>38</v>
      </c>
      <c r="AB367" s="83" t="s">
        <v>1589</v>
      </c>
      <c r="AC367" s="85">
        <v>0.72</v>
      </c>
      <c r="AD367" s="83" t="s">
        <v>622</v>
      </c>
      <c r="AE367" s="83" t="s">
        <v>623</v>
      </c>
      <c r="AF367" s="83" t="s">
        <v>38</v>
      </c>
      <c r="AG367" s="83" t="s">
        <v>1004</v>
      </c>
      <c r="AH367" s="83"/>
      <c r="AI367" s="83">
        <v>1.4</v>
      </c>
      <c r="AJ367" s="87" t="s">
        <v>21</v>
      </c>
      <c r="AK367" s="87" t="s">
        <v>38</v>
      </c>
      <c r="AL367" s="87" t="s">
        <v>38</v>
      </c>
      <c r="AM367" s="87" t="s">
        <v>38</v>
      </c>
      <c r="AN367" s="87" t="s">
        <v>38</v>
      </c>
    </row>
    <row r="368" spans="1:40" s="243" customFormat="1" ht="13.8" x14ac:dyDescent="0.3">
      <c r="A368" s="81">
        <v>88</v>
      </c>
      <c r="B368" s="128" t="s">
        <v>444</v>
      </c>
      <c r="C368" s="83" t="s">
        <v>600</v>
      </c>
      <c r="D368" s="83" t="s">
        <v>601</v>
      </c>
      <c r="E368" s="83" t="s">
        <v>21</v>
      </c>
      <c r="F368" s="83" t="s">
        <v>34</v>
      </c>
      <c r="G368" s="83" t="s">
        <v>74</v>
      </c>
      <c r="H368" s="83" t="s">
        <v>35</v>
      </c>
      <c r="I368" s="83" t="s">
        <v>616</v>
      </c>
      <c r="J368" s="83" t="s">
        <v>1290</v>
      </c>
      <c r="K368" s="83" t="s">
        <v>389</v>
      </c>
      <c r="L368" s="83">
        <v>112749</v>
      </c>
      <c r="M368" s="83" t="s">
        <v>617</v>
      </c>
      <c r="N368" s="85" t="s">
        <v>618</v>
      </c>
      <c r="O368" s="83" t="s">
        <v>184</v>
      </c>
      <c r="P368" s="83" t="s">
        <v>184</v>
      </c>
      <c r="Q368" s="83" t="s">
        <v>21</v>
      </c>
      <c r="R368" s="83" t="s">
        <v>621</v>
      </c>
      <c r="S368" s="83">
        <v>6</v>
      </c>
      <c r="T368" s="83">
        <v>6</v>
      </c>
      <c r="U368" s="83"/>
      <c r="V368" s="83" t="s">
        <v>1174</v>
      </c>
      <c r="W368" s="83" t="s">
        <v>1381</v>
      </c>
      <c r="X368" s="83" t="s">
        <v>1006</v>
      </c>
      <c r="Y368" s="83" t="s">
        <v>131</v>
      </c>
      <c r="Z368" s="83" t="s">
        <v>477</v>
      </c>
      <c r="AA368" s="83" t="s">
        <v>86</v>
      </c>
      <c r="AB368" s="83" t="s">
        <v>1578</v>
      </c>
      <c r="AC368" s="85">
        <v>0.78</v>
      </c>
      <c r="AD368" s="83" t="s">
        <v>622</v>
      </c>
      <c r="AE368" s="83" t="s">
        <v>623</v>
      </c>
      <c r="AF368" s="83" t="s">
        <v>38</v>
      </c>
      <c r="AG368" s="83" t="s">
        <v>1004</v>
      </c>
      <c r="AH368" s="83"/>
      <c r="AI368" s="83">
        <v>1.4</v>
      </c>
      <c r="AJ368" s="87" t="s">
        <v>21</v>
      </c>
      <c r="AK368" s="87" t="s">
        <v>38</v>
      </c>
      <c r="AL368" s="87" t="s">
        <v>38</v>
      </c>
      <c r="AM368" s="87" t="s">
        <v>38</v>
      </c>
      <c r="AN368" s="87" t="s">
        <v>38</v>
      </c>
    </row>
    <row r="369" spans="1:40" s="243" customFormat="1" ht="13.8" x14ac:dyDescent="0.3">
      <c r="A369" s="81">
        <v>88</v>
      </c>
      <c r="B369" s="128" t="s">
        <v>444</v>
      </c>
      <c r="C369" s="83" t="s">
        <v>600</v>
      </c>
      <c r="D369" s="83" t="s">
        <v>601</v>
      </c>
      <c r="E369" s="83" t="s">
        <v>21</v>
      </c>
      <c r="F369" s="83" t="s">
        <v>34</v>
      </c>
      <c r="G369" s="83" t="s">
        <v>74</v>
      </c>
      <c r="H369" s="83" t="s">
        <v>35</v>
      </c>
      <c r="I369" s="83" t="s">
        <v>616</v>
      </c>
      <c r="J369" s="83" t="s">
        <v>1290</v>
      </c>
      <c r="K369" s="83" t="s">
        <v>389</v>
      </c>
      <c r="L369" s="83">
        <v>112749</v>
      </c>
      <c r="M369" s="83" t="s">
        <v>617</v>
      </c>
      <c r="N369" s="85" t="s">
        <v>618</v>
      </c>
      <c r="O369" s="83" t="s">
        <v>184</v>
      </c>
      <c r="P369" s="83" t="s">
        <v>184</v>
      </c>
      <c r="Q369" s="83" t="s">
        <v>21</v>
      </c>
      <c r="R369" s="83" t="s">
        <v>624</v>
      </c>
      <c r="S369" s="83">
        <v>8</v>
      </c>
      <c r="T369" s="83">
        <v>8</v>
      </c>
      <c r="U369" s="83" t="s">
        <v>630</v>
      </c>
      <c r="V369" s="83"/>
      <c r="W369" s="83"/>
      <c r="X369" s="83" t="s">
        <v>1006</v>
      </c>
      <c r="Y369" s="83" t="s">
        <v>1005</v>
      </c>
      <c r="Z369" s="83" t="s">
        <v>477</v>
      </c>
      <c r="AA369" s="83" t="s">
        <v>21</v>
      </c>
      <c r="AB369" s="83"/>
      <c r="AC369" s="85">
        <v>0.76</v>
      </c>
      <c r="AD369" s="83" t="s">
        <v>622</v>
      </c>
      <c r="AE369" s="83" t="s">
        <v>623</v>
      </c>
      <c r="AF369" s="83" t="s">
        <v>38</v>
      </c>
      <c r="AG369" s="83" t="s">
        <v>1004</v>
      </c>
      <c r="AH369" s="83"/>
      <c r="AI369" s="83">
        <v>1.4</v>
      </c>
      <c r="AJ369" s="87" t="s">
        <v>21</v>
      </c>
      <c r="AK369" s="87" t="s">
        <v>38</v>
      </c>
      <c r="AL369" s="87" t="s">
        <v>38</v>
      </c>
      <c r="AM369" s="87" t="s">
        <v>38</v>
      </c>
      <c r="AN369" s="87" t="s">
        <v>38</v>
      </c>
    </row>
    <row r="370" spans="1:40" s="243" customFormat="1" ht="13.8" x14ac:dyDescent="0.3">
      <c r="A370" s="81">
        <v>88</v>
      </c>
      <c r="B370" s="128" t="s">
        <v>444</v>
      </c>
      <c r="C370" s="83" t="s">
        <v>600</v>
      </c>
      <c r="D370" s="83" t="s">
        <v>601</v>
      </c>
      <c r="E370" s="83" t="s">
        <v>21</v>
      </c>
      <c r="F370" s="83" t="s">
        <v>34</v>
      </c>
      <c r="G370" s="83" t="s">
        <v>74</v>
      </c>
      <c r="H370" s="83" t="s">
        <v>35</v>
      </c>
      <c r="I370" s="83" t="s">
        <v>616</v>
      </c>
      <c r="J370" s="83" t="s">
        <v>1290</v>
      </c>
      <c r="K370" s="83" t="s">
        <v>389</v>
      </c>
      <c r="L370" s="83">
        <v>112749</v>
      </c>
      <c r="M370" s="83" t="s">
        <v>617</v>
      </c>
      <c r="N370" s="85" t="s">
        <v>618</v>
      </c>
      <c r="O370" s="83" t="s">
        <v>184</v>
      </c>
      <c r="P370" s="83" t="s">
        <v>184</v>
      </c>
      <c r="Q370" s="83" t="s">
        <v>21</v>
      </c>
      <c r="R370" s="83" t="s">
        <v>625</v>
      </c>
      <c r="S370" s="83">
        <v>8</v>
      </c>
      <c r="T370" s="83">
        <v>8</v>
      </c>
      <c r="U370" s="83"/>
      <c r="V370" s="83" t="s">
        <v>1445</v>
      </c>
      <c r="W370" s="83" t="s">
        <v>1380</v>
      </c>
      <c r="X370" s="83" t="s">
        <v>1006</v>
      </c>
      <c r="Y370" s="83" t="s">
        <v>131</v>
      </c>
      <c r="Z370" s="83" t="s">
        <v>477</v>
      </c>
      <c r="AA370" s="83" t="s">
        <v>38</v>
      </c>
      <c r="AB370" s="83" t="s">
        <v>1589</v>
      </c>
      <c r="AC370" s="85">
        <v>0.77</v>
      </c>
      <c r="AD370" s="83" t="s">
        <v>622</v>
      </c>
      <c r="AE370" s="83" t="s">
        <v>623</v>
      </c>
      <c r="AF370" s="83" t="s">
        <v>38</v>
      </c>
      <c r="AG370" s="83" t="s">
        <v>1004</v>
      </c>
      <c r="AH370" s="83"/>
      <c r="AI370" s="83">
        <v>1.4</v>
      </c>
      <c r="AJ370" s="87" t="s">
        <v>21</v>
      </c>
      <c r="AK370" s="87" t="s">
        <v>38</v>
      </c>
      <c r="AL370" s="87" t="s">
        <v>38</v>
      </c>
      <c r="AM370" s="87" t="s">
        <v>38</v>
      </c>
      <c r="AN370" s="87" t="s">
        <v>38</v>
      </c>
    </row>
    <row r="371" spans="1:40" s="243" customFormat="1" ht="13.8" x14ac:dyDescent="0.3">
      <c r="A371" s="66">
        <v>88</v>
      </c>
      <c r="B371" s="106" t="s">
        <v>444</v>
      </c>
      <c r="C371" s="89" t="s">
        <v>600</v>
      </c>
      <c r="D371" s="89" t="s">
        <v>601</v>
      </c>
      <c r="E371" s="89" t="s">
        <v>21</v>
      </c>
      <c r="F371" s="89" t="s">
        <v>34</v>
      </c>
      <c r="G371" s="89" t="s">
        <v>74</v>
      </c>
      <c r="H371" s="89" t="s">
        <v>35</v>
      </c>
      <c r="I371" s="89" t="s">
        <v>616</v>
      </c>
      <c r="J371" s="89" t="s">
        <v>1290</v>
      </c>
      <c r="K371" s="89" t="s">
        <v>389</v>
      </c>
      <c r="L371" s="89">
        <v>112749</v>
      </c>
      <c r="M371" s="89" t="s">
        <v>617</v>
      </c>
      <c r="N371" s="91" t="s">
        <v>618</v>
      </c>
      <c r="O371" s="89" t="s">
        <v>184</v>
      </c>
      <c r="P371" s="89" t="s">
        <v>184</v>
      </c>
      <c r="Q371" s="89" t="s">
        <v>21</v>
      </c>
      <c r="R371" s="89" t="s">
        <v>626</v>
      </c>
      <c r="S371" s="89">
        <v>8</v>
      </c>
      <c r="T371" s="89">
        <v>8</v>
      </c>
      <c r="U371" s="89"/>
      <c r="V371" s="89" t="s">
        <v>1174</v>
      </c>
      <c r="W371" s="89" t="s">
        <v>1381</v>
      </c>
      <c r="X371" s="89" t="s">
        <v>1006</v>
      </c>
      <c r="Y371" s="89" t="s">
        <v>131</v>
      </c>
      <c r="Z371" s="89" t="s">
        <v>477</v>
      </c>
      <c r="AA371" s="89" t="s">
        <v>86</v>
      </c>
      <c r="AB371" s="89" t="s">
        <v>1578</v>
      </c>
      <c r="AC371" s="91">
        <v>0.79</v>
      </c>
      <c r="AD371" s="89" t="s">
        <v>622</v>
      </c>
      <c r="AE371" s="89" t="s">
        <v>623</v>
      </c>
      <c r="AF371" s="89" t="s">
        <v>38</v>
      </c>
      <c r="AG371" s="89" t="s">
        <v>1004</v>
      </c>
      <c r="AH371" s="89"/>
      <c r="AI371" s="89">
        <v>1.4</v>
      </c>
      <c r="AJ371" s="73" t="s">
        <v>21</v>
      </c>
      <c r="AK371" s="73" t="s">
        <v>38</v>
      </c>
      <c r="AL371" s="73" t="s">
        <v>38</v>
      </c>
      <c r="AM371" s="73" t="s">
        <v>38</v>
      </c>
      <c r="AN371" s="73" t="s">
        <v>38</v>
      </c>
    </row>
    <row r="372" spans="1:40" s="243" customFormat="1" ht="13.8" x14ac:dyDescent="0.3">
      <c r="A372" s="74">
        <v>91</v>
      </c>
      <c r="B372" s="110" t="s">
        <v>445</v>
      </c>
      <c r="C372" s="112" t="s">
        <v>602</v>
      </c>
      <c r="D372" s="112" t="s">
        <v>603</v>
      </c>
      <c r="E372" s="112" t="s">
        <v>21</v>
      </c>
      <c r="F372" s="112" t="s">
        <v>34</v>
      </c>
      <c r="G372" s="112" t="s">
        <v>149</v>
      </c>
      <c r="H372" s="112" t="s">
        <v>22</v>
      </c>
      <c r="I372" s="112" t="s">
        <v>627</v>
      </c>
      <c r="J372" s="112" t="s">
        <v>1290</v>
      </c>
      <c r="K372" s="112">
        <v>1</v>
      </c>
      <c r="L372" s="112">
        <v>772</v>
      </c>
      <c r="M372" s="112" t="s">
        <v>1487</v>
      </c>
      <c r="N372" s="114" t="s">
        <v>1543</v>
      </c>
      <c r="O372" s="112" t="s">
        <v>628</v>
      </c>
      <c r="P372" s="112" t="s">
        <v>101</v>
      </c>
      <c r="Q372" s="112" t="s">
        <v>21</v>
      </c>
      <c r="R372" s="112" t="s">
        <v>36</v>
      </c>
      <c r="S372" s="112">
        <v>16</v>
      </c>
      <c r="T372" s="112">
        <v>16</v>
      </c>
      <c r="U372" s="112" t="s">
        <v>630</v>
      </c>
      <c r="V372" s="112"/>
      <c r="W372" s="112"/>
      <c r="X372" s="112" t="s">
        <v>92</v>
      </c>
      <c r="Y372" s="112" t="s">
        <v>78</v>
      </c>
      <c r="Z372" s="112" t="s">
        <v>221</v>
      </c>
      <c r="AA372" s="112" t="s">
        <v>21</v>
      </c>
      <c r="AB372" s="112"/>
      <c r="AC372" s="114" t="s">
        <v>265</v>
      </c>
      <c r="AD372" s="112" t="s">
        <v>39</v>
      </c>
      <c r="AE372" s="112" t="s">
        <v>505</v>
      </c>
      <c r="AF372" s="112" t="s">
        <v>21</v>
      </c>
      <c r="AG372" s="112"/>
      <c r="AH372" s="112" t="s">
        <v>1614</v>
      </c>
      <c r="AI372" s="112">
        <v>1.1000000000000001</v>
      </c>
      <c r="AJ372" s="80" t="s">
        <v>86</v>
      </c>
      <c r="AK372" s="80" t="s">
        <v>38</v>
      </c>
      <c r="AL372" s="80" t="s">
        <v>86</v>
      </c>
      <c r="AM372" s="80" t="s">
        <v>38</v>
      </c>
      <c r="AN372" s="80" t="s">
        <v>38</v>
      </c>
    </row>
    <row r="373" spans="1:40" s="243" customFormat="1" ht="13.8" x14ac:dyDescent="0.3">
      <c r="A373" s="81">
        <v>91</v>
      </c>
      <c r="B373" s="124" t="s">
        <v>445</v>
      </c>
      <c r="C373" s="125" t="s">
        <v>602</v>
      </c>
      <c r="D373" s="125" t="s">
        <v>603</v>
      </c>
      <c r="E373" s="125" t="s">
        <v>21</v>
      </c>
      <c r="F373" s="125" t="s">
        <v>34</v>
      </c>
      <c r="G373" s="125" t="s">
        <v>149</v>
      </c>
      <c r="H373" s="125" t="s">
        <v>22</v>
      </c>
      <c r="I373" s="125" t="s">
        <v>627</v>
      </c>
      <c r="J373" s="125" t="s">
        <v>1290</v>
      </c>
      <c r="K373" s="125">
        <v>1</v>
      </c>
      <c r="L373" s="125">
        <v>772</v>
      </c>
      <c r="M373" s="125" t="s">
        <v>1487</v>
      </c>
      <c r="N373" s="126" t="s">
        <v>1543</v>
      </c>
      <c r="O373" s="125" t="s">
        <v>628</v>
      </c>
      <c r="P373" s="125" t="s">
        <v>101</v>
      </c>
      <c r="Q373" s="125" t="s">
        <v>21</v>
      </c>
      <c r="R373" s="125" t="s">
        <v>1008</v>
      </c>
      <c r="S373" s="125">
        <v>16</v>
      </c>
      <c r="T373" s="125">
        <v>16</v>
      </c>
      <c r="U373" s="125"/>
      <c r="V373" s="125" t="s">
        <v>1101</v>
      </c>
      <c r="W373" s="125" t="s">
        <v>1381</v>
      </c>
      <c r="X373" s="125" t="s">
        <v>92</v>
      </c>
      <c r="Y373" s="125" t="s">
        <v>78</v>
      </c>
      <c r="Z373" s="125" t="s">
        <v>221</v>
      </c>
      <c r="AA373" s="125" t="s">
        <v>86</v>
      </c>
      <c r="AB373" s="125" t="s">
        <v>1590</v>
      </c>
      <c r="AC373" s="126" t="s">
        <v>265</v>
      </c>
      <c r="AD373" s="125" t="s">
        <v>39</v>
      </c>
      <c r="AE373" s="125" t="s">
        <v>505</v>
      </c>
      <c r="AF373" s="125" t="s">
        <v>21</v>
      </c>
      <c r="AG373" s="125"/>
      <c r="AH373" s="125" t="s">
        <v>1102</v>
      </c>
      <c r="AI373" s="125">
        <v>1.1000000000000001</v>
      </c>
      <c r="AJ373" s="87" t="s">
        <v>86</v>
      </c>
      <c r="AK373" s="87" t="s">
        <v>38</v>
      </c>
      <c r="AL373" s="87" t="s">
        <v>86</v>
      </c>
      <c r="AM373" s="87" t="s">
        <v>38</v>
      </c>
      <c r="AN373" s="87" t="s">
        <v>38</v>
      </c>
    </row>
    <row r="374" spans="1:40" s="243" customFormat="1" ht="13.8" x14ac:dyDescent="0.3">
      <c r="A374" s="81">
        <v>91</v>
      </c>
      <c r="B374" s="124" t="s">
        <v>445</v>
      </c>
      <c r="C374" s="125" t="s">
        <v>602</v>
      </c>
      <c r="D374" s="125" t="s">
        <v>603</v>
      </c>
      <c r="E374" s="125" t="s">
        <v>21</v>
      </c>
      <c r="F374" s="125" t="s">
        <v>34</v>
      </c>
      <c r="G374" s="125" t="s">
        <v>149</v>
      </c>
      <c r="H374" s="125" t="s">
        <v>22</v>
      </c>
      <c r="I374" s="125" t="s">
        <v>627</v>
      </c>
      <c r="J374" s="125" t="s">
        <v>1290</v>
      </c>
      <c r="K374" s="125">
        <v>1</v>
      </c>
      <c r="L374" s="125">
        <v>772</v>
      </c>
      <c r="M374" s="125" t="s">
        <v>1487</v>
      </c>
      <c r="N374" s="126" t="s">
        <v>1543</v>
      </c>
      <c r="O374" s="125" t="s">
        <v>628</v>
      </c>
      <c r="P374" s="125" t="s">
        <v>101</v>
      </c>
      <c r="Q374" s="125" t="s">
        <v>21</v>
      </c>
      <c r="R374" s="125" t="s">
        <v>629</v>
      </c>
      <c r="S374" s="125">
        <v>16</v>
      </c>
      <c r="T374" s="125" t="s">
        <v>78</v>
      </c>
      <c r="U374" s="125"/>
      <c r="V374" s="125" t="s">
        <v>1100</v>
      </c>
      <c r="W374" s="125" t="s">
        <v>1381</v>
      </c>
      <c r="X374" s="125" t="s">
        <v>92</v>
      </c>
      <c r="Y374" s="125" t="s">
        <v>78</v>
      </c>
      <c r="Z374" s="125" t="s">
        <v>221</v>
      </c>
      <c r="AA374" s="125" t="s">
        <v>86</v>
      </c>
      <c r="AB374" s="125" t="s">
        <v>1590</v>
      </c>
      <c r="AC374" s="126" t="s">
        <v>265</v>
      </c>
      <c r="AD374" s="125" t="s">
        <v>39</v>
      </c>
      <c r="AE374" s="125" t="s">
        <v>505</v>
      </c>
      <c r="AF374" s="125" t="s">
        <v>21</v>
      </c>
      <c r="AG374" s="125"/>
      <c r="AH374" s="125"/>
      <c r="AI374" s="125">
        <v>1.1000000000000001</v>
      </c>
      <c r="AJ374" s="87" t="s">
        <v>86</v>
      </c>
      <c r="AK374" s="87" t="s">
        <v>38</v>
      </c>
      <c r="AL374" s="87" t="s">
        <v>86</v>
      </c>
      <c r="AM374" s="87" t="s">
        <v>38</v>
      </c>
      <c r="AN374" s="87" t="s">
        <v>38</v>
      </c>
    </row>
    <row r="375" spans="1:40" s="243" customFormat="1" ht="13.8" x14ac:dyDescent="0.3">
      <c r="A375" s="66">
        <v>91</v>
      </c>
      <c r="B375" s="96" t="s">
        <v>445</v>
      </c>
      <c r="C375" s="70" t="s">
        <v>602</v>
      </c>
      <c r="D375" s="70" t="s">
        <v>603</v>
      </c>
      <c r="E375" s="70" t="s">
        <v>21</v>
      </c>
      <c r="F375" s="70" t="s">
        <v>34</v>
      </c>
      <c r="G375" s="70" t="s">
        <v>149</v>
      </c>
      <c r="H375" s="70" t="s">
        <v>22</v>
      </c>
      <c r="I375" s="70" t="s">
        <v>627</v>
      </c>
      <c r="J375" s="70" t="s">
        <v>1290</v>
      </c>
      <c r="K375" s="70">
        <v>1</v>
      </c>
      <c r="L375" s="70">
        <v>772</v>
      </c>
      <c r="M375" s="70" t="s">
        <v>1487</v>
      </c>
      <c r="N375" s="72" t="s">
        <v>1543</v>
      </c>
      <c r="O375" s="70" t="s">
        <v>628</v>
      </c>
      <c r="P375" s="70" t="s">
        <v>101</v>
      </c>
      <c r="Q375" s="70" t="s">
        <v>21</v>
      </c>
      <c r="R375" s="70" t="s">
        <v>1007</v>
      </c>
      <c r="S375" s="70">
        <v>16</v>
      </c>
      <c r="T375" s="70">
        <v>16</v>
      </c>
      <c r="U375" s="70"/>
      <c r="V375" s="70" t="s">
        <v>1101</v>
      </c>
      <c r="W375" s="70" t="s">
        <v>1381</v>
      </c>
      <c r="X375" s="70" t="s">
        <v>92</v>
      </c>
      <c r="Y375" s="70" t="s">
        <v>78</v>
      </c>
      <c r="Z375" s="70" t="s">
        <v>221</v>
      </c>
      <c r="AA375" s="70" t="s">
        <v>86</v>
      </c>
      <c r="AB375" s="70" t="s">
        <v>1590</v>
      </c>
      <c r="AC375" s="72" t="s">
        <v>265</v>
      </c>
      <c r="AD375" s="70" t="s">
        <v>39</v>
      </c>
      <c r="AE375" s="70" t="s">
        <v>505</v>
      </c>
      <c r="AF375" s="70" t="s">
        <v>21</v>
      </c>
      <c r="AG375" s="70"/>
      <c r="AH375" s="70"/>
      <c r="AI375" s="70">
        <v>1.1000000000000001</v>
      </c>
      <c r="AJ375" s="73" t="s">
        <v>86</v>
      </c>
      <c r="AK375" s="73" t="s">
        <v>38</v>
      </c>
      <c r="AL375" s="73" t="s">
        <v>86</v>
      </c>
      <c r="AM375" s="73" t="s">
        <v>38</v>
      </c>
      <c r="AN375" s="73" t="s">
        <v>38</v>
      </c>
    </row>
    <row r="376" spans="1:40" s="243" customFormat="1" ht="13.8" x14ac:dyDescent="0.3">
      <c r="A376" s="74">
        <v>93</v>
      </c>
      <c r="B376" s="105" t="s">
        <v>446</v>
      </c>
      <c r="C376" s="76" t="s">
        <v>632</v>
      </c>
      <c r="D376" s="76" t="s">
        <v>631</v>
      </c>
      <c r="E376" s="76" t="s">
        <v>21</v>
      </c>
      <c r="F376" s="76" t="s">
        <v>34</v>
      </c>
      <c r="G376" s="76" t="s">
        <v>74</v>
      </c>
      <c r="H376" s="76" t="s">
        <v>35</v>
      </c>
      <c r="I376" s="76" t="s">
        <v>633</v>
      </c>
      <c r="J376" s="76" t="s">
        <v>1290</v>
      </c>
      <c r="K376" s="76">
        <v>1</v>
      </c>
      <c r="L376" s="76">
        <v>1037</v>
      </c>
      <c r="M376" s="76" t="s">
        <v>93</v>
      </c>
      <c r="N376" s="78" t="s">
        <v>1544</v>
      </c>
      <c r="O376" s="76" t="s">
        <v>184</v>
      </c>
      <c r="P376" s="76" t="s">
        <v>184</v>
      </c>
      <c r="Q376" s="76" t="s">
        <v>21</v>
      </c>
      <c r="R376" s="76" t="s">
        <v>1011</v>
      </c>
      <c r="S376" s="76">
        <v>48</v>
      </c>
      <c r="T376" s="76" t="s">
        <v>78</v>
      </c>
      <c r="U376" s="76" t="s">
        <v>630</v>
      </c>
      <c r="V376" s="76" t="s">
        <v>184</v>
      </c>
      <c r="W376" s="76" t="s">
        <v>86</v>
      </c>
      <c r="X376" s="76" t="s">
        <v>1012</v>
      </c>
      <c r="Y376" s="76" t="s">
        <v>78</v>
      </c>
      <c r="Z376" s="76" t="s">
        <v>92</v>
      </c>
      <c r="AA376" s="76" t="s">
        <v>38</v>
      </c>
      <c r="AB376" s="76" t="s">
        <v>1384</v>
      </c>
      <c r="AC376" s="78">
        <v>0.65</v>
      </c>
      <c r="AD376" s="76" t="s">
        <v>39</v>
      </c>
      <c r="AE376" s="76"/>
      <c r="AF376" s="76" t="s">
        <v>38</v>
      </c>
      <c r="AG376" s="76" t="s">
        <v>1009</v>
      </c>
      <c r="AH376" s="76" t="s">
        <v>1615</v>
      </c>
      <c r="AI376" s="76"/>
      <c r="AJ376" s="80" t="s">
        <v>21</v>
      </c>
      <c r="AK376" s="80" t="s">
        <v>21</v>
      </c>
      <c r="AL376" s="80" t="s">
        <v>86</v>
      </c>
      <c r="AM376" s="80" t="s">
        <v>38</v>
      </c>
      <c r="AN376" s="80" t="s">
        <v>38</v>
      </c>
    </row>
    <row r="377" spans="1:40" s="243" customFormat="1" ht="13.8" x14ac:dyDescent="0.3">
      <c r="A377" s="81">
        <v>93</v>
      </c>
      <c r="B377" s="128" t="s">
        <v>446</v>
      </c>
      <c r="C377" s="83" t="s">
        <v>632</v>
      </c>
      <c r="D377" s="83" t="s">
        <v>631</v>
      </c>
      <c r="E377" s="83" t="s">
        <v>21</v>
      </c>
      <c r="F377" s="83" t="s">
        <v>34</v>
      </c>
      <c r="G377" s="83" t="s">
        <v>74</v>
      </c>
      <c r="H377" s="83" t="s">
        <v>35</v>
      </c>
      <c r="I377" s="83" t="s">
        <v>633</v>
      </c>
      <c r="J377" s="83" t="s">
        <v>1290</v>
      </c>
      <c r="K377" s="83">
        <v>1</v>
      </c>
      <c r="L377" s="83">
        <v>1037</v>
      </c>
      <c r="M377" s="83" t="s">
        <v>93</v>
      </c>
      <c r="N377" s="85" t="s">
        <v>1544</v>
      </c>
      <c r="O377" s="83" t="s">
        <v>184</v>
      </c>
      <c r="P377" s="83" t="s">
        <v>184</v>
      </c>
      <c r="Q377" s="83" t="s">
        <v>21</v>
      </c>
      <c r="R377" s="83" t="s">
        <v>1010</v>
      </c>
      <c r="S377" s="83">
        <v>48</v>
      </c>
      <c r="T377" s="83" t="s">
        <v>78</v>
      </c>
      <c r="U377" s="83" t="s">
        <v>630</v>
      </c>
      <c r="V377" s="83" t="s">
        <v>184</v>
      </c>
      <c r="W377" s="83" t="s">
        <v>86</v>
      </c>
      <c r="X377" s="83" t="s">
        <v>1013</v>
      </c>
      <c r="Y377" s="83" t="s">
        <v>78</v>
      </c>
      <c r="Z377" s="83" t="s">
        <v>92</v>
      </c>
      <c r="AA377" s="83" t="s">
        <v>38</v>
      </c>
      <c r="AB377" s="83" t="s">
        <v>1384</v>
      </c>
      <c r="AC377" s="85">
        <v>0.62</v>
      </c>
      <c r="AD377" s="83" t="s">
        <v>39</v>
      </c>
      <c r="AE377" s="83"/>
      <c r="AF377" s="83" t="s">
        <v>38</v>
      </c>
      <c r="AG377" s="83" t="s">
        <v>1009</v>
      </c>
      <c r="AH377" s="83"/>
      <c r="AI377" s="83"/>
      <c r="AJ377" s="87" t="s">
        <v>21</v>
      </c>
      <c r="AK377" s="87" t="s">
        <v>21</v>
      </c>
      <c r="AL377" s="87" t="s">
        <v>86</v>
      </c>
      <c r="AM377" s="87" t="s">
        <v>38</v>
      </c>
      <c r="AN377" s="87" t="s">
        <v>38</v>
      </c>
    </row>
    <row r="378" spans="1:40" s="243" customFormat="1" ht="13.8" x14ac:dyDescent="0.3">
      <c r="A378" s="66">
        <v>93</v>
      </c>
      <c r="B378" s="106" t="s">
        <v>446</v>
      </c>
      <c r="C378" s="89" t="s">
        <v>632</v>
      </c>
      <c r="D378" s="89" t="s">
        <v>631</v>
      </c>
      <c r="E378" s="89" t="s">
        <v>21</v>
      </c>
      <c r="F378" s="89" t="s">
        <v>34</v>
      </c>
      <c r="G378" s="89" t="s">
        <v>74</v>
      </c>
      <c r="H378" s="89" t="s">
        <v>35</v>
      </c>
      <c r="I378" s="89" t="s">
        <v>633</v>
      </c>
      <c r="J378" s="89" t="s">
        <v>1290</v>
      </c>
      <c r="K378" s="89">
        <v>1</v>
      </c>
      <c r="L378" s="89">
        <v>1037</v>
      </c>
      <c r="M378" s="89" t="s">
        <v>93</v>
      </c>
      <c r="N378" s="91" t="s">
        <v>1544</v>
      </c>
      <c r="O378" s="89" t="s">
        <v>184</v>
      </c>
      <c r="P378" s="89" t="s">
        <v>184</v>
      </c>
      <c r="Q378" s="89" t="s">
        <v>21</v>
      </c>
      <c r="R378" s="89" t="s">
        <v>254</v>
      </c>
      <c r="S378" s="89">
        <v>48</v>
      </c>
      <c r="T378" s="89">
        <v>48</v>
      </c>
      <c r="U378" s="89"/>
      <c r="V378" s="89" t="s">
        <v>1160</v>
      </c>
      <c r="W378" s="89" t="s">
        <v>1381</v>
      </c>
      <c r="X378" s="89" t="s">
        <v>92</v>
      </c>
      <c r="Y378" s="89" t="s">
        <v>78</v>
      </c>
      <c r="Z378" s="89" t="s">
        <v>92</v>
      </c>
      <c r="AA378" s="89" t="s">
        <v>38</v>
      </c>
      <c r="AB378" s="89" t="s">
        <v>1384</v>
      </c>
      <c r="AC378" s="91">
        <v>0.61</v>
      </c>
      <c r="AD378" s="89" t="s">
        <v>39</v>
      </c>
      <c r="AE378" s="89"/>
      <c r="AF378" s="89" t="s">
        <v>38</v>
      </c>
      <c r="AG378" s="89" t="s">
        <v>1009</v>
      </c>
      <c r="AH378" s="89"/>
      <c r="AI378" s="89"/>
      <c r="AJ378" s="73" t="s">
        <v>21</v>
      </c>
      <c r="AK378" s="73" t="s">
        <v>21</v>
      </c>
      <c r="AL378" s="73" t="s">
        <v>86</v>
      </c>
      <c r="AM378" s="73" t="s">
        <v>38</v>
      </c>
      <c r="AN378" s="73" t="s">
        <v>38</v>
      </c>
    </row>
    <row r="379" spans="1:40" s="243" customFormat="1" ht="13.8" x14ac:dyDescent="0.3">
      <c r="A379" s="74">
        <v>94</v>
      </c>
      <c r="B379" s="110" t="s">
        <v>447</v>
      </c>
      <c r="C379" s="112" t="s">
        <v>634</v>
      </c>
      <c r="D379" s="112" t="s">
        <v>603</v>
      </c>
      <c r="E379" s="112" t="s">
        <v>21</v>
      </c>
      <c r="F379" s="112" t="s">
        <v>73</v>
      </c>
      <c r="G379" s="112" t="s">
        <v>86</v>
      </c>
      <c r="H379" s="112" t="s">
        <v>22</v>
      </c>
      <c r="I379" s="112" t="s">
        <v>635</v>
      </c>
      <c r="J379" s="112" t="s">
        <v>86</v>
      </c>
      <c r="K379" s="112" t="s">
        <v>86</v>
      </c>
      <c r="L379" s="112">
        <v>175</v>
      </c>
      <c r="M379" s="112" t="s">
        <v>1488</v>
      </c>
      <c r="N379" s="114" t="s">
        <v>1545</v>
      </c>
      <c r="O379" s="112" t="s">
        <v>184</v>
      </c>
      <c r="P379" s="112" t="s">
        <v>184</v>
      </c>
      <c r="Q379" s="112" t="s">
        <v>21</v>
      </c>
      <c r="R379" s="112" t="s">
        <v>36</v>
      </c>
      <c r="S379" s="112">
        <v>7</v>
      </c>
      <c r="T379" s="112">
        <v>7</v>
      </c>
      <c r="U379" s="112" t="s">
        <v>630</v>
      </c>
      <c r="V379" s="112"/>
      <c r="W379" s="112"/>
      <c r="X379" s="112" t="s">
        <v>92</v>
      </c>
      <c r="Y379" s="112" t="s">
        <v>685</v>
      </c>
      <c r="Z379" s="112" t="s">
        <v>636</v>
      </c>
      <c r="AA379" s="112" t="s">
        <v>21</v>
      </c>
      <c r="AB379" s="112"/>
      <c r="AC379" s="114" t="s">
        <v>265</v>
      </c>
      <c r="AD379" s="112" t="s">
        <v>39</v>
      </c>
      <c r="AE379" s="112" t="s">
        <v>637</v>
      </c>
      <c r="AF379" s="112" t="s">
        <v>38</v>
      </c>
      <c r="AG379" s="112" t="s">
        <v>1014</v>
      </c>
      <c r="AH379" s="112" t="s">
        <v>638</v>
      </c>
      <c r="AI379" s="112">
        <v>1.1000000000000001</v>
      </c>
      <c r="AJ379" s="80" t="s">
        <v>86</v>
      </c>
      <c r="AK379" s="80" t="s">
        <v>38</v>
      </c>
      <c r="AL379" s="80" t="s">
        <v>38</v>
      </c>
      <c r="AM379" s="80" t="s">
        <v>38</v>
      </c>
      <c r="AN379" s="80" t="s">
        <v>38</v>
      </c>
    </row>
    <row r="380" spans="1:40" s="243" customFormat="1" ht="13.8" x14ac:dyDescent="0.3">
      <c r="A380" s="81">
        <v>94</v>
      </c>
      <c r="B380" s="124" t="s">
        <v>447</v>
      </c>
      <c r="C380" s="125" t="s">
        <v>634</v>
      </c>
      <c r="D380" s="125" t="s">
        <v>603</v>
      </c>
      <c r="E380" s="125" t="s">
        <v>21</v>
      </c>
      <c r="F380" s="125" t="s">
        <v>73</v>
      </c>
      <c r="G380" s="125" t="s">
        <v>86</v>
      </c>
      <c r="H380" s="125" t="s">
        <v>22</v>
      </c>
      <c r="I380" s="125" t="s">
        <v>635</v>
      </c>
      <c r="J380" s="125" t="s">
        <v>86</v>
      </c>
      <c r="K380" s="125" t="s">
        <v>86</v>
      </c>
      <c r="L380" s="125">
        <v>175</v>
      </c>
      <c r="M380" s="125" t="s">
        <v>1488</v>
      </c>
      <c r="N380" s="126" t="s">
        <v>1545</v>
      </c>
      <c r="O380" s="125" t="s">
        <v>184</v>
      </c>
      <c r="P380" s="125" t="s">
        <v>184</v>
      </c>
      <c r="Q380" s="125" t="s">
        <v>21</v>
      </c>
      <c r="R380" s="125" t="s">
        <v>166</v>
      </c>
      <c r="S380" s="125">
        <v>7</v>
      </c>
      <c r="T380" s="125">
        <v>7</v>
      </c>
      <c r="U380" s="125"/>
      <c r="V380" s="125" t="s">
        <v>1103</v>
      </c>
      <c r="W380" s="125" t="s">
        <v>1381</v>
      </c>
      <c r="X380" s="125" t="s">
        <v>92</v>
      </c>
      <c r="Y380" s="125" t="s">
        <v>131</v>
      </c>
      <c r="Z380" s="125" t="s">
        <v>636</v>
      </c>
      <c r="AA380" s="125" t="s">
        <v>86</v>
      </c>
      <c r="AB380" s="125" t="s">
        <v>1591</v>
      </c>
      <c r="AC380" s="126" t="s">
        <v>265</v>
      </c>
      <c r="AD380" s="125" t="s">
        <v>39</v>
      </c>
      <c r="AE380" s="125" t="s">
        <v>637</v>
      </c>
      <c r="AF380" s="125" t="s">
        <v>38</v>
      </c>
      <c r="AG380" s="125" t="s">
        <v>1014</v>
      </c>
      <c r="AH380" s="125" t="s">
        <v>1015</v>
      </c>
      <c r="AI380" s="125">
        <v>1.1000000000000001</v>
      </c>
      <c r="AJ380" s="87" t="s">
        <v>86</v>
      </c>
      <c r="AK380" s="87" t="s">
        <v>38</v>
      </c>
      <c r="AL380" s="87" t="s">
        <v>38</v>
      </c>
      <c r="AM380" s="87" t="s">
        <v>38</v>
      </c>
      <c r="AN380" s="87" t="s">
        <v>38</v>
      </c>
    </row>
    <row r="381" spans="1:40" s="243" customFormat="1" ht="13.8" x14ac:dyDescent="0.3">
      <c r="A381" s="81">
        <v>94</v>
      </c>
      <c r="B381" s="124" t="s">
        <v>447</v>
      </c>
      <c r="C381" s="125" t="s">
        <v>634</v>
      </c>
      <c r="D381" s="125" t="s">
        <v>603</v>
      </c>
      <c r="E381" s="125" t="s">
        <v>21</v>
      </c>
      <c r="F381" s="125" t="s">
        <v>73</v>
      </c>
      <c r="G381" s="125" t="s">
        <v>86</v>
      </c>
      <c r="H381" s="125" t="s">
        <v>22</v>
      </c>
      <c r="I381" s="125" t="s">
        <v>635</v>
      </c>
      <c r="J381" s="125" t="s">
        <v>86</v>
      </c>
      <c r="K381" s="125" t="s">
        <v>86</v>
      </c>
      <c r="L381" s="125">
        <v>175</v>
      </c>
      <c r="M381" s="125" t="s">
        <v>1488</v>
      </c>
      <c r="N381" s="126" t="s">
        <v>1545</v>
      </c>
      <c r="O381" s="125" t="s">
        <v>184</v>
      </c>
      <c r="P381" s="125" t="s">
        <v>184</v>
      </c>
      <c r="Q381" s="125" t="s">
        <v>21</v>
      </c>
      <c r="R381" s="125" t="s">
        <v>284</v>
      </c>
      <c r="S381" s="125">
        <v>7</v>
      </c>
      <c r="T381" s="125">
        <v>7</v>
      </c>
      <c r="U381" s="125"/>
      <c r="V381" s="125" t="s">
        <v>1016</v>
      </c>
      <c r="W381" s="125" t="s">
        <v>1381</v>
      </c>
      <c r="X381" s="125" t="s">
        <v>92</v>
      </c>
      <c r="Y381" s="125" t="s">
        <v>131</v>
      </c>
      <c r="Z381" s="125" t="s">
        <v>636</v>
      </c>
      <c r="AA381" s="125" t="s">
        <v>86</v>
      </c>
      <c r="AB381" s="125" t="s">
        <v>1592</v>
      </c>
      <c r="AC381" s="126" t="s">
        <v>265</v>
      </c>
      <c r="AD381" s="125" t="s">
        <v>39</v>
      </c>
      <c r="AE381" s="125" t="s">
        <v>637</v>
      </c>
      <c r="AF381" s="125" t="s">
        <v>38</v>
      </c>
      <c r="AG381" s="125" t="s">
        <v>1014</v>
      </c>
      <c r="AH381" s="125"/>
      <c r="AI381" s="125">
        <v>1.1000000000000001</v>
      </c>
      <c r="AJ381" s="87" t="s">
        <v>86</v>
      </c>
      <c r="AK381" s="87" t="s">
        <v>38</v>
      </c>
      <c r="AL381" s="87" t="s">
        <v>38</v>
      </c>
      <c r="AM381" s="87" t="s">
        <v>38</v>
      </c>
      <c r="AN381" s="87" t="s">
        <v>38</v>
      </c>
    </row>
    <row r="382" spans="1:40" s="243" customFormat="1" ht="13.8" x14ac:dyDescent="0.3">
      <c r="A382" s="66">
        <v>94</v>
      </c>
      <c r="B382" s="96" t="s">
        <v>447</v>
      </c>
      <c r="C382" s="70" t="s">
        <v>634</v>
      </c>
      <c r="D382" s="70" t="s">
        <v>603</v>
      </c>
      <c r="E382" s="70" t="s">
        <v>21</v>
      </c>
      <c r="F382" s="70" t="s">
        <v>73</v>
      </c>
      <c r="G382" s="70" t="s">
        <v>86</v>
      </c>
      <c r="H382" s="70" t="s">
        <v>22</v>
      </c>
      <c r="I382" s="70" t="s">
        <v>635</v>
      </c>
      <c r="J382" s="70" t="s">
        <v>86</v>
      </c>
      <c r="K382" s="70" t="s">
        <v>86</v>
      </c>
      <c r="L382" s="70">
        <v>175</v>
      </c>
      <c r="M382" s="70" t="s">
        <v>1488</v>
      </c>
      <c r="N382" s="72" t="s">
        <v>1545</v>
      </c>
      <c r="O382" s="70" t="s">
        <v>184</v>
      </c>
      <c r="P382" s="70" t="s">
        <v>184</v>
      </c>
      <c r="Q382" s="70" t="s">
        <v>21</v>
      </c>
      <c r="R382" s="70" t="s">
        <v>96</v>
      </c>
      <c r="S382" s="70">
        <v>7</v>
      </c>
      <c r="T382" s="70">
        <v>7</v>
      </c>
      <c r="U382" s="70"/>
      <c r="V382" s="70" t="s">
        <v>1017</v>
      </c>
      <c r="W382" s="70" t="s">
        <v>1381</v>
      </c>
      <c r="X382" s="70" t="s">
        <v>92</v>
      </c>
      <c r="Y382" s="70" t="s">
        <v>131</v>
      </c>
      <c r="Z382" s="70" t="s">
        <v>636</v>
      </c>
      <c r="AA382" s="70" t="s">
        <v>86</v>
      </c>
      <c r="AB382" s="70" t="s">
        <v>1592</v>
      </c>
      <c r="AC382" s="72" t="s">
        <v>265</v>
      </c>
      <c r="AD382" s="70" t="s">
        <v>39</v>
      </c>
      <c r="AE382" s="70" t="s">
        <v>637</v>
      </c>
      <c r="AF382" s="70" t="s">
        <v>38</v>
      </c>
      <c r="AG382" s="70" t="s">
        <v>1014</v>
      </c>
      <c r="AH382" s="70"/>
      <c r="AI382" s="70">
        <v>1.1000000000000001</v>
      </c>
      <c r="AJ382" s="73" t="s">
        <v>86</v>
      </c>
      <c r="AK382" s="73" t="s">
        <v>38</v>
      </c>
      <c r="AL382" s="73" t="s">
        <v>38</v>
      </c>
      <c r="AM382" s="73" t="s">
        <v>38</v>
      </c>
      <c r="AN382" s="73" t="s">
        <v>38</v>
      </c>
    </row>
    <row r="383" spans="1:40" s="243" customFormat="1" ht="13.8" x14ac:dyDescent="0.3">
      <c r="A383" s="74">
        <v>95</v>
      </c>
      <c r="B383" s="105" t="s">
        <v>448</v>
      </c>
      <c r="C383" s="76" t="s">
        <v>604</v>
      </c>
      <c r="D383" s="76" t="s">
        <v>605</v>
      </c>
      <c r="E383" s="76" t="s">
        <v>21</v>
      </c>
      <c r="F383" s="76" t="s">
        <v>34</v>
      </c>
      <c r="G383" s="76" t="s">
        <v>74</v>
      </c>
      <c r="H383" s="76" t="s">
        <v>35</v>
      </c>
      <c r="I383" s="76" t="s">
        <v>1446</v>
      </c>
      <c r="J383" s="76" t="s">
        <v>1290</v>
      </c>
      <c r="K383" s="76">
        <v>1</v>
      </c>
      <c r="L383" s="76">
        <v>145</v>
      </c>
      <c r="M383" s="76" t="s">
        <v>1489</v>
      </c>
      <c r="N383" s="78" t="s">
        <v>86</v>
      </c>
      <c r="O383" s="76" t="s">
        <v>184</v>
      </c>
      <c r="P383" s="76" t="s">
        <v>184</v>
      </c>
      <c r="Q383" s="76" t="s">
        <v>21</v>
      </c>
      <c r="R383" s="76" t="s">
        <v>36</v>
      </c>
      <c r="S383" s="76">
        <v>13</v>
      </c>
      <c r="T383" s="76">
        <v>13</v>
      </c>
      <c r="U383" s="76" t="s">
        <v>630</v>
      </c>
      <c r="V383" s="76"/>
      <c r="W383" s="76"/>
      <c r="X383" s="76" t="s">
        <v>92</v>
      </c>
      <c r="Y383" s="76" t="s">
        <v>78</v>
      </c>
      <c r="Z383" s="76" t="s">
        <v>640</v>
      </c>
      <c r="AA383" s="76" t="s">
        <v>21</v>
      </c>
      <c r="AB383" s="76"/>
      <c r="AC383" s="78">
        <v>0.97</v>
      </c>
      <c r="AD383" s="76" t="s">
        <v>39</v>
      </c>
      <c r="AE383" s="76" t="s">
        <v>594</v>
      </c>
      <c r="AF383" s="76" t="s">
        <v>38</v>
      </c>
      <c r="AG383" s="76" t="s">
        <v>1018</v>
      </c>
      <c r="AH383" s="76" t="s">
        <v>1029</v>
      </c>
      <c r="AI383" s="76">
        <v>0.6</v>
      </c>
      <c r="AJ383" s="80" t="s">
        <v>38</v>
      </c>
      <c r="AK383" s="80" t="s">
        <v>38</v>
      </c>
      <c r="AL383" s="80" t="s">
        <v>86</v>
      </c>
      <c r="AM383" s="80" t="s">
        <v>38</v>
      </c>
      <c r="AN383" s="80" t="s">
        <v>38</v>
      </c>
    </row>
    <row r="384" spans="1:40" s="243" customFormat="1" ht="13.8" x14ac:dyDescent="0.3">
      <c r="A384" s="66">
        <v>95</v>
      </c>
      <c r="B384" s="106" t="s">
        <v>448</v>
      </c>
      <c r="C384" s="89" t="s">
        <v>604</v>
      </c>
      <c r="D384" s="89" t="s">
        <v>605</v>
      </c>
      <c r="E384" s="89" t="s">
        <v>21</v>
      </c>
      <c r="F384" s="89" t="s">
        <v>34</v>
      </c>
      <c r="G384" s="89" t="s">
        <v>74</v>
      </c>
      <c r="H384" s="89" t="s">
        <v>35</v>
      </c>
      <c r="I384" s="89" t="s">
        <v>1446</v>
      </c>
      <c r="J384" s="89" t="s">
        <v>1290</v>
      </c>
      <c r="K384" s="89">
        <v>1</v>
      </c>
      <c r="L384" s="89">
        <v>145</v>
      </c>
      <c r="M384" s="89" t="s">
        <v>639</v>
      </c>
      <c r="N384" s="91" t="s">
        <v>86</v>
      </c>
      <c r="O384" s="89" t="s">
        <v>184</v>
      </c>
      <c r="P384" s="89" t="s">
        <v>184</v>
      </c>
      <c r="Q384" s="89" t="s">
        <v>21</v>
      </c>
      <c r="R384" s="89" t="s">
        <v>166</v>
      </c>
      <c r="S384" s="89">
        <v>13</v>
      </c>
      <c r="T384" s="89">
        <v>13</v>
      </c>
      <c r="U384" s="89"/>
      <c r="V384" s="89" t="s">
        <v>1027</v>
      </c>
      <c r="W384" s="89" t="s">
        <v>1381</v>
      </c>
      <c r="X384" s="89" t="s">
        <v>92</v>
      </c>
      <c r="Y384" s="89" t="s">
        <v>78</v>
      </c>
      <c r="Z384" s="89" t="s">
        <v>640</v>
      </c>
      <c r="AA384" s="89" t="s">
        <v>21</v>
      </c>
      <c r="AB384" s="89"/>
      <c r="AC384" s="91">
        <v>0.98499999999999999</v>
      </c>
      <c r="AD384" s="89" t="s">
        <v>39</v>
      </c>
      <c r="AE384" s="89" t="s">
        <v>1028</v>
      </c>
      <c r="AF384" s="89" t="s">
        <v>38</v>
      </c>
      <c r="AG384" s="89" t="s">
        <v>1018</v>
      </c>
      <c r="AH384" s="89"/>
      <c r="AI384" s="89">
        <v>0.6</v>
      </c>
      <c r="AJ384" s="73" t="s">
        <v>38</v>
      </c>
      <c r="AK384" s="73" t="s">
        <v>38</v>
      </c>
      <c r="AL384" s="73" t="s">
        <v>86</v>
      </c>
      <c r="AM384" s="73" t="s">
        <v>38</v>
      </c>
      <c r="AN384" s="73" t="s">
        <v>38</v>
      </c>
    </row>
    <row r="385" spans="1:40" s="243" customFormat="1" ht="13.8" x14ac:dyDescent="0.3">
      <c r="A385" s="74">
        <v>97</v>
      </c>
      <c r="B385" s="110" t="s">
        <v>449</v>
      </c>
      <c r="C385" s="112" t="s">
        <v>606</v>
      </c>
      <c r="D385" s="112" t="s">
        <v>607</v>
      </c>
      <c r="E385" s="112" t="s">
        <v>21</v>
      </c>
      <c r="F385" s="112" t="s">
        <v>34</v>
      </c>
      <c r="G385" s="112" t="s">
        <v>1459</v>
      </c>
      <c r="H385" s="112" t="s">
        <v>35</v>
      </c>
      <c r="I385" s="112" t="s">
        <v>779</v>
      </c>
      <c r="J385" s="112" t="s">
        <v>1290</v>
      </c>
      <c r="K385" s="112" t="s">
        <v>389</v>
      </c>
      <c r="L385" s="112">
        <v>977</v>
      </c>
      <c r="M385" s="112" t="s">
        <v>1490</v>
      </c>
      <c r="N385" s="114" t="s">
        <v>781</v>
      </c>
      <c r="O385" s="112" t="s">
        <v>1447</v>
      </c>
      <c r="P385" s="112" t="s">
        <v>1448</v>
      </c>
      <c r="Q385" s="112" t="s">
        <v>21</v>
      </c>
      <c r="R385" s="112" t="s">
        <v>36</v>
      </c>
      <c r="S385" s="112">
        <v>236</v>
      </c>
      <c r="T385" s="112">
        <v>5</v>
      </c>
      <c r="U385" s="112" t="s">
        <v>630</v>
      </c>
      <c r="V385" s="112"/>
      <c r="W385" s="112"/>
      <c r="X385" s="112" t="s">
        <v>787</v>
      </c>
      <c r="Y385" s="112" t="s">
        <v>685</v>
      </c>
      <c r="Z385" s="112" t="s">
        <v>385</v>
      </c>
      <c r="AA385" s="112" t="s">
        <v>38</v>
      </c>
      <c r="AB385" s="112" t="s">
        <v>1594</v>
      </c>
      <c r="AC385" s="114">
        <v>0.57399999999999995</v>
      </c>
      <c r="AD385" s="112" t="s">
        <v>39</v>
      </c>
      <c r="AE385" s="112"/>
      <c r="AF385" s="112" t="s">
        <v>21</v>
      </c>
      <c r="AG385" s="112" t="s">
        <v>1030</v>
      </c>
      <c r="AH385" s="112" t="s">
        <v>780</v>
      </c>
      <c r="AI385" s="112">
        <v>4.5</v>
      </c>
      <c r="AJ385" s="80" t="s">
        <v>21</v>
      </c>
      <c r="AK385" s="80" t="s">
        <v>21</v>
      </c>
      <c r="AL385" s="80" t="s">
        <v>38</v>
      </c>
      <c r="AM385" s="80" t="s">
        <v>38</v>
      </c>
      <c r="AN385" s="80" t="s">
        <v>38</v>
      </c>
    </row>
    <row r="386" spans="1:40" s="243" customFormat="1" ht="13.8" x14ac:dyDescent="0.3">
      <c r="A386" s="81">
        <v>97</v>
      </c>
      <c r="B386" s="124" t="s">
        <v>449</v>
      </c>
      <c r="C386" s="125" t="s">
        <v>606</v>
      </c>
      <c r="D386" s="125" t="s">
        <v>607</v>
      </c>
      <c r="E386" s="125" t="s">
        <v>21</v>
      </c>
      <c r="F386" s="125" t="s">
        <v>34</v>
      </c>
      <c r="G386" s="125" t="s">
        <v>1459</v>
      </c>
      <c r="H386" s="125" t="s">
        <v>35</v>
      </c>
      <c r="I386" s="125" t="s">
        <v>779</v>
      </c>
      <c r="J386" s="125" t="s">
        <v>1290</v>
      </c>
      <c r="K386" s="125" t="s">
        <v>389</v>
      </c>
      <c r="L386" s="125">
        <v>977</v>
      </c>
      <c r="M386" s="125" t="s">
        <v>1490</v>
      </c>
      <c r="N386" s="126" t="s">
        <v>781</v>
      </c>
      <c r="O386" s="125" t="s">
        <v>1447</v>
      </c>
      <c r="P386" s="125" t="s">
        <v>1448</v>
      </c>
      <c r="Q386" s="125" t="s">
        <v>21</v>
      </c>
      <c r="R386" s="125" t="s">
        <v>783</v>
      </c>
      <c r="S386" s="125">
        <v>236</v>
      </c>
      <c r="T386" s="125" t="s">
        <v>78</v>
      </c>
      <c r="U386" s="125" t="s">
        <v>630</v>
      </c>
      <c r="V386" s="125"/>
      <c r="W386" s="125"/>
      <c r="X386" s="125" t="s">
        <v>1032</v>
      </c>
      <c r="Y386" s="125" t="s">
        <v>685</v>
      </c>
      <c r="Z386" s="125" t="s">
        <v>385</v>
      </c>
      <c r="AA386" s="125" t="s">
        <v>21</v>
      </c>
      <c r="AB386" s="125"/>
      <c r="AC386" s="126" t="s">
        <v>265</v>
      </c>
      <c r="AD386" s="125" t="s">
        <v>39</v>
      </c>
      <c r="AE386" s="125"/>
      <c r="AF386" s="125" t="s">
        <v>21</v>
      </c>
      <c r="AG386" s="125" t="s">
        <v>1030</v>
      </c>
      <c r="AH386" s="125" t="s">
        <v>1031</v>
      </c>
      <c r="AI386" s="125">
        <v>4.5</v>
      </c>
      <c r="AJ386" s="87" t="s">
        <v>21</v>
      </c>
      <c r="AK386" s="87" t="s">
        <v>21</v>
      </c>
      <c r="AL386" s="87" t="s">
        <v>38</v>
      </c>
      <c r="AM386" s="87" t="s">
        <v>38</v>
      </c>
      <c r="AN386" s="87" t="s">
        <v>38</v>
      </c>
    </row>
    <row r="387" spans="1:40" s="243" customFormat="1" ht="13.8" x14ac:dyDescent="0.3">
      <c r="A387" s="81">
        <v>97</v>
      </c>
      <c r="B387" s="124" t="s">
        <v>449</v>
      </c>
      <c r="C387" s="125" t="s">
        <v>606</v>
      </c>
      <c r="D387" s="125" t="s">
        <v>607</v>
      </c>
      <c r="E387" s="125" t="s">
        <v>21</v>
      </c>
      <c r="F387" s="125" t="s">
        <v>34</v>
      </c>
      <c r="G387" s="125" t="s">
        <v>1459</v>
      </c>
      <c r="H387" s="125" t="s">
        <v>35</v>
      </c>
      <c r="I387" s="125" t="s">
        <v>779</v>
      </c>
      <c r="J387" s="125" t="s">
        <v>1290</v>
      </c>
      <c r="K387" s="125" t="s">
        <v>389</v>
      </c>
      <c r="L387" s="125">
        <v>977</v>
      </c>
      <c r="M387" s="125" t="s">
        <v>1490</v>
      </c>
      <c r="N387" s="126" t="s">
        <v>781</v>
      </c>
      <c r="O387" s="125" t="s">
        <v>1447</v>
      </c>
      <c r="P387" s="125" t="s">
        <v>1448</v>
      </c>
      <c r="Q387" s="125" t="s">
        <v>21</v>
      </c>
      <c r="R387" s="125" t="s">
        <v>254</v>
      </c>
      <c r="S387" s="125">
        <v>236</v>
      </c>
      <c r="T387" s="125">
        <v>236</v>
      </c>
      <c r="U387" s="125"/>
      <c r="V387" s="125" t="s">
        <v>86</v>
      </c>
      <c r="W387" s="125" t="s">
        <v>86</v>
      </c>
      <c r="X387" s="125" t="s">
        <v>92</v>
      </c>
      <c r="Y387" s="125" t="s">
        <v>131</v>
      </c>
      <c r="Z387" s="125" t="s">
        <v>385</v>
      </c>
      <c r="AA387" s="125" t="s">
        <v>86</v>
      </c>
      <c r="AB387" s="125" t="s">
        <v>1593</v>
      </c>
      <c r="AC387" s="126" t="s">
        <v>265</v>
      </c>
      <c r="AD387" s="125" t="s">
        <v>39</v>
      </c>
      <c r="AE387" s="125"/>
      <c r="AF387" s="125" t="s">
        <v>21</v>
      </c>
      <c r="AG387" s="125" t="s">
        <v>1030</v>
      </c>
      <c r="AH387" s="125" t="s">
        <v>791</v>
      </c>
      <c r="AI387" s="125">
        <v>4.5</v>
      </c>
      <c r="AJ387" s="87" t="s">
        <v>21</v>
      </c>
      <c r="AK387" s="87" t="s">
        <v>21</v>
      </c>
      <c r="AL387" s="87" t="s">
        <v>38</v>
      </c>
      <c r="AM387" s="87" t="s">
        <v>38</v>
      </c>
      <c r="AN387" s="87" t="s">
        <v>38</v>
      </c>
    </row>
    <row r="388" spans="1:40" s="243" customFormat="1" ht="13.8" x14ac:dyDescent="0.3">
      <c r="A388" s="81">
        <v>97</v>
      </c>
      <c r="B388" s="124" t="s">
        <v>449</v>
      </c>
      <c r="C388" s="125" t="s">
        <v>606</v>
      </c>
      <c r="D388" s="125" t="s">
        <v>607</v>
      </c>
      <c r="E388" s="125" t="s">
        <v>21</v>
      </c>
      <c r="F388" s="125" t="s">
        <v>34</v>
      </c>
      <c r="G388" s="125" t="s">
        <v>1459</v>
      </c>
      <c r="H388" s="125" t="s">
        <v>35</v>
      </c>
      <c r="I388" s="125" t="s">
        <v>779</v>
      </c>
      <c r="J388" s="125" t="s">
        <v>1290</v>
      </c>
      <c r="K388" s="125" t="s">
        <v>389</v>
      </c>
      <c r="L388" s="125">
        <v>977</v>
      </c>
      <c r="M388" s="125" t="s">
        <v>1490</v>
      </c>
      <c r="N388" s="126" t="s">
        <v>781</v>
      </c>
      <c r="O388" s="125" t="s">
        <v>1447</v>
      </c>
      <c r="P388" s="125" t="s">
        <v>1448</v>
      </c>
      <c r="Q388" s="125" t="s">
        <v>21</v>
      </c>
      <c r="R388" s="125" t="s">
        <v>788</v>
      </c>
      <c r="S388" s="125">
        <v>236</v>
      </c>
      <c r="T388" s="125">
        <v>236</v>
      </c>
      <c r="U388" s="125"/>
      <c r="V388" s="125" t="s">
        <v>1033</v>
      </c>
      <c r="W388" s="125" t="s">
        <v>1381</v>
      </c>
      <c r="X388" s="125" t="s">
        <v>92</v>
      </c>
      <c r="Y388" s="125" t="s">
        <v>131</v>
      </c>
      <c r="Z388" s="125" t="s">
        <v>385</v>
      </c>
      <c r="AA388" s="125" t="s">
        <v>38</v>
      </c>
      <c r="AB388" s="125" t="s">
        <v>1595</v>
      </c>
      <c r="AC388" s="126" t="s">
        <v>265</v>
      </c>
      <c r="AD388" s="125" t="s">
        <v>39</v>
      </c>
      <c r="AE388" s="125"/>
      <c r="AF388" s="125" t="s">
        <v>21</v>
      </c>
      <c r="AG388" s="125" t="s">
        <v>1030</v>
      </c>
      <c r="AH388" s="125" t="s">
        <v>782</v>
      </c>
      <c r="AI388" s="125">
        <v>4.5</v>
      </c>
      <c r="AJ388" s="87" t="s">
        <v>21</v>
      </c>
      <c r="AK388" s="87" t="s">
        <v>21</v>
      </c>
      <c r="AL388" s="87" t="s">
        <v>38</v>
      </c>
      <c r="AM388" s="87" t="s">
        <v>38</v>
      </c>
      <c r="AN388" s="87" t="s">
        <v>38</v>
      </c>
    </row>
    <row r="389" spans="1:40" s="243" customFormat="1" ht="13.8" x14ac:dyDescent="0.3">
      <c r="A389" s="81">
        <v>97</v>
      </c>
      <c r="B389" s="124" t="s">
        <v>449</v>
      </c>
      <c r="C389" s="125" t="s">
        <v>606</v>
      </c>
      <c r="D389" s="125" t="s">
        <v>607</v>
      </c>
      <c r="E389" s="125" t="s">
        <v>21</v>
      </c>
      <c r="F389" s="125" t="s">
        <v>34</v>
      </c>
      <c r="G389" s="125" t="s">
        <v>1459</v>
      </c>
      <c r="H389" s="125" t="s">
        <v>35</v>
      </c>
      <c r="I389" s="125" t="s">
        <v>779</v>
      </c>
      <c r="J389" s="125" t="s">
        <v>1290</v>
      </c>
      <c r="K389" s="125" t="s">
        <v>389</v>
      </c>
      <c r="L389" s="125">
        <v>977</v>
      </c>
      <c r="M389" s="125" t="s">
        <v>1490</v>
      </c>
      <c r="N389" s="126" t="s">
        <v>781</v>
      </c>
      <c r="O389" s="125" t="s">
        <v>1447</v>
      </c>
      <c r="P389" s="125" t="s">
        <v>1448</v>
      </c>
      <c r="Q389" s="125" t="s">
        <v>21</v>
      </c>
      <c r="R389" s="125" t="s">
        <v>784</v>
      </c>
      <c r="S389" s="125">
        <v>236</v>
      </c>
      <c r="T389" s="125">
        <v>236</v>
      </c>
      <c r="U389" s="125"/>
      <c r="V389" s="125" t="s">
        <v>789</v>
      </c>
      <c r="W389" s="125" t="s">
        <v>86</v>
      </c>
      <c r="X389" s="125" t="s">
        <v>92</v>
      </c>
      <c r="Y389" s="125" t="s">
        <v>131</v>
      </c>
      <c r="Z389" s="125" t="s">
        <v>385</v>
      </c>
      <c r="AA389" s="125" t="s">
        <v>86</v>
      </c>
      <c r="AB389" s="125" t="s">
        <v>1593</v>
      </c>
      <c r="AC389" s="126" t="s">
        <v>265</v>
      </c>
      <c r="AD389" s="125" t="s">
        <v>39</v>
      </c>
      <c r="AE389" s="125"/>
      <c r="AF389" s="125" t="s">
        <v>21</v>
      </c>
      <c r="AG389" s="125" t="s">
        <v>1030</v>
      </c>
      <c r="AH389" s="125" t="s">
        <v>1015</v>
      </c>
      <c r="AI389" s="125">
        <v>4.5</v>
      </c>
      <c r="AJ389" s="87" t="s">
        <v>21</v>
      </c>
      <c r="AK389" s="87" t="s">
        <v>21</v>
      </c>
      <c r="AL389" s="87" t="s">
        <v>38</v>
      </c>
      <c r="AM389" s="87" t="s">
        <v>38</v>
      </c>
      <c r="AN389" s="87" t="s">
        <v>38</v>
      </c>
    </row>
    <row r="390" spans="1:40" s="243" customFormat="1" ht="13.8" x14ac:dyDescent="0.3">
      <c r="A390" s="81">
        <v>97</v>
      </c>
      <c r="B390" s="124" t="s">
        <v>449</v>
      </c>
      <c r="C390" s="125" t="s">
        <v>606</v>
      </c>
      <c r="D390" s="125" t="s">
        <v>607</v>
      </c>
      <c r="E390" s="125" t="s">
        <v>21</v>
      </c>
      <c r="F390" s="125" t="s">
        <v>34</v>
      </c>
      <c r="G390" s="125" t="s">
        <v>1459</v>
      </c>
      <c r="H390" s="125" t="s">
        <v>35</v>
      </c>
      <c r="I390" s="125" t="s">
        <v>779</v>
      </c>
      <c r="J390" s="125" t="s">
        <v>1290</v>
      </c>
      <c r="K390" s="125" t="s">
        <v>389</v>
      </c>
      <c r="L390" s="125">
        <v>977</v>
      </c>
      <c r="M390" s="125" t="s">
        <v>1490</v>
      </c>
      <c r="N390" s="126" t="s">
        <v>781</v>
      </c>
      <c r="O390" s="125" t="s">
        <v>1447</v>
      </c>
      <c r="P390" s="125" t="s">
        <v>1448</v>
      </c>
      <c r="Q390" s="125" t="s">
        <v>21</v>
      </c>
      <c r="R390" s="125" t="s">
        <v>785</v>
      </c>
      <c r="S390" s="125">
        <v>236</v>
      </c>
      <c r="T390" s="125">
        <v>236</v>
      </c>
      <c r="U390" s="125"/>
      <c r="V390" s="125" t="s">
        <v>790</v>
      </c>
      <c r="W390" s="125" t="s">
        <v>1381</v>
      </c>
      <c r="X390" s="125" t="s">
        <v>92</v>
      </c>
      <c r="Y390" s="125" t="s">
        <v>131</v>
      </c>
      <c r="Z390" s="125" t="s">
        <v>385</v>
      </c>
      <c r="AA390" s="125" t="s">
        <v>86</v>
      </c>
      <c r="AB390" s="125" t="s">
        <v>1593</v>
      </c>
      <c r="AC390" s="126">
        <v>0.65400000000000003</v>
      </c>
      <c r="AD390" s="125" t="s">
        <v>39</v>
      </c>
      <c r="AE390" s="125" t="s">
        <v>786</v>
      </c>
      <c r="AF390" s="125" t="s">
        <v>21</v>
      </c>
      <c r="AG390" s="125" t="s">
        <v>1030</v>
      </c>
      <c r="AH390" s="125"/>
      <c r="AI390" s="125">
        <v>4.5</v>
      </c>
      <c r="AJ390" s="87" t="s">
        <v>21</v>
      </c>
      <c r="AK390" s="87" t="s">
        <v>21</v>
      </c>
      <c r="AL390" s="87" t="s">
        <v>38</v>
      </c>
      <c r="AM390" s="87" t="s">
        <v>38</v>
      </c>
      <c r="AN390" s="87" t="s">
        <v>38</v>
      </c>
    </row>
    <row r="391" spans="1:40" s="243" customFormat="1" ht="13.8" x14ac:dyDescent="0.3">
      <c r="A391" s="81">
        <v>97</v>
      </c>
      <c r="B391" s="124" t="s">
        <v>449</v>
      </c>
      <c r="C391" s="125" t="s">
        <v>606</v>
      </c>
      <c r="D391" s="125" t="s">
        <v>607</v>
      </c>
      <c r="E391" s="125" t="s">
        <v>21</v>
      </c>
      <c r="F391" s="125" t="s">
        <v>34</v>
      </c>
      <c r="G391" s="125" t="s">
        <v>1459</v>
      </c>
      <c r="H391" s="125" t="s">
        <v>35</v>
      </c>
      <c r="I391" s="125" t="s">
        <v>677</v>
      </c>
      <c r="J391" s="125" t="s">
        <v>1290</v>
      </c>
      <c r="K391" s="125" t="s">
        <v>389</v>
      </c>
      <c r="L391" s="125">
        <v>1004</v>
      </c>
      <c r="M391" s="125" t="s">
        <v>1491</v>
      </c>
      <c r="N391" s="126" t="s">
        <v>792</v>
      </c>
      <c r="O391" s="125" t="s">
        <v>1447</v>
      </c>
      <c r="P391" s="125" t="s">
        <v>1448</v>
      </c>
      <c r="Q391" s="125" t="s">
        <v>21</v>
      </c>
      <c r="R391" s="125" t="s">
        <v>36</v>
      </c>
      <c r="S391" s="125">
        <v>236</v>
      </c>
      <c r="T391" s="125">
        <v>5</v>
      </c>
      <c r="U391" s="125" t="s">
        <v>630</v>
      </c>
      <c r="V391" s="125"/>
      <c r="W391" s="125"/>
      <c r="X391" s="125" t="s">
        <v>787</v>
      </c>
      <c r="Y391" s="125" t="s">
        <v>685</v>
      </c>
      <c r="Z391" s="125" t="s">
        <v>385</v>
      </c>
      <c r="AA391" s="125" t="s">
        <v>38</v>
      </c>
      <c r="AB391" s="125" t="s">
        <v>1594</v>
      </c>
      <c r="AC391" s="126">
        <v>0.53300000000000003</v>
      </c>
      <c r="AD391" s="125" t="s">
        <v>39</v>
      </c>
      <c r="AE391" s="125"/>
      <c r="AF391" s="125" t="s">
        <v>21</v>
      </c>
      <c r="AG391" s="125" t="s">
        <v>1030</v>
      </c>
      <c r="AH391" s="125"/>
      <c r="AI391" s="125">
        <v>4.5</v>
      </c>
      <c r="AJ391" s="87" t="s">
        <v>21</v>
      </c>
      <c r="AK391" s="87" t="s">
        <v>21</v>
      </c>
      <c r="AL391" s="87" t="s">
        <v>38</v>
      </c>
      <c r="AM391" s="87" t="s">
        <v>38</v>
      </c>
      <c r="AN391" s="87" t="s">
        <v>38</v>
      </c>
    </row>
    <row r="392" spans="1:40" s="243" customFormat="1" ht="13.8" x14ac:dyDescent="0.3">
      <c r="A392" s="81">
        <v>97</v>
      </c>
      <c r="B392" s="124" t="s">
        <v>449</v>
      </c>
      <c r="C392" s="125" t="s">
        <v>606</v>
      </c>
      <c r="D392" s="125" t="s">
        <v>607</v>
      </c>
      <c r="E392" s="125" t="s">
        <v>21</v>
      </c>
      <c r="F392" s="125" t="s">
        <v>34</v>
      </c>
      <c r="G392" s="125" t="s">
        <v>1459</v>
      </c>
      <c r="H392" s="125" t="s">
        <v>35</v>
      </c>
      <c r="I392" s="125" t="s">
        <v>677</v>
      </c>
      <c r="J392" s="125" t="s">
        <v>1290</v>
      </c>
      <c r="K392" s="125" t="s">
        <v>389</v>
      </c>
      <c r="L392" s="125">
        <v>1004</v>
      </c>
      <c r="M392" s="125" t="s">
        <v>1491</v>
      </c>
      <c r="N392" s="126" t="s">
        <v>792</v>
      </c>
      <c r="O392" s="125" t="s">
        <v>1447</v>
      </c>
      <c r="P392" s="125" t="s">
        <v>1448</v>
      </c>
      <c r="Q392" s="125" t="s">
        <v>21</v>
      </c>
      <c r="R392" s="125" t="s">
        <v>783</v>
      </c>
      <c r="S392" s="125">
        <v>236</v>
      </c>
      <c r="T392" s="125" t="s">
        <v>78</v>
      </c>
      <c r="U392" s="125" t="s">
        <v>630</v>
      </c>
      <c r="V392" s="125"/>
      <c r="W392" s="125"/>
      <c r="X392" s="125" t="s">
        <v>1032</v>
      </c>
      <c r="Y392" s="125" t="s">
        <v>685</v>
      </c>
      <c r="Z392" s="125" t="s">
        <v>385</v>
      </c>
      <c r="AA392" s="125" t="s">
        <v>21</v>
      </c>
      <c r="AB392" s="125"/>
      <c r="AC392" s="126" t="s">
        <v>265</v>
      </c>
      <c r="AD392" s="125" t="s">
        <v>39</v>
      </c>
      <c r="AE392" s="125"/>
      <c r="AF392" s="125" t="s">
        <v>21</v>
      </c>
      <c r="AG392" s="125" t="s">
        <v>1030</v>
      </c>
      <c r="AH392" s="125"/>
      <c r="AI392" s="125">
        <v>4.5</v>
      </c>
      <c r="AJ392" s="87" t="s">
        <v>21</v>
      </c>
      <c r="AK392" s="87" t="s">
        <v>21</v>
      </c>
      <c r="AL392" s="87" t="s">
        <v>38</v>
      </c>
      <c r="AM392" s="87" t="s">
        <v>38</v>
      </c>
      <c r="AN392" s="87" t="s">
        <v>38</v>
      </c>
    </row>
    <row r="393" spans="1:40" s="243" customFormat="1" ht="13.8" x14ac:dyDescent="0.3">
      <c r="A393" s="81">
        <v>97</v>
      </c>
      <c r="B393" s="124" t="s">
        <v>449</v>
      </c>
      <c r="C393" s="125" t="s">
        <v>606</v>
      </c>
      <c r="D393" s="125" t="s">
        <v>607</v>
      </c>
      <c r="E393" s="125" t="s">
        <v>21</v>
      </c>
      <c r="F393" s="125" t="s">
        <v>34</v>
      </c>
      <c r="G393" s="125" t="s">
        <v>1459</v>
      </c>
      <c r="H393" s="125" t="s">
        <v>35</v>
      </c>
      <c r="I393" s="125" t="s">
        <v>677</v>
      </c>
      <c r="J393" s="125" t="s">
        <v>1290</v>
      </c>
      <c r="K393" s="125" t="s">
        <v>389</v>
      </c>
      <c r="L393" s="125">
        <v>1004</v>
      </c>
      <c r="M393" s="125" t="s">
        <v>1491</v>
      </c>
      <c r="N393" s="126" t="s">
        <v>792</v>
      </c>
      <c r="O393" s="125" t="s">
        <v>1447</v>
      </c>
      <c r="P393" s="125" t="s">
        <v>1448</v>
      </c>
      <c r="Q393" s="125" t="s">
        <v>21</v>
      </c>
      <c r="R393" s="125" t="s">
        <v>254</v>
      </c>
      <c r="S393" s="125">
        <v>236</v>
      </c>
      <c r="T393" s="125">
        <v>236</v>
      </c>
      <c r="U393" s="125"/>
      <c r="V393" s="125" t="s">
        <v>86</v>
      </c>
      <c r="W393" s="125" t="s">
        <v>86</v>
      </c>
      <c r="X393" s="125" t="s">
        <v>92</v>
      </c>
      <c r="Y393" s="125" t="s">
        <v>131</v>
      </c>
      <c r="Z393" s="125" t="s">
        <v>385</v>
      </c>
      <c r="AA393" s="125" t="s">
        <v>86</v>
      </c>
      <c r="AB393" s="125" t="s">
        <v>1593</v>
      </c>
      <c r="AC393" s="126" t="s">
        <v>265</v>
      </c>
      <c r="AD393" s="125" t="s">
        <v>39</v>
      </c>
      <c r="AE393" s="125"/>
      <c r="AF393" s="125" t="s">
        <v>21</v>
      </c>
      <c r="AG393" s="125" t="s">
        <v>1030</v>
      </c>
      <c r="AH393" s="125"/>
      <c r="AI393" s="125">
        <v>4.5</v>
      </c>
      <c r="AJ393" s="87" t="s">
        <v>21</v>
      </c>
      <c r="AK393" s="87" t="s">
        <v>21</v>
      </c>
      <c r="AL393" s="87" t="s">
        <v>38</v>
      </c>
      <c r="AM393" s="87" t="s">
        <v>38</v>
      </c>
      <c r="AN393" s="87" t="s">
        <v>38</v>
      </c>
    </row>
    <row r="394" spans="1:40" s="243" customFormat="1" ht="13.8" x14ac:dyDescent="0.3">
      <c r="A394" s="81">
        <v>97</v>
      </c>
      <c r="B394" s="124" t="s">
        <v>449</v>
      </c>
      <c r="C394" s="125" t="s">
        <v>606</v>
      </c>
      <c r="D394" s="125" t="s">
        <v>607</v>
      </c>
      <c r="E394" s="125" t="s">
        <v>21</v>
      </c>
      <c r="F394" s="125" t="s">
        <v>34</v>
      </c>
      <c r="G394" s="125" t="s">
        <v>1459</v>
      </c>
      <c r="H394" s="125" t="s">
        <v>35</v>
      </c>
      <c r="I394" s="125" t="s">
        <v>677</v>
      </c>
      <c r="J394" s="125" t="s">
        <v>1290</v>
      </c>
      <c r="K394" s="125" t="s">
        <v>389</v>
      </c>
      <c r="L394" s="125">
        <v>1004</v>
      </c>
      <c r="M394" s="125" t="s">
        <v>1491</v>
      </c>
      <c r="N394" s="126" t="s">
        <v>792</v>
      </c>
      <c r="O394" s="125" t="s">
        <v>1447</v>
      </c>
      <c r="P394" s="125" t="s">
        <v>1448</v>
      </c>
      <c r="Q394" s="125" t="s">
        <v>21</v>
      </c>
      <c r="R394" s="125" t="s">
        <v>788</v>
      </c>
      <c r="S394" s="125">
        <v>236</v>
      </c>
      <c r="T394" s="125">
        <v>236</v>
      </c>
      <c r="U394" s="125"/>
      <c r="V394" s="125" t="s">
        <v>1033</v>
      </c>
      <c r="W394" s="125" t="s">
        <v>1381</v>
      </c>
      <c r="X394" s="125" t="s">
        <v>92</v>
      </c>
      <c r="Y394" s="125" t="s">
        <v>131</v>
      </c>
      <c r="Z394" s="125" t="s">
        <v>385</v>
      </c>
      <c r="AA394" s="125" t="s">
        <v>38</v>
      </c>
      <c r="AB394" s="125" t="s">
        <v>1595</v>
      </c>
      <c r="AC394" s="126">
        <v>0.60099999999999998</v>
      </c>
      <c r="AD394" s="125" t="s">
        <v>39</v>
      </c>
      <c r="AE394" s="125"/>
      <c r="AF394" s="125" t="s">
        <v>21</v>
      </c>
      <c r="AG394" s="125" t="s">
        <v>1030</v>
      </c>
      <c r="AH394" s="125"/>
      <c r="AI394" s="125">
        <v>4.5</v>
      </c>
      <c r="AJ394" s="87" t="s">
        <v>21</v>
      </c>
      <c r="AK394" s="87" t="s">
        <v>21</v>
      </c>
      <c r="AL394" s="87" t="s">
        <v>38</v>
      </c>
      <c r="AM394" s="87" t="s">
        <v>38</v>
      </c>
      <c r="AN394" s="87" t="s">
        <v>38</v>
      </c>
    </row>
    <row r="395" spans="1:40" s="243" customFormat="1" ht="13.8" x14ac:dyDescent="0.3">
      <c r="A395" s="81">
        <v>97</v>
      </c>
      <c r="B395" s="124" t="s">
        <v>449</v>
      </c>
      <c r="C395" s="125" t="s">
        <v>606</v>
      </c>
      <c r="D395" s="125" t="s">
        <v>607</v>
      </c>
      <c r="E395" s="125" t="s">
        <v>21</v>
      </c>
      <c r="F395" s="125" t="s">
        <v>34</v>
      </c>
      <c r="G395" s="125" t="s">
        <v>1459</v>
      </c>
      <c r="H395" s="125" t="s">
        <v>35</v>
      </c>
      <c r="I395" s="125" t="s">
        <v>677</v>
      </c>
      <c r="J395" s="125" t="s">
        <v>1290</v>
      </c>
      <c r="K395" s="125" t="s">
        <v>389</v>
      </c>
      <c r="L395" s="125">
        <v>1004</v>
      </c>
      <c r="M395" s="125" t="s">
        <v>1491</v>
      </c>
      <c r="N395" s="126" t="s">
        <v>792</v>
      </c>
      <c r="O395" s="125" t="s">
        <v>1447</v>
      </c>
      <c r="P395" s="125" t="s">
        <v>1448</v>
      </c>
      <c r="Q395" s="125" t="s">
        <v>21</v>
      </c>
      <c r="R395" s="125" t="s">
        <v>784</v>
      </c>
      <c r="S395" s="125">
        <v>236</v>
      </c>
      <c r="T395" s="125">
        <v>236</v>
      </c>
      <c r="U395" s="125"/>
      <c r="V395" s="125" t="s">
        <v>789</v>
      </c>
      <c r="W395" s="125" t="s">
        <v>86</v>
      </c>
      <c r="X395" s="125" t="s">
        <v>92</v>
      </c>
      <c r="Y395" s="125" t="s">
        <v>131</v>
      </c>
      <c r="Z395" s="125" t="s">
        <v>385</v>
      </c>
      <c r="AA395" s="125" t="s">
        <v>86</v>
      </c>
      <c r="AB395" s="125" t="s">
        <v>1593</v>
      </c>
      <c r="AC395" s="126" t="s">
        <v>265</v>
      </c>
      <c r="AD395" s="125" t="s">
        <v>39</v>
      </c>
      <c r="AE395" s="125"/>
      <c r="AF395" s="125" t="s">
        <v>21</v>
      </c>
      <c r="AG395" s="125" t="s">
        <v>1030</v>
      </c>
      <c r="AH395" s="125"/>
      <c r="AI395" s="125">
        <v>4.5</v>
      </c>
      <c r="AJ395" s="87" t="s">
        <v>21</v>
      </c>
      <c r="AK395" s="87" t="s">
        <v>21</v>
      </c>
      <c r="AL395" s="87" t="s">
        <v>38</v>
      </c>
      <c r="AM395" s="87" t="s">
        <v>38</v>
      </c>
      <c r="AN395" s="87" t="s">
        <v>38</v>
      </c>
    </row>
    <row r="396" spans="1:40" s="243" customFormat="1" ht="13.8" x14ac:dyDescent="0.3">
      <c r="A396" s="81">
        <v>97</v>
      </c>
      <c r="B396" s="124" t="s">
        <v>449</v>
      </c>
      <c r="C396" s="125" t="s">
        <v>606</v>
      </c>
      <c r="D396" s="125" t="s">
        <v>607</v>
      </c>
      <c r="E396" s="125" t="s">
        <v>21</v>
      </c>
      <c r="F396" s="125" t="s">
        <v>34</v>
      </c>
      <c r="G396" s="125" t="s">
        <v>1459</v>
      </c>
      <c r="H396" s="125" t="s">
        <v>35</v>
      </c>
      <c r="I396" s="125" t="s">
        <v>677</v>
      </c>
      <c r="J396" s="125" t="s">
        <v>1290</v>
      </c>
      <c r="K396" s="125" t="s">
        <v>389</v>
      </c>
      <c r="L396" s="125">
        <v>1004</v>
      </c>
      <c r="M396" s="125" t="s">
        <v>1491</v>
      </c>
      <c r="N396" s="126" t="s">
        <v>792</v>
      </c>
      <c r="O396" s="125" t="s">
        <v>1447</v>
      </c>
      <c r="P396" s="125" t="s">
        <v>1448</v>
      </c>
      <c r="Q396" s="125" t="s">
        <v>21</v>
      </c>
      <c r="R396" s="125" t="s">
        <v>785</v>
      </c>
      <c r="S396" s="125">
        <v>236</v>
      </c>
      <c r="T396" s="125">
        <v>236</v>
      </c>
      <c r="U396" s="125"/>
      <c r="V396" s="125" t="s">
        <v>790</v>
      </c>
      <c r="W396" s="125" t="s">
        <v>1381</v>
      </c>
      <c r="X396" s="125" t="s">
        <v>92</v>
      </c>
      <c r="Y396" s="125" t="s">
        <v>131</v>
      </c>
      <c r="Z396" s="125" t="s">
        <v>385</v>
      </c>
      <c r="AA396" s="125" t="s">
        <v>86</v>
      </c>
      <c r="AB396" s="125" t="s">
        <v>1593</v>
      </c>
      <c r="AC396" s="126" t="s">
        <v>265</v>
      </c>
      <c r="AD396" s="125" t="s">
        <v>39</v>
      </c>
      <c r="AE396" s="125" t="s">
        <v>786</v>
      </c>
      <c r="AF396" s="125" t="s">
        <v>21</v>
      </c>
      <c r="AG396" s="125" t="s">
        <v>1030</v>
      </c>
      <c r="AH396" s="125"/>
      <c r="AI396" s="125">
        <v>4.5</v>
      </c>
      <c r="AJ396" s="87" t="s">
        <v>21</v>
      </c>
      <c r="AK396" s="87" t="s">
        <v>21</v>
      </c>
      <c r="AL396" s="87" t="s">
        <v>38</v>
      </c>
      <c r="AM396" s="87" t="s">
        <v>38</v>
      </c>
      <c r="AN396" s="87" t="s">
        <v>38</v>
      </c>
    </row>
    <row r="397" spans="1:40" s="243" customFormat="1" ht="13.8" x14ac:dyDescent="0.3">
      <c r="A397" s="81">
        <v>97</v>
      </c>
      <c r="B397" s="124" t="s">
        <v>449</v>
      </c>
      <c r="C397" s="125" t="s">
        <v>606</v>
      </c>
      <c r="D397" s="125" t="s">
        <v>607</v>
      </c>
      <c r="E397" s="125" t="s">
        <v>21</v>
      </c>
      <c r="F397" s="125" t="s">
        <v>34</v>
      </c>
      <c r="G397" s="125" t="s">
        <v>1459</v>
      </c>
      <c r="H397" s="125" t="s">
        <v>35</v>
      </c>
      <c r="I397" s="125" t="s">
        <v>793</v>
      </c>
      <c r="J397" s="125" t="s">
        <v>1290</v>
      </c>
      <c r="K397" s="125" t="s">
        <v>389</v>
      </c>
      <c r="L397" s="125">
        <v>977</v>
      </c>
      <c r="M397" s="125" t="s">
        <v>1490</v>
      </c>
      <c r="N397" s="126" t="s">
        <v>86</v>
      </c>
      <c r="O397" s="125" t="s">
        <v>1447</v>
      </c>
      <c r="P397" s="125" t="s">
        <v>1448</v>
      </c>
      <c r="Q397" s="125" t="s">
        <v>21</v>
      </c>
      <c r="R397" s="125" t="s">
        <v>36</v>
      </c>
      <c r="S397" s="125">
        <v>236</v>
      </c>
      <c r="T397" s="125">
        <v>5</v>
      </c>
      <c r="U397" s="125" t="s">
        <v>630</v>
      </c>
      <c r="V397" s="125"/>
      <c r="W397" s="125"/>
      <c r="X397" s="125" t="s">
        <v>787</v>
      </c>
      <c r="Y397" s="125" t="s">
        <v>685</v>
      </c>
      <c r="Z397" s="125" t="s">
        <v>385</v>
      </c>
      <c r="AA397" s="125" t="s">
        <v>38</v>
      </c>
      <c r="AB397" s="125" t="s">
        <v>1594</v>
      </c>
      <c r="AC397" s="126">
        <v>0.56599999999999995</v>
      </c>
      <c r="AD397" s="125" t="s">
        <v>39</v>
      </c>
      <c r="AE397" s="125"/>
      <c r="AF397" s="125" t="s">
        <v>21</v>
      </c>
      <c r="AG397" s="125" t="s">
        <v>1030</v>
      </c>
      <c r="AH397" s="125"/>
      <c r="AI397" s="125">
        <v>4.5</v>
      </c>
      <c r="AJ397" s="87" t="s">
        <v>21</v>
      </c>
      <c r="AK397" s="87" t="s">
        <v>21</v>
      </c>
      <c r="AL397" s="87" t="s">
        <v>38</v>
      </c>
      <c r="AM397" s="87" t="s">
        <v>38</v>
      </c>
      <c r="AN397" s="87" t="s">
        <v>38</v>
      </c>
    </row>
    <row r="398" spans="1:40" s="243" customFormat="1" ht="13.8" x14ac:dyDescent="0.3">
      <c r="A398" s="81">
        <v>97</v>
      </c>
      <c r="B398" s="124" t="s">
        <v>449</v>
      </c>
      <c r="C398" s="125" t="s">
        <v>606</v>
      </c>
      <c r="D398" s="125" t="s">
        <v>607</v>
      </c>
      <c r="E398" s="125" t="s">
        <v>21</v>
      </c>
      <c r="F398" s="125" t="s">
        <v>34</v>
      </c>
      <c r="G398" s="125" t="s">
        <v>1459</v>
      </c>
      <c r="H398" s="125" t="s">
        <v>35</v>
      </c>
      <c r="I398" s="125" t="s">
        <v>793</v>
      </c>
      <c r="J398" s="125" t="s">
        <v>1290</v>
      </c>
      <c r="K398" s="125" t="s">
        <v>389</v>
      </c>
      <c r="L398" s="125">
        <v>977</v>
      </c>
      <c r="M398" s="125" t="s">
        <v>1490</v>
      </c>
      <c r="N398" s="126" t="s">
        <v>86</v>
      </c>
      <c r="O398" s="125" t="s">
        <v>1447</v>
      </c>
      <c r="P398" s="125" t="s">
        <v>1448</v>
      </c>
      <c r="Q398" s="125" t="s">
        <v>21</v>
      </c>
      <c r="R398" s="125" t="s">
        <v>783</v>
      </c>
      <c r="S398" s="125">
        <v>236</v>
      </c>
      <c r="T398" s="125" t="s">
        <v>78</v>
      </c>
      <c r="U398" s="125" t="s">
        <v>630</v>
      </c>
      <c r="V398" s="125"/>
      <c r="W398" s="125"/>
      <c r="X398" s="125" t="s">
        <v>1032</v>
      </c>
      <c r="Y398" s="125" t="s">
        <v>685</v>
      </c>
      <c r="Z398" s="125" t="s">
        <v>385</v>
      </c>
      <c r="AA398" s="125" t="s">
        <v>21</v>
      </c>
      <c r="AB398" s="125"/>
      <c r="AC398" s="126" t="s">
        <v>265</v>
      </c>
      <c r="AD398" s="125" t="s">
        <v>39</v>
      </c>
      <c r="AE398" s="125"/>
      <c r="AF398" s="125" t="s">
        <v>21</v>
      </c>
      <c r="AG398" s="125" t="s">
        <v>1030</v>
      </c>
      <c r="AH398" s="125"/>
      <c r="AI398" s="125">
        <v>4.5</v>
      </c>
      <c r="AJ398" s="87" t="s">
        <v>21</v>
      </c>
      <c r="AK398" s="87" t="s">
        <v>21</v>
      </c>
      <c r="AL398" s="87" t="s">
        <v>38</v>
      </c>
      <c r="AM398" s="87" t="s">
        <v>38</v>
      </c>
      <c r="AN398" s="87" t="s">
        <v>38</v>
      </c>
    </row>
    <row r="399" spans="1:40" s="243" customFormat="1" ht="13.8" x14ac:dyDescent="0.3">
      <c r="A399" s="81">
        <v>97</v>
      </c>
      <c r="B399" s="124" t="s">
        <v>449</v>
      </c>
      <c r="C399" s="125" t="s">
        <v>606</v>
      </c>
      <c r="D399" s="125" t="s">
        <v>607</v>
      </c>
      <c r="E399" s="125" t="s">
        <v>21</v>
      </c>
      <c r="F399" s="125" t="s">
        <v>34</v>
      </c>
      <c r="G399" s="125" t="s">
        <v>1459</v>
      </c>
      <c r="H399" s="125" t="s">
        <v>35</v>
      </c>
      <c r="I399" s="125" t="s">
        <v>793</v>
      </c>
      <c r="J399" s="125" t="s">
        <v>1290</v>
      </c>
      <c r="K399" s="125" t="s">
        <v>389</v>
      </c>
      <c r="L399" s="125">
        <v>977</v>
      </c>
      <c r="M399" s="125" t="s">
        <v>1490</v>
      </c>
      <c r="N399" s="126" t="s">
        <v>86</v>
      </c>
      <c r="O399" s="125" t="s">
        <v>1447</v>
      </c>
      <c r="P399" s="125" t="s">
        <v>1448</v>
      </c>
      <c r="Q399" s="125" t="s">
        <v>21</v>
      </c>
      <c r="R399" s="125" t="s">
        <v>254</v>
      </c>
      <c r="S399" s="125">
        <v>236</v>
      </c>
      <c r="T399" s="125">
        <v>236</v>
      </c>
      <c r="U399" s="125"/>
      <c r="V399" s="125" t="s">
        <v>86</v>
      </c>
      <c r="W399" s="125" t="s">
        <v>86</v>
      </c>
      <c r="X399" s="125" t="s">
        <v>92</v>
      </c>
      <c r="Y399" s="125" t="s">
        <v>131</v>
      </c>
      <c r="Z399" s="125" t="s">
        <v>385</v>
      </c>
      <c r="AA399" s="125" t="s">
        <v>86</v>
      </c>
      <c r="AB399" s="125" t="s">
        <v>1593</v>
      </c>
      <c r="AC399" s="126" t="s">
        <v>265</v>
      </c>
      <c r="AD399" s="125" t="s">
        <v>39</v>
      </c>
      <c r="AE399" s="125"/>
      <c r="AF399" s="125" t="s">
        <v>21</v>
      </c>
      <c r="AG399" s="125" t="s">
        <v>1030</v>
      </c>
      <c r="AH399" s="125"/>
      <c r="AI399" s="125">
        <v>4.5</v>
      </c>
      <c r="AJ399" s="87" t="s">
        <v>21</v>
      </c>
      <c r="AK399" s="87" t="s">
        <v>21</v>
      </c>
      <c r="AL399" s="87" t="s">
        <v>38</v>
      </c>
      <c r="AM399" s="87" t="s">
        <v>38</v>
      </c>
      <c r="AN399" s="87" t="s">
        <v>38</v>
      </c>
    </row>
    <row r="400" spans="1:40" s="243" customFormat="1" ht="13.8" x14ac:dyDescent="0.3">
      <c r="A400" s="81">
        <v>97</v>
      </c>
      <c r="B400" s="124" t="s">
        <v>449</v>
      </c>
      <c r="C400" s="125" t="s">
        <v>606</v>
      </c>
      <c r="D400" s="125" t="s">
        <v>607</v>
      </c>
      <c r="E400" s="125" t="s">
        <v>21</v>
      </c>
      <c r="F400" s="125" t="s">
        <v>34</v>
      </c>
      <c r="G400" s="125" t="s">
        <v>1459</v>
      </c>
      <c r="H400" s="125" t="s">
        <v>35</v>
      </c>
      <c r="I400" s="125" t="s">
        <v>793</v>
      </c>
      <c r="J400" s="125" t="s">
        <v>1290</v>
      </c>
      <c r="K400" s="125" t="s">
        <v>389</v>
      </c>
      <c r="L400" s="125">
        <v>977</v>
      </c>
      <c r="M400" s="125" t="s">
        <v>1490</v>
      </c>
      <c r="N400" s="126" t="s">
        <v>86</v>
      </c>
      <c r="O400" s="125" t="s">
        <v>1447</v>
      </c>
      <c r="P400" s="125" t="s">
        <v>1448</v>
      </c>
      <c r="Q400" s="125" t="s">
        <v>21</v>
      </c>
      <c r="R400" s="125" t="s">
        <v>788</v>
      </c>
      <c r="S400" s="125">
        <v>236</v>
      </c>
      <c r="T400" s="125">
        <v>236</v>
      </c>
      <c r="U400" s="125"/>
      <c r="V400" s="125" t="s">
        <v>1033</v>
      </c>
      <c r="W400" s="125" t="s">
        <v>1381</v>
      </c>
      <c r="X400" s="125" t="s">
        <v>92</v>
      </c>
      <c r="Y400" s="125" t="s">
        <v>131</v>
      </c>
      <c r="Z400" s="125" t="s">
        <v>385</v>
      </c>
      <c r="AA400" s="125" t="s">
        <v>38</v>
      </c>
      <c r="AB400" s="125" t="s">
        <v>1595</v>
      </c>
      <c r="AC400" s="126" t="s">
        <v>265</v>
      </c>
      <c r="AD400" s="125" t="s">
        <v>39</v>
      </c>
      <c r="AE400" s="125"/>
      <c r="AF400" s="125" t="s">
        <v>21</v>
      </c>
      <c r="AG400" s="125" t="s">
        <v>1030</v>
      </c>
      <c r="AH400" s="125"/>
      <c r="AI400" s="125">
        <v>4.5</v>
      </c>
      <c r="AJ400" s="87" t="s">
        <v>21</v>
      </c>
      <c r="AK400" s="87" t="s">
        <v>21</v>
      </c>
      <c r="AL400" s="87" t="s">
        <v>38</v>
      </c>
      <c r="AM400" s="87" t="s">
        <v>38</v>
      </c>
      <c r="AN400" s="87" t="s">
        <v>38</v>
      </c>
    </row>
    <row r="401" spans="1:40" s="243" customFormat="1" ht="13.8" x14ac:dyDescent="0.3">
      <c r="A401" s="81">
        <v>97</v>
      </c>
      <c r="B401" s="124" t="s">
        <v>449</v>
      </c>
      <c r="C401" s="125" t="s">
        <v>606</v>
      </c>
      <c r="D401" s="125" t="s">
        <v>607</v>
      </c>
      <c r="E401" s="125" t="s">
        <v>21</v>
      </c>
      <c r="F401" s="125" t="s">
        <v>34</v>
      </c>
      <c r="G401" s="125" t="s">
        <v>1459</v>
      </c>
      <c r="H401" s="125" t="s">
        <v>35</v>
      </c>
      <c r="I401" s="125" t="s">
        <v>793</v>
      </c>
      <c r="J401" s="125" t="s">
        <v>1290</v>
      </c>
      <c r="K401" s="125" t="s">
        <v>389</v>
      </c>
      <c r="L401" s="125">
        <v>977</v>
      </c>
      <c r="M401" s="125" t="s">
        <v>1490</v>
      </c>
      <c r="N401" s="126" t="s">
        <v>86</v>
      </c>
      <c r="O401" s="125" t="s">
        <v>1447</v>
      </c>
      <c r="P401" s="125" t="s">
        <v>1448</v>
      </c>
      <c r="Q401" s="125" t="s">
        <v>21</v>
      </c>
      <c r="R401" s="125" t="s">
        <v>784</v>
      </c>
      <c r="S401" s="125">
        <v>236</v>
      </c>
      <c r="T401" s="125">
        <v>236</v>
      </c>
      <c r="U401" s="125"/>
      <c r="V401" s="125" t="s">
        <v>789</v>
      </c>
      <c r="W401" s="125" t="s">
        <v>86</v>
      </c>
      <c r="X401" s="125" t="s">
        <v>92</v>
      </c>
      <c r="Y401" s="125" t="s">
        <v>131</v>
      </c>
      <c r="Z401" s="125" t="s">
        <v>385</v>
      </c>
      <c r="AA401" s="125" t="s">
        <v>86</v>
      </c>
      <c r="AB401" s="125" t="s">
        <v>1593</v>
      </c>
      <c r="AC401" s="126" t="s">
        <v>265</v>
      </c>
      <c r="AD401" s="125" t="s">
        <v>39</v>
      </c>
      <c r="AE401" s="125"/>
      <c r="AF401" s="125" t="s">
        <v>21</v>
      </c>
      <c r="AG401" s="125" t="s">
        <v>1030</v>
      </c>
      <c r="AH401" s="125"/>
      <c r="AI401" s="125">
        <v>4.5</v>
      </c>
      <c r="AJ401" s="87" t="s">
        <v>21</v>
      </c>
      <c r="AK401" s="87" t="s">
        <v>21</v>
      </c>
      <c r="AL401" s="87" t="s">
        <v>38</v>
      </c>
      <c r="AM401" s="87" t="s">
        <v>38</v>
      </c>
      <c r="AN401" s="87" t="s">
        <v>38</v>
      </c>
    </row>
    <row r="402" spans="1:40" s="243" customFormat="1" ht="13.8" x14ac:dyDescent="0.3">
      <c r="A402" s="81">
        <v>97</v>
      </c>
      <c r="B402" s="124" t="s">
        <v>449</v>
      </c>
      <c r="C402" s="125" t="s">
        <v>606</v>
      </c>
      <c r="D402" s="125" t="s">
        <v>607</v>
      </c>
      <c r="E402" s="125" t="s">
        <v>21</v>
      </c>
      <c r="F402" s="125" t="s">
        <v>34</v>
      </c>
      <c r="G402" s="125" t="s">
        <v>1459</v>
      </c>
      <c r="H402" s="125" t="s">
        <v>35</v>
      </c>
      <c r="I402" s="125" t="s">
        <v>793</v>
      </c>
      <c r="J402" s="125" t="s">
        <v>1290</v>
      </c>
      <c r="K402" s="125" t="s">
        <v>389</v>
      </c>
      <c r="L402" s="125">
        <v>977</v>
      </c>
      <c r="M402" s="125" t="s">
        <v>1490</v>
      </c>
      <c r="N402" s="126" t="s">
        <v>86</v>
      </c>
      <c r="O402" s="125" t="s">
        <v>1447</v>
      </c>
      <c r="P402" s="125" t="s">
        <v>1448</v>
      </c>
      <c r="Q402" s="125" t="s">
        <v>21</v>
      </c>
      <c r="R402" s="125" t="s">
        <v>785</v>
      </c>
      <c r="S402" s="125">
        <v>236</v>
      </c>
      <c r="T402" s="125">
        <v>236</v>
      </c>
      <c r="U402" s="125"/>
      <c r="V402" s="125" t="s">
        <v>790</v>
      </c>
      <c r="W402" s="125" t="s">
        <v>1381</v>
      </c>
      <c r="X402" s="125" t="s">
        <v>92</v>
      </c>
      <c r="Y402" s="125" t="s">
        <v>131</v>
      </c>
      <c r="Z402" s="125" t="s">
        <v>385</v>
      </c>
      <c r="AA402" s="125" t="s">
        <v>86</v>
      </c>
      <c r="AB402" s="125" t="s">
        <v>1593</v>
      </c>
      <c r="AC402" s="126">
        <v>0.65700000000000003</v>
      </c>
      <c r="AD402" s="125" t="s">
        <v>39</v>
      </c>
      <c r="AE402" s="125" t="s">
        <v>786</v>
      </c>
      <c r="AF402" s="125" t="s">
        <v>21</v>
      </c>
      <c r="AG402" s="125" t="s">
        <v>1030</v>
      </c>
      <c r="AH402" s="125"/>
      <c r="AI402" s="125">
        <v>4.5</v>
      </c>
      <c r="AJ402" s="87" t="s">
        <v>21</v>
      </c>
      <c r="AK402" s="87" t="s">
        <v>21</v>
      </c>
      <c r="AL402" s="87" t="s">
        <v>38</v>
      </c>
      <c r="AM402" s="87" t="s">
        <v>38</v>
      </c>
      <c r="AN402" s="87" t="s">
        <v>38</v>
      </c>
    </row>
    <row r="403" spans="1:40" s="243" customFormat="1" ht="13.8" x14ac:dyDescent="0.3">
      <c r="A403" s="81">
        <v>97</v>
      </c>
      <c r="B403" s="124" t="s">
        <v>449</v>
      </c>
      <c r="C403" s="125" t="s">
        <v>606</v>
      </c>
      <c r="D403" s="125" t="s">
        <v>607</v>
      </c>
      <c r="E403" s="125" t="s">
        <v>21</v>
      </c>
      <c r="F403" s="125" t="s">
        <v>34</v>
      </c>
      <c r="G403" s="125" t="s">
        <v>1459</v>
      </c>
      <c r="H403" s="125" t="s">
        <v>35</v>
      </c>
      <c r="I403" s="125" t="s">
        <v>794</v>
      </c>
      <c r="J403" s="125" t="s">
        <v>1290</v>
      </c>
      <c r="K403" s="125" t="s">
        <v>389</v>
      </c>
      <c r="L403" s="125">
        <v>1004</v>
      </c>
      <c r="M403" s="125" t="s">
        <v>1491</v>
      </c>
      <c r="N403" s="126" t="s">
        <v>86</v>
      </c>
      <c r="O403" s="125" t="s">
        <v>1447</v>
      </c>
      <c r="P403" s="125" t="s">
        <v>1448</v>
      </c>
      <c r="Q403" s="125" t="s">
        <v>21</v>
      </c>
      <c r="R403" s="125" t="s">
        <v>36</v>
      </c>
      <c r="S403" s="125">
        <v>236</v>
      </c>
      <c r="T403" s="125">
        <v>5</v>
      </c>
      <c r="U403" s="125" t="s">
        <v>630</v>
      </c>
      <c r="V403" s="125"/>
      <c r="W403" s="125"/>
      <c r="X403" s="125" t="s">
        <v>787</v>
      </c>
      <c r="Y403" s="125" t="s">
        <v>685</v>
      </c>
      <c r="Z403" s="125" t="s">
        <v>385</v>
      </c>
      <c r="AA403" s="125" t="s">
        <v>38</v>
      </c>
      <c r="AB403" s="125" t="s">
        <v>1594</v>
      </c>
      <c r="AC403" s="126">
        <v>0.54300000000000004</v>
      </c>
      <c r="AD403" s="125" t="s">
        <v>39</v>
      </c>
      <c r="AE403" s="125"/>
      <c r="AF403" s="125" t="s">
        <v>21</v>
      </c>
      <c r="AG403" s="125" t="s">
        <v>1030</v>
      </c>
      <c r="AH403" s="125"/>
      <c r="AI403" s="125">
        <v>4.5</v>
      </c>
      <c r="AJ403" s="87" t="s">
        <v>21</v>
      </c>
      <c r="AK403" s="87" t="s">
        <v>21</v>
      </c>
      <c r="AL403" s="87" t="s">
        <v>38</v>
      </c>
      <c r="AM403" s="87" t="s">
        <v>38</v>
      </c>
      <c r="AN403" s="87" t="s">
        <v>38</v>
      </c>
    </row>
    <row r="404" spans="1:40" s="243" customFormat="1" ht="13.8" x14ac:dyDescent="0.3">
      <c r="A404" s="81">
        <v>97</v>
      </c>
      <c r="B404" s="124" t="s">
        <v>449</v>
      </c>
      <c r="C404" s="125" t="s">
        <v>606</v>
      </c>
      <c r="D404" s="125" t="s">
        <v>607</v>
      </c>
      <c r="E404" s="125" t="s">
        <v>21</v>
      </c>
      <c r="F404" s="125" t="s">
        <v>34</v>
      </c>
      <c r="G404" s="125" t="s">
        <v>1459</v>
      </c>
      <c r="H404" s="125" t="s">
        <v>35</v>
      </c>
      <c r="I404" s="125" t="s">
        <v>794</v>
      </c>
      <c r="J404" s="125" t="s">
        <v>1290</v>
      </c>
      <c r="K404" s="125" t="s">
        <v>389</v>
      </c>
      <c r="L404" s="125">
        <v>1004</v>
      </c>
      <c r="M404" s="125" t="s">
        <v>1491</v>
      </c>
      <c r="N404" s="126" t="s">
        <v>86</v>
      </c>
      <c r="O404" s="125" t="s">
        <v>1447</v>
      </c>
      <c r="P404" s="125" t="s">
        <v>1448</v>
      </c>
      <c r="Q404" s="125" t="s">
        <v>21</v>
      </c>
      <c r="R404" s="125" t="s">
        <v>783</v>
      </c>
      <c r="S404" s="125">
        <v>236</v>
      </c>
      <c r="T404" s="125" t="s">
        <v>78</v>
      </c>
      <c r="U404" s="125" t="s">
        <v>630</v>
      </c>
      <c r="V404" s="125"/>
      <c r="W404" s="125"/>
      <c r="X404" s="125" t="s">
        <v>1032</v>
      </c>
      <c r="Y404" s="125" t="s">
        <v>685</v>
      </c>
      <c r="Z404" s="125" t="s">
        <v>385</v>
      </c>
      <c r="AA404" s="125" t="s">
        <v>21</v>
      </c>
      <c r="AB404" s="125"/>
      <c r="AC404" s="126" t="s">
        <v>265</v>
      </c>
      <c r="AD404" s="125" t="s">
        <v>39</v>
      </c>
      <c r="AE404" s="125"/>
      <c r="AF404" s="125" t="s">
        <v>21</v>
      </c>
      <c r="AG404" s="125" t="s">
        <v>1030</v>
      </c>
      <c r="AH404" s="125"/>
      <c r="AI404" s="125">
        <v>4.5</v>
      </c>
      <c r="AJ404" s="87" t="s">
        <v>21</v>
      </c>
      <c r="AK404" s="87" t="s">
        <v>21</v>
      </c>
      <c r="AL404" s="87" t="s">
        <v>38</v>
      </c>
      <c r="AM404" s="87" t="s">
        <v>38</v>
      </c>
      <c r="AN404" s="87" t="s">
        <v>38</v>
      </c>
    </row>
    <row r="405" spans="1:40" s="243" customFormat="1" ht="13.8" x14ac:dyDescent="0.3">
      <c r="A405" s="81">
        <v>97</v>
      </c>
      <c r="B405" s="124" t="s">
        <v>449</v>
      </c>
      <c r="C405" s="125" t="s">
        <v>606</v>
      </c>
      <c r="D405" s="125" t="s">
        <v>607</v>
      </c>
      <c r="E405" s="125" t="s">
        <v>21</v>
      </c>
      <c r="F405" s="125" t="s">
        <v>34</v>
      </c>
      <c r="G405" s="125" t="s">
        <v>1459</v>
      </c>
      <c r="H405" s="125" t="s">
        <v>35</v>
      </c>
      <c r="I405" s="125" t="s">
        <v>794</v>
      </c>
      <c r="J405" s="125" t="s">
        <v>1290</v>
      </c>
      <c r="K405" s="125" t="s">
        <v>389</v>
      </c>
      <c r="L405" s="125">
        <v>1004</v>
      </c>
      <c r="M405" s="125" t="s">
        <v>1491</v>
      </c>
      <c r="N405" s="126" t="s">
        <v>86</v>
      </c>
      <c r="O405" s="125" t="s">
        <v>1447</v>
      </c>
      <c r="P405" s="125" t="s">
        <v>1448</v>
      </c>
      <c r="Q405" s="125" t="s">
        <v>21</v>
      </c>
      <c r="R405" s="125" t="s">
        <v>254</v>
      </c>
      <c r="S405" s="125">
        <v>236</v>
      </c>
      <c r="T405" s="125">
        <v>236</v>
      </c>
      <c r="U405" s="125"/>
      <c r="V405" s="125" t="s">
        <v>86</v>
      </c>
      <c r="W405" s="125" t="s">
        <v>86</v>
      </c>
      <c r="X405" s="125" t="s">
        <v>92</v>
      </c>
      <c r="Y405" s="125" t="s">
        <v>131</v>
      </c>
      <c r="Z405" s="125" t="s">
        <v>385</v>
      </c>
      <c r="AA405" s="125" t="s">
        <v>86</v>
      </c>
      <c r="AB405" s="125" t="s">
        <v>1593</v>
      </c>
      <c r="AC405" s="126" t="s">
        <v>265</v>
      </c>
      <c r="AD405" s="125" t="s">
        <v>39</v>
      </c>
      <c r="AE405" s="125"/>
      <c r="AF405" s="125" t="s">
        <v>21</v>
      </c>
      <c r="AG405" s="125" t="s">
        <v>1030</v>
      </c>
      <c r="AH405" s="125"/>
      <c r="AI405" s="125">
        <v>4.5</v>
      </c>
      <c r="AJ405" s="87" t="s">
        <v>21</v>
      </c>
      <c r="AK405" s="87" t="s">
        <v>21</v>
      </c>
      <c r="AL405" s="87" t="s">
        <v>38</v>
      </c>
      <c r="AM405" s="87" t="s">
        <v>38</v>
      </c>
      <c r="AN405" s="87" t="s">
        <v>38</v>
      </c>
    </row>
    <row r="406" spans="1:40" s="243" customFormat="1" ht="13.8" x14ac:dyDescent="0.3">
      <c r="A406" s="81">
        <v>97</v>
      </c>
      <c r="B406" s="124" t="s">
        <v>449</v>
      </c>
      <c r="C406" s="125" t="s">
        <v>606</v>
      </c>
      <c r="D406" s="125" t="s">
        <v>607</v>
      </c>
      <c r="E406" s="125" t="s">
        <v>21</v>
      </c>
      <c r="F406" s="125" t="s">
        <v>34</v>
      </c>
      <c r="G406" s="125" t="s">
        <v>1459</v>
      </c>
      <c r="H406" s="125" t="s">
        <v>35</v>
      </c>
      <c r="I406" s="125" t="s">
        <v>794</v>
      </c>
      <c r="J406" s="125" t="s">
        <v>1290</v>
      </c>
      <c r="K406" s="125" t="s">
        <v>389</v>
      </c>
      <c r="L406" s="125">
        <v>1004</v>
      </c>
      <c r="M406" s="125" t="s">
        <v>1491</v>
      </c>
      <c r="N406" s="126" t="s">
        <v>86</v>
      </c>
      <c r="O406" s="125" t="s">
        <v>1447</v>
      </c>
      <c r="P406" s="125" t="s">
        <v>1448</v>
      </c>
      <c r="Q406" s="125" t="s">
        <v>21</v>
      </c>
      <c r="R406" s="125" t="s">
        <v>788</v>
      </c>
      <c r="S406" s="125">
        <v>236</v>
      </c>
      <c r="T406" s="125">
        <v>236</v>
      </c>
      <c r="U406" s="125"/>
      <c r="V406" s="125" t="s">
        <v>1033</v>
      </c>
      <c r="W406" s="125" t="s">
        <v>1381</v>
      </c>
      <c r="X406" s="125" t="s">
        <v>92</v>
      </c>
      <c r="Y406" s="125" t="s">
        <v>131</v>
      </c>
      <c r="Z406" s="125" t="s">
        <v>385</v>
      </c>
      <c r="AA406" s="125" t="s">
        <v>38</v>
      </c>
      <c r="AB406" s="125" t="s">
        <v>1595</v>
      </c>
      <c r="AC406" s="126">
        <v>0.61499999999999999</v>
      </c>
      <c r="AD406" s="125" t="s">
        <v>39</v>
      </c>
      <c r="AE406" s="125"/>
      <c r="AF406" s="125" t="s">
        <v>21</v>
      </c>
      <c r="AG406" s="125" t="s">
        <v>1030</v>
      </c>
      <c r="AH406" s="125"/>
      <c r="AI406" s="125">
        <v>4.5</v>
      </c>
      <c r="AJ406" s="87" t="s">
        <v>21</v>
      </c>
      <c r="AK406" s="87" t="s">
        <v>21</v>
      </c>
      <c r="AL406" s="87" t="s">
        <v>38</v>
      </c>
      <c r="AM406" s="87" t="s">
        <v>38</v>
      </c>
      <c r="AN406" s="87" t="s">
        <v>38</v>
      </c>
    </row>
    <row r="407" spans="1:40" s="243" customFormat="1" ht="13.8" x14ac:dyDescent="0.3">
      <c r="A407" s="81">
        <v>97</v>
      </c>
      <c r="B407" s="124" t="s">
        <v>449</v>
      </c>
      <c r="C407" s="125" t="s">
        <v>606</v>
      </c>
      <c r="D407" s="125" t="s">
        <v>607</v>
      </c>
      <c r="E407" s="125" t="s">
        <v>21</v>
      </c>
      <c r="F407" s="125" t="s">
        <v>34</v>
      </c>
      <c r="G407" s="125" t="s">
        <v>1459</v>
      </c>
      <c r="H407" s="125" t="s">
        <v>35</v>
      </c>
      <c r="I407" s="125" t="s">
        <v>794</v>
      </c>
      <c r="J407" s="125" t="s">
        <v>1290</v>
      </c>
      <c r="K407" s="125" t="s">
        <v>389</v>
      </c>
      <c r="L407" s="125">
        <v>1004</v>
      </c>
      <c r="M407" s="125" t="s">
        <v>1491</v>
      </c>
      <c r="N407" s="126" t="s">
        <v>86</v>
      </c>
      <c r="O407" s="125" t="s">
        <v>1447</v>
      </c>
      <c r="P407" s="125" t="s">
        <v>1448</v>
      </c>
      <c r="Q407" s="125" t="s">
        <v>21</v>
      </c>
      <c r="R407" s="125" t="s">
        <v>784</v>
      </c>
      <c r="S407" s="125">
        <v>236</v>
      </c>
      <c r="T407" s="125">
        <v>236</v>
      </c>
      <c r="U407" s="125"/>
      <c r="V407" s="125" t="s">
        <v>789</v>
      </c>
      <c r="W407" s="125" t="s">
        <v>86</v>
      </c>
      <c r="X407" s="125" t="s">
        <v>92</v>
      </c>
      <c r="Y407" s="125" t="s">
        <v>131</v>
      </c>
      <c r="Z407" s="125" t="s">
        <v>385</v>
      </c>
      <c r="AA407" s="125" t="s">
        <v>86</v>
      </c>
      <c r="AB407" s="125" t="s">
        <v>1593</v>
      </c>
      <c r="AC407" s="126" t="s">
        <v>265</v>
      </c>
      <c r="AD407" s="125" t="s">
        <v>39</v>
      </c>
      <c r="AE407" s="125"/>
      <c r="AF407" s="125" t="s">
        <v>21</v>
      </c>
      <c r="AG407" s="125" t="s">
        <v>1030</v>
      </c>
      <c r="AH407" s="125"/>
      <c r="AI407" s="125">
        <v>4.5</v>
      </c>
      <c r="AJ407" s="87" t="s">
        <v>21</v>
      </c>
      <c r="AK407" s="87" t="s">
        <v>21</v>
      </c>
      <c r="AL407" s="87" t="s">
        <v>38</v>
      </c>
      <c r="AM407" s="87" t="s">
        <v>38</v>
      </c>
      <c r="AN407" s="87" t="s">
        <v>38</v>
      </c>
    </row>
    <row r="408" spans="1:40" s="243" customFormat="1" ht="13.8" x14ac:dyDescent="0.3">
      <c r="A408" s="66">
        <v>97</v>
      </c>
      <c r="B408" s="96" t="s">
        <v>449</v>
      </c>
      <c r="C408" s="70" t="s">
        <v>606</v>
      </c>
      <c r="D408" s="70" t="s">
        <v>607</v>
      </c>
      <c r="E408" s="70" t="s">
        <v>21</v>
      </c>
      <c r="F408" s="70" t="s">
        <v>34</v>
      </c>
      <c r="G408" s="70" t="s">
        <v>1459</v>
      </c>
      <c r="H408" s="70" t="s">
        <v>35</v>
      </c>
      <c r="I408" s="70" t="s">
        <v>794</v>
      </c>
      <c r="J408" s="70" t="s">
        <v>1290</v>
      </c>
      <c r="K408" s="70" t="s">
        <v>389</v>
      </c>
      <c r="L408" s="70">
        <v>1004</v>
      </c>
      <c r="M408" s="70" t="s">
        <v>1491</v>
      </c>
      <c r="N408" s="72" t="s">
        <v>86</v>
      </c>
      <c r="O408" s="70" t="s">
        <v>1447</v>
      </c>
      <c r="P408" s="70" t="s">
        <v>1448</v>
      </c>
      <c r="Q408" s="70" t="s">
        <v>21</v>
      </c>
      <c r="R408" s="70" t="s">
        <v>785</v>
      </c>
      <c r="S408" s="70">
        <v>236</v>
      </c>
      <c r="T408" s="70">
        <v>236</v>
      </c>
      <c r="U408" s="70"/>
      <c r="V408" s="70" t="s">
        <v>790</v>
      </c>
      <c r="W408" s="70" t="s">
        <v>1381</v>
      </c>
      <c r="X408" s="70" t="s">
        <v>92</v>
      </c>
      <c r="Y408" s="70" t="s">
        <v>131</v>
      </c>
      <c r="Z408" s="70" t="s">
        <v>385</v>
      </c>
      <c r="AA408" s="70" t="s">
        <v>86</v>
      </c>
      <c r="AB408" s="70" t="s">
        <v>1593</v>
      </c>
      <c r="AC408" s="72" t="s">
        <v>265</v>
      </c>
      <c r="AD408" s="70" t="s">
        <v>39</v>
      </c>
      <c r="AE408" s="70" t="s">
        <v>786</v>
      </c>
      <c r="AF408" s="70" t="s">
        <v>21</v>
      </c>
      <c r="AG408" s="70" t="s">
        <v>1030</v>
      </c>
      <c r="AH408" s="70"/>
      <c r="AI408" s="70">
        <v>4.5</v>
      </c>
      <c r="AJ408" s="73" t="s">
        <v>21</v>
      </c>
      <c r="AK408" s="73" t="s">
        <v>21</v>
      </c>
      <c r="AL408" s="73" t="s">
        <v>38</v>
      </c>
      <c r="AM408" s="73" t="s">
        <v>38</v>
      </c>
      <c r="AN408" s="73" t="s">
        <v>38</v>
      </c>
    </row>
    <row r="409" spans="1:40" s="243" customFormat="1" ht="13.8" x14ac:dyDescent="0.3">
      <c r="A409" s="74">
        <v>98</v>
      </c>
      <c r="B409" s="105" t="s">
        <v>450</v>
      </c>
      <c r="C409" s="76" t="s">
        <v>608</v>
      </c>
      <c r="D409" s="76" t="s">
        <v>133</v>
      </c>
      <c r="E409" s="76" t="s">
        <v>21</v>
      </c>
      <c r="F409" s="76" t="s">
        <v>34</v>
      </c>
      <c r="G409" s="76" t="s">
        <v>74</v>
      </c>
      <c r="H409" s="76" t="s">
        <v>35</v>
      </c>
      <c r="I409" s="76" t="s">
        <v>643</v>
      </c>
      <c r="J409" s="79" t="s">
        <v>1290</v>
      </c>
      <c r="K409" s="76">
        <v>1</v>
      </c>
      <c r="L409" s="76">
        <v>106688</v>
      </c>
      <c r="M409" s="76" t="s">
        <v>644</v>
      </c>
      <c r="N409" s="78" t="s">
        <v>645</v>
      </c>
      <c r="O409" s="76" t="s">
        <v>184</v>
      </c>
      <c r="P409" s="76" t="s">
        <v>646</v>
      </c>
      <c r="Q409" s="76" t="s">
        <v>21</v>
      </c>
      <c r="R409" s="76" t="s">
        <v>283</v>
      </c>
      <c r="S409" s="76">
        <v>25</v>
      </c>
      <c r="T409" s="76" t="s">
        <v>78</v>
      </c>
      <c r="U409" s="76" t="s">
        <v>630</v>
      </c>
      <c r="V409" s="76" t="s">
        <v>1034</v>
      </c>
      <c r="W409" s="76" t="s">
        <v>1381</v>
      </c>
      <c r="X409" s="76" t="s">
        <v>92</v>
      </c>
      <c r="Y409" s="76" t="s">
        <v>78</v>
      </c>
      <c r="Z409" s="76" t="s">
        <v>37</v>
      </c>
      <c r="AA409" s="76" t="s">
        <v>86</v>
      </c>
      <c r="AB409" s="76" t="s">
        <v>1593</v>
      </c>
      <c r="AC409" s="78">
        <v>0.872</v>
      </c>
      <c r="AD409" s="76" t="s">
        <v>651</v>
      </c>
      <c r="AE409" s="76"/>
      <c r="AF409" s="76" t="s">
        <v>38</v>
      </c>
      <c r="AG409" s="76" t="s">
        <v>903</v>
      </c>
      <c r="AH409" s="76" t="s">
        <v>1037</v>
      </c>
      <c r="AI409" s="76">
        <v>2.8</v>
      </c>
      <c r="AJ409" s="80" t="s">
        <v>86</v>
      </c>
      <c r="AK409" s="80" t="s">
        <v>38</v>
      </c>
      <c r="AL409" s="80" t="s">
        <v>86</v>
      </c>
      <c r="AM409" s="80" t="s">
        <v>38</v>
      </c>
      <c r="AN409" s="80" t="s">
        <v>38</v>
      </c>
    </row>
    <row r="410" spans="1:40" s="243" customFormat="1" ht="13.8" x14ac:dyDescent="0.3">
      <c r="A410" s="81">
        <v>98</v>
      </c>
      <c r="B410" s="128" t="s">
        <v>450</v>
      </c>
      <c r="C410" s="83" t="s">
        <v>608</v>
      </c>
      <c r="D410" s="83" t="s">
        <v>133</v>
      </c>
      <c r="E410" s="83" t="s">
        <v>21</v>
      </c>
      <c r="F410" s="83" t="s">
        <v>34</v>
      </c>
      <c r="G410" s="83" t="s">
        <v>74</v>
      </c>
      <c r="H410" s="83" t="s">
        <v>35</v>
      </c>
      <c r="I410" s="83" t="s">
        <v>643</v>
      </c>
      <c r="J410" s="86" t="s">
        <v>1290</v>
      </c>
      <c r="K410" s="83">
        <v>1</v>
      </c>
      <c r="L410" s="83">
        <v>106688</v>
      </c>
      <c r="M410" s="83" t="s">
        <v>644</v>
      </c>
      <c r="N410" s="85" t="s">
        <v>645</v>
      </c>
      <c r="O410" s="83" t="s">
        <v>184</v>
      </c>
      <c r="P410" s="83" t="s">
        <v>646</v>
      </c>
      <c r="Q410" s="83" t="s">
        <v>21</v>
      </c>
      <c r="R410" s="83" t="s">
        <v>647</v>
      </c>
      <c r="S410" s="83">
        <v>25</v>
      </c>
      <c r="T410" s="83">
        <v>25</v>
      </c>
      <c r="U410" s="83"/>
      <c r="V410" s="83"/>
      <c r="W410" s="83"/>
      <c r="X410" s="83" t="s">
        <v>92</v>
      </c>
      <c r="Y410" s="83" t="s">
        <v>78</v>
      </c>
      <c r="Z410" s="83" t="s">
        <v>37</v>
      </c>
      <c r="AA410" s="83" t="s">
        <v>21</v>
      </c>
      <c r="AB410" s="83"/>
      <c r="AC410" s="85">
        <v>0.80900000000000005</v>
      </c>
      <c r="AD410" s="83" t="s">
        <v>651</v>
      </c>
      <c r="AE410" s="83"/>
      <c r="AF410" s="83" t="s">
        <v>38</v>
      </c>
      <c r="AG410" s="83" t="s">
        <v>903</v>
      </c>
      <c r="AH410" s="83"/>
      <c r="AI410" s="83">
        <v>2.8</v>
      </c>
      <c r="AJ410" s="87" t="s">
        <v>86</v>
      </c>
      <c r="AK410" s="87" t="s">
        <v>38</v>
      </c>
      <c r="AL410" s="87" t="s">
        <v>86</v>
      </c>
      <c r="AM410" s="87" t="s">
        <v>38</v>
      </c>
      <c r="AN410" s="87" t="s">
        <v>38</v>
      </c>
    </row>
    <row r="411" spans="1:40" s="243" customFormat="1" ht="13.8" x14ac:dyDescent="0.3">
      <c r="A411" s="81">
        <v>98</v>
      </c>
      <c r="B411" s="128" t="s">
        <v>450</v>
      </c>
      <c r="C411" s="83" t="s">
        <v>608</v>
      </c>
      <c r="D411" s="83" t="s">
        <v>133</v>
      </c>
      <c r="E411" s="83" t="s">
        <v>21</v>
      </c>
      <c r="F411" s="83" t="s">
        <v>34</v>
      </c>
      <c r="G411" s="83" t="s">
        <v>74</v>
      </c>
      <c r="H411" s="83" t="s">
        <v>35</v>
      </c>
      <c r="I411" s="83" t="s">
        <v>643</v>
      </c>
      <c r="J411" s="86" t="s">
        <v>1290</v>
      </c>
      <c r="K411" s="83">
        <v>1</v>
      </c>
      <c r="L411" s="83">
        <v>106688</v>
      </c>
      <c r="M411" s="83" t="s">
        <v>644</v>
      </c>
      <c r="N411" s="85" t="s">
        <v>645</v>
      </c>
      <c r="O411" s="83" t="s">
        <v>184</v>
      </c>
      <c r="P411" s="83" t="s">
        <v>646</v>
      </c>
      <c r="Q411" s="83" t="s">
        <v>21</v>
      </c>
      <c r="R411" s="83" t="s">
        <v>648</v>
      </c>
      <c r="S411" s="83">
        <v>25</v>
      </c>
      <c r="T411" s="83">
        <v>25</v>
      </c>
      <c r="U411" s="83"/>
      <c r="V411" s="83"/>
      <c r="W411" s="83"/>
      <c r="X411" s="83" t="s">
        <v>92</v>
      </c>
      <c r="Y411" s="83" t="s">
        <v>78</v>
      </c>
      <c r="Z411" s="83" t="s">
        <v>37</v>
      </c>
      <c r="AA411" s="83" t="s">
        <v>21</v>
      </c>
      <c r="AB411" s="83"/>
      <c r="AC411" s="85">
        <v>0.81399999999999995</v>
      </c>
      <c r="AD411" s="83" t="s">
        <v>39</v>
      </c>
      <c r="AE411" s="83"/>
      <c r="AF411" s="83" t="s">
        <v>38</v>
      </c>
      <c r="AG411" s="83" t="s">
        <v>903</v>
      </c>
      <c r="AH411" s="83"/>
      <c r="AI411" s="83">
        <v>2.8</v>
      </c>
      <c r="AJ411" s="87" t="s">
        <v>86</v>
      </c>
      <c r="AK411" s="87" t="s">
        <v>38</v>
      </c>
      <c r="AL411" s="87" t="s">
        <v>86</v>
      </c>
      <c r="AM411" s="87" t="s">
        <v>38</v>
      </c>
      <c r="AN411" s="87" t="s">
        <v>38</v>
      </c>
    </row>
    <row r="412" spans="1:40" s="243" customFormat="1" ht="13.8" x14ac:dyDescent="0.3">
      <c r="A412" s="81">
        <v>98</v>
      </c>
      <c r="B412" s="128" t="s">
        <v>450</v>
      </c>
      <c r="C412" s="83" t="s">
        <v>608</v>
      </c>
      <c r="D412" s="83" t="s">
        <v>133</v>
      </c>
      <c r="E412" s="83" t="s">
        <v>21</v>
      </c>
      <c r="F412" s="83" t="s">
        <v>34</v>
      </c>
      <c r="G412" s="83" t="s">
        <v>74</v>
      </c>
      <c r="H412" s="83" t="s">
        <v>35</v>
      </c>
      <c r="I412" s="83" t="s">
        <v>643</v>
      </c>
      <c r="J412" s="86" t="s">
        <v>1290</v>
      </c>
      <c r="K412" s="83">
        <v>1</v>
      </c>
      <c r="L412" s="83">
        <v>106688</v>
      </c>
      <c r="M412" s="83" t="s">
        <v>644</v>
      </c>
      <c r="N412" s="85" t="s">
        <v>645</v>
      </c>
      <c r="O412" s="83" t="s">
        <v>184</v>
      </c>
      <c r="P412" s="83" t="s">
        <v>646</v>
      </c>
      <c r="Q412" s="83" t="s">
        <v>21</v>
      </c>
      <c r="R412" s="83" t="s">
        <v>649</v>
      </c>
      <c r="S412" s="83">
        <v>25</v>
      </c>
      <c r="T412" s="83">
        <v>25</v>
      </c>
      <c r="U412" s="83"/>
      <c r="V412" s="83" t="s">
        <v>1036</v>
      </c>
      <c r="W412" s="83" t="s">
        <v>86</v>
      </c>
      <c r="X412" s="83" t="s">
        <v>92</v>
      </c>
      <c r="Y412" s="83" t="s">
        <v>78</v>
      </c>
      <c r="Z412" s="83" t="s">
        <v>37</v>
      </c>
      <c r="AA412" s="83" t="s">
        <v>86</v>
      </c>
      <c r="AB412" s="83" t="s">
        <v>1593</v>
      </c>
      <c r="AC412" s="85">
        <v>0.87</v>
      </c>
      <c r="AD412" s="83" t="s">
        <v>39</v>
      </c>
      <c r="AE412" s="83"/>
      <c r="AF412" s="83" t="s">
        <v>38</v>
      </c>
      <c r="AG412" s="83" t="s">
        <v>903</v>
      </c>
      <c r="AH412" s="83"/>
      <c r="AI412" s="83">
        <v>2.8</v>
      </c>
      <c r="AJ412" s="87" t="s">
        <v>86</v>
      </c>
      <c r="AK412" s="87" t="s">
        <v>38</v>
      </c>
      <c r="AL412" s="87" t="s">
        <v>86</v>
      </c>
      <c r="AM412" s="87" t="s">
        <v>38</v>
      </c>
      <c r="AN412" s="87" t="s">
        <v>38</v>
      </c>
    </row>
    <row r="413" spans="1:40" s="243" customFormat="1" ht="13.8" x14ac:dyDescent="0.3">
      <c r="A413" s="81">
        <v>98</v>
      </c>
      <c r="B413" s="128" t="s">
        <v>450</v>
      </c>
      <c r="C413" s="83" t="s">
        <v>608</v>
      </c>
      <c r="D413" s="83" t="s">
        <v>133</v>
      </c>
      <c r="E413" s="83" t="s">
        <v>21</v>
      </c>
      <c r="F413" s="83" t="s">
        <v>34</v>
      </c>
      <c r="G413" s="83" t="s">
        <v>74</v>
      </c>
      <c r="H413" s="83" t="s">
        <v>35</v>
      </c>
      <c r="I413" s="83" t="s">
        <v>643</v>
      </c>
      <c r="J413" s="86" t="s">
        <v>1290</v>
      </c>
      <c r="K413" s="83">
        <v>1</v>
      </c>
      <c r="L413" s="83">
        <v>106688</v>
      </c>
      <c r="M413" s="83" t="s">
        <v>644</v>
      </c>
      <c r="N413" s="85" t="s">
        <v>645</v>
      </c>
      <c r="O413" s="83" t="s">
        <v>184</v>
      </c>
      <c r="P413" s="83" t="s">
        <v>646</v>
      </c>
      <c r="Q413" s="83" t="s">
        <v>21</v>
      </c>
      <c r="R413" s="83" t="s">
        <v>650</v>
      </c>
      <c r="S413" s="83">
        <v>25</v>
      </c>
      <c r="T413" s="83" t="s">
        <v>78</v>
      </c>
      <c r="U413" s="83"/>
      <c r="V413" s="83" t="s">
        <v>1036</v>
      </c>
      <c r="W413" s="83" t="s">
        <v>86</v>
      </c>
      <c r="X413" s="83" t="s">
        <v>1569</v>
      </c>
      <c r="Y413" s="83" t="s">
        <v>78</v>
      </c>
      <c r="Z413" s="83" t="s">
        <v>37</v>
      </c>
      <c r="AA413" s="83" t="s">
        <v>86</v>
      </c>
      <c r="AB413" s="83" t="s">
        <v>1593</v>
      </c>
      <c r="AC413" s="85">
        <v>0.84699999999999998</v>
      </c>
      <c r="AD413" s="83" t="s">
        <v>39</v>
      </c>
      <c r="AE413" s="83"/>
      <c r="AF413" s="83" t="s">
        <v>38</v>
      </c>
      <c r="AG413" s="83" t="s">
        <v>903</v>
      </c>
      <c r="AH413" s="83"/>
      <c r="AI413" s="83">
        <v>2.8</v>
      </c>
      <c r="AJ413" s="87" t="s">
        <v>86</v>
      </c>
      <c r="AK413" s="87" t="s">
        <v>38</v>
      </c>
      <c r="AL413" s="87" t="s">
        <v>86</v>
      </c>
      <c r="AM413" s="87" t="s">
        <v>38</v>
      </c>
      <c r="AN413" s="87" t="s">
        <v>38</v>
      </c>
    </row>
    <row r="414" spans="1:40" s="243" customFormat="1" ht="13.8" x14ac:dyDescent="0.3">
      <c r="A414" s="66">
        <v>98</v>
      </c>
      <c r="B414" s="106" t="s">
        <v>450</v>
      </c>
      <c r="C414" s="89" t="s">
        <v>608</v>
      </c>
      <c r="D414" s="89" t="s">
        <v>133</v>
      </c>
      <c r="E414" s="89" t="s">
        <v>21</v>
      </c>
      <c r="F414" s="89" t="s">
        <v>34</v>
      </c>
      <c r="G414" s="89" t="s">
        <v>74</v>
      </c>
      <c r="H414" s="89" t="s">
        <v>35</v>
      </c>
      <c r="I414" s="89" t="s">
        <v>643</v>
      </c>
      <c r="J414" s="92" t="s">
        <v>1290</v>
      </c>
      <c r="K414" s="89">
        <v>1</v>
      </c>
      <c r="L414" s="89">
        <v>106688</v>
      </c>
      <c r="M414" s="89" t="s">
        <v>644</v>
      </c>
      <c r="N414" s="91" t="s">
        <v>645</v>
      </c>
      <c r="O414" s="89" t="s">
        <v>184</v>
      </c>
      <c r="P414" s="89" t="s">
        <v>646</v>
      </c>
      <c r="Q414" s="89" t="s">
        <v>21</v>
      </c>
      <c r="R414" s="89" t="s">
        <v>968</v>
      </c>
      <c r="S414" s="89">
        <v>25</v>
      </c>
      <c r="T414" s="89">
        <v>25</v>
      </c>
      <c r="U414" s="89"/>
      <c r="V414" s="89" t="s">
        <v>1035</v>
      </c>
      <c r="W414" s="89" t="s">
        <v>86</v>
      </c>
      <c r="X414" s="89" t="s">
        <v>92</v>
      </c>
      <c r="Y414" s="89" t="s">
        <v>78</v>
      </c>
      <c r="Z414" s="89" t="s">
        <v>37</v>
      </c>
      <c r="AA414" s="89" t="s">
        <v>86</v>
      </c>
      <c r="AB414" s="89" t="s">
        <v>1593</v>
      </c>
      <c r="AC414" s="91">
        <v>0.90600000000000003</v>
      </c>
      <c r="AD414" s="89" t="s">
        <v>39</v>
      </c>
      <c r="AE414" s="89"/>
      <c r="AF414" s="89" t="s">
        <v>38</v>
      </c>
      <c r="AG414" s="89" t="s">
        <v>903</v>
      </c>
      <c r="AH414" s="89"/>
      <c r="AI414" s="89">
        <v>2.8</v>
      </c>
      <c r="AJ414" s="73" t="s">
        <v>86</v>
      </c>
      <c r="AK414" s="73" t="s">
        <v>38</v>
      </c>
      <c r="AL414" s="73" t="s">
        <v>86</v>
      </c>
      <c r="AM414" s="73" t="s">
        <v>38</v>
      </c>
      <c r="AN414" s="73" t="s">
        <v>38</v>
      </c>
    </row>
    <row r="415" spans="1:40" s="243" customFormat="1" ht="13.8" x14ac:dyDescent="0.3">
      <c r="A415" s="74">
        <v>101</v>
      </c>
      <c r="B415" s="110" t="s">
        <v>451</v>
      </c>
      <c r="C415" s="112" t="s">
        <v>641</v>
      </c>
      <c r="D415" s="112" t="s">
        <v>642</v>
      </c>
      <c r="E415" s="112" t="s">
        <v>21</v>
      </c>
      <c r="F415" s="112" t="s">
        <v>34</v>
      </c>
      <c r="G415" s="112" t="s">
        <v>74</v>
      </c>
      <c r="H415" s="112" t="s">
        <v>35</v>
      </c>
      <c r="I415" s="112" t="s">
        <v>652</v>
      </c>
      <c r="J415" s="112" t="s">
        <v>128</v>
      </c>
      <c r="K415" s="112" t="s">
        <v>128</v>
      </c>
      <c r="L415" s="112" t="s">
        <v>78</v>
      </c>
      <c r="M415" s="112" t="s">
        <v>653</v>
      </c>
      <c r="N415" s="114" t="s">
        <v>86</v>
      </c>
      <c r="O415" s="112" t="s">
        <v>184</v>
      </c>
      <c r="P415" s="112" t="s">
        <v>184</v>
      </c>
      <c r="Q415" s="112" t="s">
        <v>21</v>
      </c>
      <c r="R415" s="112" t="s">
        <v>36</v>
      </c>
      <c r="S415" s="112" t="s">
        <v>1038</v>
      </c>
      <c r="T415" s="112">
        <v>18</v>
      </c>
      <c r="U415" s="112" t="s">
        <v>988</v>
      </c>
      <c r="V415" s="112"/>
      <c r="W415" s="112"/>
      <c r="X415" s="112" t="s">
        <v>92</v>
      </c>
      <c r="Y415" s="112" t="s">
        <v>121</v>
      </c>
      <c r="Z415" s="112" t="s">
        <v>37</v>
      </c>
      <c r="AA415" s="112" t="s">
        <v>21</v>
      </c>
      <c r="AB415" s="112"/>
      <c r="AC415" s="114">
        <v>0.66200000000000003</v>
      </c>
      <c r="AD415" s="112" t="s">
        <v>39</v>
      </c>
      <c r="AE415" s="112"/>
      <c r="AF415" s="112" t="s">
        <v>38</v>
      </c>
      <c r="AG415" s="112" t="s">
        <v>1039</v>
      </c>
      <c r="AH415" s="112" t="s">
        <v>1449</v>
      </c>
      <c r="AI415" s="112">
        <v>4.8</v>
      </c>
      <c r="AJ415" s="80" t="s">
        <v>21</v>
      </c>
      <c r="AK415" s="80" t="s">
        <v>38</v>
      </c>
      <c r="AL415" s="80" t="s">
        <v>38</v>
      </c>
      <c r="AM415" s="80" t="s">
        <v>38</v>
      </c>
      <c r="AN415" s="80" t="s">
        <v>38</v>
      </c>
    </row>
    <row r="416" spans="1:40" s="243" customFormat="1" ht="13.8" x14ac:dyDescent="0.3">
      <c r="A416" s="81">
        <v>101</v>
      </c>
      <c r="B416" s="124" t="s">
        <v>451</v>
      </c>
      <c r="C416" s="125" t="s">
        <v>641</v>
      </c>
      <c r="D416" s="125" t="s">
        <v>642</v>
      </c>
      <c r="E416" s="125" t="s">
        <v>21</v>
      </c>
      <c r="F416" s="125" t="s">
        <v>34</v>
      </c>
      <c r="G416" s="125" t="s">
        <v>74</v>
      </c>
      <c r="H416" s="125" t="s">
        <v>35</v>
      </c>
      <c r="I416" s="125" t="s">
        <v>652</v>
      </c>
      <c r="J416" s="125" t="s">
        <v>128</v>
      </c>
      <c r="K416" s="125" t="s">
        <v>128</v>
      </c>
      <c r="L416" s="125" t="s">
        <v>78</v>
      </c>
      <c r="M416" s="125" t="s">
        <v>653</v>
      </c>
      <c r="N416" s="126" t="s">
        <v>86</v>
      </c>
      <c r="O416" s="125" t="s">
        <v>184</v>
      </c>
      <c r="P416" s="125" t="s">
        <v>184</v>
      </c>
      <c r="Q416" s="125" t="s">
        <v>21</v>
      </c>
      <c r="R416" s="125" t="s">
        <v>283</v>
      </c>
      <c r="S416" s="125" t="s">
        <v>1038</v>
      </c>
      <c r="T416" s="125" t="s">
        <v>86</v>
      </c>
      <c r="U416" s="125" t="s">
        <v>654</v>
      </c>
      <c r="V416" s="125" t="s">
        <v>184</v>
      </c>
      <c r="W416" s="125" t="s">
        <v>86</v>
      </c>
      <c r="X416" s="125" t="s">
        <v>92</v>
      </c>
      <c r="Y416" s="125" t="s">
        <v>121</v>
      </c>
      <c r="Z416" s="125" t="s">
        <v>37</v>
      </c>
      <c r="AA416" s="125" t="s">
        <v>86</v>
      </c>
      <c r="AB416" s="125" t="s">
        <v>1593</v>
      </c>
      <c r="AC416" s="126">
        <v>0.66</v>
      </c>
      <c r="AD416" s="125" t="s">
        <v>39</v>
      </c>
      <c r="AE416" s="125"/>
      <c r="AF416" s="125" t="s">
        <v>38</v>
      </c>
      <c r="AG416" s="125" t="s">
        <v>1039</v>
      </c>
      <c r="AH416" s="125" t="s">
        <v>1040</v>
      </c>
      <c r="AI416" s="125">
        <v>4.8</v>
      </c>
      <c r="AJ416" s="87" t="s">
        <v>21</v>
      </c>
      <c r="AK416" s="87" t="s">
        <v>38</v>
      </c>
      <c r="AL416" s="87" t="s">
        <v>38</v>
      </c>
      <c r="AM416" s="87" t="s">
        <v>38</v>
      </c>
      <c r="AN416" s="87" t="s">
        <v>38</v>
      </c>
    </row>
    <row r="417" spans="1:40" s="243" customFormat="1" ht="13.8" x14ac:dyDescent="0.3">
      <c r="A417" s="81">
        <v>101</v>
      </c>
      <c r="B417" s="124" t="s">
        <v>451</v>
      </c>
      <c r="C417" s="125" t="s">
        <v>641</v>
      </c>
      <c r="D417" s="125" t="s">
        <v>642</v>
      </c>
      <c r="E417" s="125" t="s">
        <v>21</v>
      </c>
      <c r="F417" s="125" t="s">
        <v>34</v>
      </c>
      <c r="G417" s="125" t="s">
        <v>74</v>
      </c>
      <c r="H417" s="125" t="s">
        <v>35</v>
      </c>
      <c r="I417" s="125" t="s">
        <v>652</v>
      </c>
      <c r="J417" s="125" t="s">
        <v>128</v>
      </c>
      <c r="K417" s="125" t="s">
        <v>128</v>
      </c>
      <c r="L417" s="125" t="s">
        <v>78</v>
      </c>
      <c r="M417" s="125" t="s">
        <v>653</v>
      </c>
      <c r="N417" s="126" t="s">
        <v>86</v>
      </c>
      <c r="O417" s="125" t="s">
        <v>184</v>
      </c>
      <c r="P417" s="125" t="s">
        <v>184</v>
      </c>
      <c r="Q417" s="125" t="s">
        <v>21</v>
      </c>
      <c r="R417" s="125" t="s">
        <v>118</v>
      </c>
      <c r="S417" s="125" t="s">
        <v>1038</v>
      </c>
      <c r="T417" s="125" t="s">
        <v>86</v>
      </c>
      <c r="U417" s="125"/>
      <c r="V417" s="125" t="s">
        <v>184</v>
      </c>
      <c r="W417" s="125" t="s">
        <v>86</v>
      </c>
      <c r="X417" s="125" t="s">
        <v>92</v>
      </c>
      <c r="Y417" s="125" t="s">
        <v>121</v>
      </c>
      <c r="Z417" s="125" t="s">
        <v>37</v>
      </c>
      <c r="AA417" s="125" t="s">
        <v>86</v>
      </c>
      <c r="AB417" s="125" t="s">
        <v>1661</v>
      </c>
      <c r="AC417" s="126" t="s">
        <v>265</v>
      </c>
      <c r="AD417" s="125" t="s">
        <v>39</v>
      </c>
      <c r="AE417" s="125"/>
      <c r="AF417" s="125" t="s">
        <v>38</v>
      </c>
      <c r="AG417" s="125" t="s">
        <v>1039</v>
      </c>
      <c r="AH417" s="125" t="s">
        <v>1450</v>
      </c>
      <c r="AI417" s="125">
        <v>4.8</v>
      </c>
      <c r="AJ417" s="87" t="s">
        <v>21</v>
      </c>
      <c r="AK417" s="87" t="s">
        <v>38</v>
      </c>
      <c r="AL417" s="87" t="s">
        <v>38</v>
      </c>
      <c r="AM417" s="87" t="s">
        <v>38</v>
      </c>
      <c r="AN417" s="87" t="s">
        <v>38</v>
      </c>
    </row>
    <row r="418" spans="1:40" s="243" customFormat="1" ht="13.8" x14ac:dyDescent="0.3">
      <c r="A418" s="81">
        <v>101</v>
      </c>
      <c r="B418" s="124" t="s">
        <v>451</v>
      </c>
      <c r="C418" s="125" t="s">
        <v>641</v>
      </c>
      <c r="D418" s="125" t="s">
        <v>642</v>
      </c>
      <c r="E418" s="125" t="s">
        <v>21</v>
      </c>
      <c r="F418" s="125" t="s">
        <v>34</v>
      </c>
      <c r="G418" s="125" t="s">
        <v>74</v>
      </c>
      <c r="H418" s="125" t="s">
        <v>35</v>
      </c>
      <c r="I418" s="125" t="s">
        <v>652</v>
      </c>
      <c r="J418" s="125" t="s">
        <v>128</v>
      </c>
      <c r="K418" s="125" t="s">
        <v>128</v>
      </c>
      <c r="L418" s="125" t="s">
        <v>78</v>
      </c>
      <c r="M418" s="125" t="s">
        <v>653</v>
      </c>
      <c r="N418" s="126" t="s">
        <v>86</v>
      </c>
      <c r="O418" s="125" t="s">
        <v>184</v>
      </c>
      <c r="P418" s="125" t="s">
        <v>184</v>
      </c>
      <c r="Q418" s="125" t="s">
        <v>21</v>
      </c>
      <c r="R418" s="125" t="s">
        <v>587</v>
      </c>
      <c r="S418" s="125" t="s">
        <v>1038</v>
      </c>
      <c r="T418" s="125">
        <v>18</v>
      </c>
      <c r="U418" s="125"/>
      <c r="V418" s="125" t="s">
        <v>184</v>
      </c>
      <c r="W418" s="125" t="s">
        <v>86</v>
      </c>
      <c r="X418" s="125" t="s">
        <v>92</v>
      </c>
      <c r="Y418" s="125" t="s">
        <v>121</v>
      </c>
      <c r="Z418" s="125" t="s">
        <v>37</v>
      </c>
      <c r="AA418" s="125" t="s">
        <v>86</v>
      </c>
      <c r="AB418" s="125" t="s">
        <v>1662</v>
      </c>
      <c r="AC418" s="126" t="s">
        <v>265</v>
      </c>
      <c r="AD418" s="125" t="s">
        <v>39</v>
      </c>
      <c r="AE418" s="125"/>
      <c r="AF418" s="125" t="s">
        <v>38</v>
      </c>
      <c r="AG418" s="125" t="s">
        <v>1039</v>
      </c>
      <c r="AH418" s="125"/>
      <c r="AI418" s="125">
        <v>4.8</v>
      </c>
      <c r="AJ418" s="87" t="s">
        <v>21</v>
      </c>
      <c r="AK418" s="87" t="s">
        <v>38</v>
      </c>
      <c r="AL418" s="87" t="s">
        <v>38</v>
      </c>
      <c r="AM418" s="87" t="s">
        <v>38</v>
      </c>
      <c r="AN418" s="87" t="s">
        <v>38</v>
      </c>
    </row>
    <row r="419" spans="1:40" s="243" customFormat="1" ht="13.8" x14ac:dyDescent="0.3">
      <c r="A419" s="81">
        <v>101</v>
      </c>
      <c r="B419" s="124" t="s">
        <v>451</v>
      </c>
      <c r="C419" s="125" t="s">
        <v>641</v>
      </c>
      <c r="D419" s="125" t="s">
        <v>642</v>
      </c>
      <c r="E419" s="125" t="s">
        <v>21</v>
      </c>
      <c r="F419" s="125" t="s">
        <v>34</v>
      </c>
      <c r="G419" s="125" t="s">
        <v>74</v>
      </c>
      <c r="H419" s="125" t="s">
        <v>35</v>
      </c>
      <c r="I419" s="125" t="s">
        <v>655</v>
      </c>
      <c r="J419" s="125" t="s">
        <v>128</v>
      </c>
      <c r="K419" s="125" t="s">
        <v>128</v>
      </c>
      <c r="L419" s="125" t="s">
        <v>78</v>
      </c>
      <c r="M419" s="125" t="s">
        <v>653</v>
      </c>
      <c r="N419" s="126" t="s">
        <v>86</v>
      </c>
      <c r="O419" s="125" t="s">
        <v>184</v>
      </c>
      <c r="P419" s="125" t="s">
        <v>184</v>
      </c>
      <c r="Q419" s="125" t="s">
        <v>21</v>
      </c>
      <c r="R419" s="125" t="s">
        <v>36</v>
      </c>
      <c r="S419" s="125" t="s">
        <v>1038</v>
      </c>
      <c r="T419" s="125">
        <v>18</v>
      </c>
      <c r="U419" s="125" t="s">
        <v>988</v>
      </c>
      <c r="V419" s="125"/>
      <c r="W419" s="125"/>
      <c r="X419" s="125" t="s">
        <v>92</v>
      </c>
      <c r="Y419" s="125" t="s">
        <v>121</v>
      </c>
      <c r="Z419" s="125" t="s">
        <v>37</v>
      </c>
      <c r="AA419" s="125" t="s">
        <v>21</v>
      </c>
      <c r="AB419" s="125"/>
      <c r="AC419" s="126">
        <v>0.72899999999999998</v>
      </c>
      <c r="AD419" s="125" t="s">
        <v>39</v>
      </c>
      <c r="AE419" s="125"/>
      <c r="AF419" s="125" t="s">
        <v>38</v>
      </c>
      <c r="AG419" s="125" t="s">
        <v>1039</v>
      </c>
      <c r="AH419" s="125"/>
      <c r="AI419" s="125">
        <v>4.8</v>
      </c>
      <c r="AJ419" s="87" t="s">
        <v>21</v>
      </c>
      <c r="AK419" s="87" t="s">
        <v>38</v>
      </c>
      <c r="AL419" s="87" t="s">
        <v>38</v>
      </c>
      <c r="AM419" s="87" t="s">
        <v>38</v>
      </c>
      <c r="AN419" s="87" t="s">
        <v>38</v>
      </c>
    </row>
    <row r="420" spans="1:40" s="243" customFormat="1" ht="13.8" x14ac:dyDescent="0.3">
      <c r="A420" s="81">
        <v>101</v>
      </c>
      <c r="B420" s="124" t="s">
        <v>451</v>
      </c>
      <c r="C420" s="125" t="s">
        <v>641</v>
      </c>
      <c r="D420" s="125" t="s">
        <v>642</v>
      </c>
      <c r="E420" s="125" t="s">
        <v>21</v>
      </c>
      <c r="F420" s="125" t="s">
        <v>34</v>
      </c>
      <c r="G420" s="125" t="s">
        <v>74</v>
      </c>
      <c r="H420" s="125" t="s">
        <v>35</v>
      </c>
      <c r="I420" s="125" t="s">
        <v>655</v>
      </c>
      <c r="J420" s="125" t="s">
        <v>128</v>
      </c>
      <c r="K420" s="125" t="s">
        <v>128</v>
      </c>
      <c r="L420" s="125" t="s">
        <v>78</v>
      </c>
      <c r="M420" s="125" t="s">
        <v>653</v>
      </c>
      <c r="N420" s="126" t="s">
        <v>86</v>
      </c>
      <c r="O420" s="125" t="s">
        <v>184</v>
      </c>
      <c r="P420" s="125" t="s">
        <v>184</v>
      </c>
      <c r="Q420" s="125" t="s">
        <v>21</v>
      </c>
      <c r="R420" s="125" t="s">
        <v>283</v>
      </c>
      <c r="S420" s="125" t="s">
        <v>1038</v>
      </c>
      <c r="T420" s="125" t="s">
        <v>86</v>
      </c>
      <c r="U420" s="125" t="s">
        <v>654</v>
      </c>
      <c r="V420" s="125" t="s">
        <v>184</v>
      </c>
      <c r="W420" s="125" t="s">
        <v>86</v>
      </c>
      <c r="X420" s="125" t="s">
        <v>92</v>
      </c>
      <c r="Y420" s="125" t="s">
        <v>121</v>
      </c>
      <c r="Z420" s="125" t="s">
        <v>37</v>
      </c>
      <c r="AA420" s="125" t="s">
        <v>86</v>
      </c>
      <c r="AB420" s="125" t="s">
        <v>1593</v>
      </c>
      <c r="AC420" s="126">
        <v>0.72799999999999998</v>
      </c>
      <c r="AD420" s="125" t="s">
        <v>39</v>
      </c>
      <c r="AE420" s="125"/>
      <c r="AF420" s="125" t="s">
        <v>38</v>
      </c>
      <c r="AG420" s="125" t="s">
        <v>1039</v>
      </c>
      <c r="AH420" s="125"/>
      <c r="AI420" s="125">
        <v>4.8</v>
      </c>
      <c r="AJ420" s="87" t="s">
        <v>21</v>
      </c>
      <c r="AK420" s="87" t="s">
        <v>38</v>
      </c>
      <c r="AL420" s="87" t="s">
        <v>38</v>
      </c>
      <c r="AM420" s="87" t="s">
        <v>38</v>
      </c>
      <c r="AN420" s="87" t="s">
        <v>38</v>
      </c>
    </row>
    <row r="421" spans="1:40" s="243" customFormat="1" ht="13.8" x14ac:dyDescent="0.3">
      <c r="A421" s="81">
        <v>101</v>
      </c>
      <c r="B421" s="124" t="s">
        <v>451</v>
      </c>
      <c r="C421" s="125" t="s">
        <v>641</v>
      </c>
      <c r="D421" s="125" t="s">
        <v>642</v>
      </c>
      <c r="E421" s="125" t="s">
        <v>21</v>
      </c>
      <c r="F421" s="125" t="s">
        <v>34</v>
      </c>
      <c r="G421" s="125" t="s">
        <v>74</v>
      </c>
      <c r="H421" s="125" t="s">
        <v>35</v>
      </c>
      <c r="I421" s="125" t="s">
        <v>655</v>
      </c>
      <c r="J421" s="125" t="s">
        <v>128</v>
      </c>
      <c r="K421" s="125" t="s">
        <v>128</v>
      </c>
      <c r="L421" s="125" t="s">
        <v>78</v>
      </c>
      <c r="M421" s="125" t="s">
        <v>653</v>
      </c>
      <c r="N421" s="126" t="s">
        <v>86</v>
      </c>
      <c r="O421" s="125" t="s">
        <v>184</v>
      </c>
      <c r="P421" s="125" t="s">
        <v>184</v>
      </c>
      <c r="Q421" s="125" t="s">
        <v>21</v>
      </c>
      <c r="R421" s="125" t="s">
        <v>118</v>
      </c>
      <c r="S421" s="125" t="s">
        <v>1038</v>
      </c>
      <c r="T421" s="125" t="s">
        <v>86</v>
      </c>
      <c r="U421" s="125"/>
      <c r="V421" s="125" t="s">
        <v>184</v>
      </c>
      <c r="W421" s="125" t="s">
        <v>86</v>
      </c>
      <c r="X421" s="125" t="s">
        <v>92</v>
      </c>
      <c r="Y421" s="125" t="s">
        <v>121</v>
      </c>
      <c r="Z421" s="125" t="s">
        <v>37</v>
      </c>
      <c r="AA421" s="125" t="s">
        <v>86</v>
      </c>
      <c r="AB421" s="125" t="s">
        <v>1661</v>
      </c>
      <c r="AC421" s="126" t="s">
        <v>265</v>
      </c>
      <c r="AD421" s="125" t="s">
        <v>39</v>
      </c>
      <c r="AE421" s="125"/>
      <c r="AF421" s="125" t="s">
        <v>38</v>
      </c>
      <c r="AG421" s="125" t="s">
        <v>1039</v>
      </c>
      <c r="AH421" s="125"/>
      <c r="AI421" s="125">
        <v>4.8</v>
      </c>
      <c r="AJ421" s="87" t="s">
        <v>21</v>
      </c>
      <c r="AK421" s="87" t="s">
        <v>38</v>
      </c>
      <c r="AL421" s="87" t="s">
        <v>38</v>
      </c>
      <c r="AM421" s="87" t="s">
        <v>38</v>
      </c>
      <c r="AN421" s="87" t="s">
        <v>38</v>
      </c>
    </row>
    <row r="422" spans="1:40" s="243" customFormat="1" ht="13.8" x14ac:dyDescent="0.3">
      <c r="A422" s="81">
        <v>101</v>
      </c>
      <c r="B422" s="124" t="s">
        <v>451</v>
      </c>
      <c r="C422" s="125" t="s">
        <v>641</v>
      </c>
      <c r="D422" s="125" t="s">
        <v>642</v>
      </c>
      <c r="E422" s="125" t="s">
        <v>21</v>
      </c>
      <c r="F422" s="125" t="s">
        <v>34</v>
      </c>
      <c r="G422" s="125" t="s">
        <v>74</v>
      </c>
      <c r="H422" s="125" t="s">
        <v>35</v>
      </c>
      <c r="I422" s="125" t="s">
        <v>655</v>
      </c>
      <c r="J422" s="125" t="s">
        <v>128</v>
      </c>
      <c r="K422" s="125" t="s">
        <v>128</v>
      </c>
      <c r="L422" s="125" t="s">
        <v>78</v>
      </c>
      <c r="M422" s="125" t="s">
        <v>653</v>
      </c>
      <c r="N422" s="126" t="s">
        <v>86</v>
      </c>
      <c r="O422" s="125" t="s">
        <v>184</v>
      </c>
      <c r="P422" s="125" t="s">
        <v>184</v>
      </c>
      <c r="Q422" s="125" t="s">
        <v>21</v>
      </c>
      <c r="R422" s="125" t="s">
        <v>587</v>
      </c>
      <c r="S422" s="125" t="s">
        <v>1038</v>
      </c>
      <c r="T422" s="125">
        <v>18</v>
      </c>
      <c r="U422" s="125"/>
      <c r="V422" s="125" t="s">
        <v>184</v>
      </c>
      <c r="W422" s="125" t="s">
        <v>86</v>
      </c>
      <c r="X422" s="125" t="s">
        <v>92</v>
      </c>
      <c r="Y422" s="125" t="s">
        <v>121</v>
      </c>
      <c r="Z422" s="125" t="s">
        <v>37</v>
      </c>
      <c r="AA422" s="125" t="s">
        <v>86</v>
      </c>
      <c r="AB422" s="125" t="s">
        <v>1662</v>
      </c>
      <c r="AC422" s="126" t="s">
        <v>265</v>
      </c>
      <c r="AD422" s="125" t="s">
        <v>39</v>
      </c>
      <c r="AE422" s="125"/>
      <c r="AF422" s="125" t="s">
        <v>38</v>
      </c>
      <c r="AG422" s="125" t="s">
        <v>1039</v>
      </c>
      <c r="AH422" s="125"/>
      <c r="AI422" s="125">
        <v>4.8</v>
      </c>
      <c r="AJ422" s="87" t="s">
        <v>21</v>
      </c>
      <c r="AK422" s="87" t="s">
        <v>38</v>
      </c>
      <c r="AL422" s="87" t="s">
        <v>38</v>
      </c>
      <c r="AM422" s="87" t="s">
        <v>38</v>
      </c>
      <c r="AN422" s="87" t="s">
        <v>38</v>
      </c>
    </row>
    <row r="423" spans="1:40" s="243" customFormat="1" ht="13.8" x14ac:dyDescent="0.3">
      <c r="A423" s="81">
        <v>101</v>
      </c>
      <c r="B423" s="124" t="s">
        <v>451</v>
      </c>
      <c r="C423" s="125" t="s">
        <v>641</v>
      </c>
      <c r="D423" s="125" t="s">
        <v>642</v>
      </c>
      <c r="E423" s="125" t="s">
        <v>21</v>
      </c>
      <c r="F423" s="125" t="s">
        <v>34</v>
      </c>
      <c r="G423" s="125" t="s">
        <v>74</v>
      </c>
      <c r="H423" s="125" t="s">
        <v>35</v>
      </c>
      <c r="I423" s="125" t="s">
        <v>656</v>
      </c>
      <c r="J423" s="125" t="s">
        <v>128</v>
      </c>
      <c r="K423" s="125" t="s">
        <v>128</v>
      </c>
      <c r="L423" s="125" t="s">
        <v>78</v>
      </c>
      <c r="M423" s="125" t="s">
        <v>653</v>
      </c>
      <c r="N423" s="126" t="s">
        <v>86</v>
      </c>
      <c r="O423" s="125" t="s">
        <v>184</v>
      </c>
      <c r="P423" s="125" t="s">
        <v>184</v>
      </c>
      <c r="Q423" s="125" t="s">
        <v>21</v>
      </c>
      <c r="R423" s="125" t="s">
        <v>36</v>
      </c>
      <c r="S423" s="125" t="s">
        <v>1038</v>
      </c>
      <c r="T423" s="125">
        <v>18</v>
      </c>
      <c r="U423" s="125" t="s">
        <v>988</v>
      </c>
      <c r="V423" s="125"/>
      <c r="W423" s="125"/>
      <c r="X423" s="125" t="s">
        <v>92</v>
      </c>
      <c r="Y423" s="125" t="s">
        <v>121</v>
      </c>
      <c r="Z423" s="125" t="s">
        <v>37</v>
      </c>
      <c r="AA423" s="125" t="s">
        <v>21</v>
      </c>
      <c r="AB423" s="125"/>
      <c r="AC423" s="126">
        <v>0.71199999999999997</v>
      </c>
      <c r="AD423" s="125" t="s">
        <v>39</v>
      </c>
      <c r="AE423" s="125"/>
      <c r="AF423" s="125" t="s">
        <v>38</v>
      </c>
      <c r="AG423" s="125" t="s">
        <v>1039</v>
      </c>
      <c r="AH423" s="125"/>
      <c r="AI423" s="125">
        <v>4.8</v>
      </c>
      <c r="AJ423" s="87" t="s">
        <v>21</v>
      </c>
      <c r="AK423" s="87" t="s">
        <v>38</v>
      </c>
      <c r="AL423" s="87" t="s">
        <v>38</v>
      </c>
      <c r="AM423" s="87" t="s">
        <v>38</v>
      </c>
      <c r="AN423" s="87" t="s">
        <v>38</v>
      </c>
    </row>
    <row r="424" spans="1:40" s="243" customFormat="1" ht="13.8" x14ac:dyDescent="0.3">
      <c r="A424" s="81">
        <v>101</v>
      </c>
      <c r="B424" s="124" t="s">
        <v>451</v>
      </c>
      <c r="C424" s="125" t="s">
        <v>641</v>
      </c>
      <c r="D424" s="125" t="s">
        <v>642</v>
      </c>
      <c r="E424" s="125" t="s">
        <v>21</v>
      </c>
      <c r="F424" s="125" t="s">
        <v>34</v>
      </c>
      <c r="G424" s="125" t="s">
        <v>74</v>
      </c>
      <c r="H424" s="125" t="s">
        <v>35</v>
      </c>
      <c r="I424" s="125" t="s">
        <v>656</v>
      </c>
      <c r="J424" s="125" t="s">
        <v>128</v>
      </c>
      <c r="K424" s="125" t="s">
        <v>128</v>
      </c>
      <c r="L424" s="125" t="s">
        <v>78</v>
      </c>
      <c r="M424" s="125" t="s">
        <v>653</v>
      </c>
      <c r="N424" s="126" t="s">
        <v>86</v>
      </c>
      <c r="O424" s="125" t="s">
        <v>184</v>
      </c>
      <c r="P424" s="125" t="s">
        <v>184</v>
      </c>
      <c r="Q424" s="125" t="s">
        <v>21</v>
      </c>
      <c r="R424" s="125" t="s">
        <v>283</v>
      </c>
      <c r="S424" s="125" t="s">
        <v>1038</v>
      </c>
      <c r="T424" s="125" t="s">
        <v>86</v>
      </c>
      <c r="U424" s="125" t="s">
        <v>654</v>
      </c>
      <c r="V424" s="125" t="s">
        <v>184</v>
      </c>
      <c r="W424" s="125" t="s">
        <v>86</v>
      </c>
      <c r="X424" s="125" t="s">
        <v>92</v>
      </c>
      <c r="Y424" s="125" t="s">
        <v>121</v>
      </c>
      <c r="Z424" s="125" t="s">
        <v>37</v>
      </c>
      <c r="AA424" s="125" t="s">
        <v>86</v>
      </c>
      <c r="AB424" s="125" t="s">
        <v>1593</v>
      </c>
      <c r="AC424" s="126">
        <v>0.70399999999999996</v>
      </c>
      <c r="AD424" s="125" t="s">
        <v>39</v>
      </c>
      <c r="AE424" s="125"/>
      <c r="AF424" s="125" t="s">
        <v>38</v>
      </c>
      <c r="AG424" s="125" t="s">
        <v>1039</v>
      </c>
      <c r="AH424" s="125"/>
      <c r="AI424" s="125">
        <v>4.8</v>
      </c>
      <c r="AJ424" s="87" t="s">
        <v>21</v>
      </c>
      <c r="AK424" s="87" t="s">
        <v>38</v>
      </c>
      <c r="AL424" s="87" t="s">
        <v>38</v>
      </c>
      <c r="AM424" s="87" t="s">
        <v>38</v>
      </c>
      <c r="AN424" s="87" t="s">
        <v>38</v>
      </c>
    </row>
    <row r="425" spans="1:40" s="243" customFormat="1" ht="13.8" x14ac:dyDescent="0.3">
      <c r="A425" s="81">
        <v>101</v>
      </c>
      <c r="B425" s="124" t="s">
        <v>451</v>
      </c>
      <c r="C425" s="125" t="s">
        <v>641</v>
      </c>
      <c r="D425" s="125" t="s">
        <v>642</v>
      </c>
      <c r="E425" s="125" t="s">
        <v>21</v>
      </c>
      <c r="F425" s="125" t="s">
        <v>34</v>
      </c>
      <c r="G425" s="125" t="s">
        <v>74</v>
      </c>
      <c r="H425" s="125" t="s">
        <v>35</v>
      </c>
      <c r="I425" s="125" t="s">
        <v>656</v>
      </c>
      <c r="J425" s="125" t="s">
        <v>128</v>
      </c>
      <c r="K425" s="125" t="s">
        <v>128</v>
      </c>
      <c r="L425" s="125" t="s">
        <v>78</v>
      </c>
      <c r="M425" s="125" t="s">
        <v>653</v>
      </c>
      <c r="N425" s="126" t="s">
        <v>86</v>
      </c>
      <c r="O425" s="125" t="s">
        <v>184</v>
      </c>
      <c r="P425" s="125" t="s">
        <v>184</v>
      </c>
      <c r="Q425" s="125" t="s">
        <v>21</v>
      </c>
      <c r="R425" s="125" t="s">
        <v>118</v>
      </c>
      <c r="S425" s="125" t="s">
        <v>1038</v>
      </c>
      <c r="T425" s="125" t="s">
        <v>86</v>
      </c>
      <c r="U425" s="125"/>
      <c r="V425" s="125" t="s">
        <v>184</v>
      </c>
      <c r="W425" s="125" t="s">
        <v>86</v>
      </c>
      <c r="X425" s="125" t="s">
        <v>92</v>
      </c>
      <c r="Y425" s="125" t="s">
        <v>121</v>
      </c>
      <c r="Z425" s="125" t="s">
        <v>37</v>
      </c>
      <c r="AA425" s="125" t="s">
        <v>86</v>
      </c>
      <c r="AB425" s="125" t="s">
        <v>1661</v>
      </c>
      <c r="AC425" s="126" t="s">
        <v>265</v>
      </c>
      <c r="AD425" s="125" t="s">
        <v>39</v>
      </c>
      <c r="AE425" s="125"/>
      <c r="AF425" s="125" t="s">
        <v>38</v>
      </c>
      <c r="AG425" s="125" t="s">
        <v>1039</v>
      </c>
      <c r="AH425" s="125"/>
      <c r="AI425" s="125">
        <v>4.8</v>
      </c>
      <c r="AJ425" s="87" t="s">
        <v>21</v>
      </c>
      <c r="AK425" s="87" t="s">
        <v>38</v>
      </c>
      <c r="AL425" s="87" t="s">
        <v>38</v>
      </c>
      <c r="AM425" s="87" t="s">
        <v>38</v>
      </c>
      <c r="AN425" s="87" t="s">
        <v>38</v>
      </c>
    </row>
    <row r="426" spans="1:40" s="243" customFormat="1" ht="13.8" x14ac:dyDescent="0.3">
      <c r="A426" s="81">
        <v>101</v>
      </c>
      <c r="B426" s="124" t="s">
        <v>451</v>
      </c>
      <c r="C426" s="125" t="s">
        <v>641</v>
      </c>
      <c r="D426" s="125" t="s">
        <v>642</v>
      </c>
      <c r="E426" s="125" t="s">
        <v>21</v>
      </c>
      <c r="F426" s="125" t="s">
        <v>34</v>
      </c>
      <c r="G426" s="125" t="s">
        <v>74</v>
      </c>
      <c r="H426" s="125" t="s">
        <v>35</v>
      </c>
      <c r="I426" s="125" t="s">
        <v>656</v>
      </c>
      <c r="J426" s="125" t="s">
        <v>128</v>
      </c>
      <c r="K426" s="125" t="s">
        <v>128</v>
      </c>
      <c r="L426" s="125" t="s">
        <v>78</v>
      </c>
      <c r="M426" s="125" t="s">
        <v>653</v>
      </c>
      <c r="N426" s="126" t="s">
        <v>86</v>
      </c>
      <c r="O426" s="125" t="s">
        <v>184</v>
      </c>
      <c r="P426" s="125" t="s">
        <v>184</v>
      </c>
      <c r="Q426" s="125" t="s">
        <v>21</v>
      </c>
      <c r="R426" s="125" t="s">
        <v>587</v>
      </c>
      <c r="S426" s="125" t="s">
        <v>1038</v>
      </c>
      <c r="T426" s="125">
        <v>18</v>
      </c>
      <c r="U426" s="125"/>
      <c r="V426" s="125" t="s">
        <v>184</v>
      </c>
      <c r="W426" s="125" t="s">
        <v>86</v>
      </c>
      <c r="X426" s="125" t="s">
        <v>92</v>
      </c>
      <c r="Y426" s="125" t="s">
        <v>121</v>
      </c>
      <c r="Z426" s="125" t="s">
        <v>37</v>
      </c>
      <c r="AA426" s="125" t="s">
        <v>86</v>
      </c>
      <c r="AB426" s="125" t="s">
        <v>1662</v>
      </c>
      <c r="AC426" s="126" t="s">
        <v>265</v>
      </c>
      <c r="AD426" s="125" t="s">
        <v>39</v>
      </c>
      <c r="AE426" s="125"/>
      <c r="AF426" s="125" t="s">
        <v>38</v>
      </c>
      <c r="AG426" s="125" t="s">
        <v>1039</v>
      </c>
      <c r="AH426" s="125"/>
      <c r="AI426" s="125">
        <v>4.8</v>
      </c>
      <c r="AJ426" s="87" t="s">
        <v>21</v>
      </c>
      <c r="AK426" s="87" t="s">
        <v>38</v>
      </c>
      <c r="AL426" s="87" t="s">
        <v>38</v>
      </c>
      <c r="AM426" s="87" t="s">
        <v>38</v>
      </c>
      <c r="AN426" s="87" t="s">
        <v>38</v>
      </c>
    </row>
    <row r="427" spans="1:40" s="243" customFormat="1" ht="13.8" x14ac:dyDescent="0.3">
      <c r="A427" s="81">
        <v>101</v>
      </c>
      <c r="B427" s="124" t="s">
        <v>451</v>
      </c>
      <c r="C427" s="125" t="s">
        <v>641</v>
      </c>
      <c r="D427" s="125" t="s">
        <v>642</v>
      </c>
      <c r="E427" s="125" t="s">
        <v>21</v>
      </c>
      <c r="F427" s="125" t="s">
        <v>34</v>
      </c>
      <c r="G427" s="125" t="s">
        <v>74</v>
      </c>
      <c r="H427" s="125" t="s">
        <v>35</v>
      </c>
      <c r="I427" s="125" t="s">
        <v>657</v>
      </c>
      <c r="J427" s="125" t="s">
        <v>128</v>
      </c>
      <c r="K427" s="125" t="s">
        <v>128</v>
      </c>
      <c r="L427" s="125" t="s">
        <v>78</v>
      </c>
      <c r="M427" s="125" t="s">
        <v>653</v>
      </c>
      <c r="N427" s="126" t="s">
        <v>86</v>
      </c>
      <c r="O427" s="125" t="s">
        <v>184</v>
      </c>
      <c r="P427" s="125" t="s">
        <v>184</v>
      </c>
      <c r="Q427" s="125" t="s">
        <v>21</v>
      </c>
      <c r="R427" s="125" t="s">
        <v>36</v>
      </c>
      <c r="S427" s="125" t="s">
        <v>1038</v>
      </c>
      <c r="T427" s="125">
        <v>18</v>
      </c>
      <c r="U427" s="125" t="s">
        <v>988</v>
      </c>
      <c r="V427" s="125"/>
      <c r="W427" s="125"/>
      <c r="X427" s="125" t="s">
        <v>92</v>
      </c>
      <c r="Y427" s="125" t="s">
        <v>121</v>
      </c>
      <c r="Z427" s="125" t="s">
        <v>37</v>
      </c>
      <c r="AA427" s="125" t="s">
        <v>21</v>
      </c>
      <c r="AB427" s="125"/>
      <c r="AC427" s="126">
        <v>0.67700000000000005</v>
      </c>
      <c r="AD427" s="125" t="s">
        <v>39</v>
      </c>
      <c r="AE427" s="125"/>
      <c r="AF427" s="125" t="s">
        <v>38</v>
      </c>
      <c r="AG427" s="125" t="s">
        <v>1039</v>
      </c>
      <c r="AH427" s="125"/>
      <c r="AI427" s="125">
        <v>4.8</v>
      </c>
      <c r="AJ427" s="87" t="s">
        <v>21</v>
      </c>
      <c r="AK427" s="87" t="s">
        <v>38</v>
      </c>
      <c r="AL427" s="87" t="s">
        <v>38</v>
      </c>
      <c r="AM427" s="87" t="s">
        <v>38</v>
      </c>
      <c r="AN427" s="87" t="s">
        <v>38</v>
      </c>
    </row>
    <row r="428" spans="1:40" s="243" customFormat="1" ht="13.8" x14ac:dyDescent="0.3">
      <c r="A428" s="81">
        <v>101</v>
      </c>
      <c r="B428" s="124" t="s">
        <v>451</v>
      </c>
      <c r="C428" s="125" t="s">
        <v>641</v>
      </c>
      <c r="D428" s="125" t="s">
        <v>642</v>
      </c>
      <c r="E428" s="125" t="s">
        <v>21</v>
      </c>
      <c r="F428" s="125" t="s">
        <v>34</v>
      </c>
      <c r="G428" s="125" t="s">
        <v>74</v>
      </c>
      <c r="H428" s="125" t="s">
        <v>35</v>
      </c>
      <c r="I428" s="125" t="s">
        <v>657</v>
      </c>
      <c r="J428" s="125" t="s">
        <v>128</v>
      </c>
      <c r="K428" s="125" t="s">
        <v>128</v>
      </c>
      <c r="L428" s="125" t="s">
        <v>78</v>
      </c>
      <c r="M428" s="125" t="s">
        <v>653</v>
      </c>
      <c r="N428" s="126" t="s">
        <v>86</v>
      </c>
      <c r="O428" s="125" t="s">
        <v>184</v>
      </c>
      <c r="P428" s="125" t="s">
        <v>184</v>
      </c>
      <c r="Q428" s="125" t="s">
        <v>21</v>
      </c>
      <c r="R428" s="125" t="s">
        <v>283</v>
      </c>
      <c r="S428" s="125" t="s">
        <v>1038</v>
      </c>
      <c r="T428" s="125" t="s">
        <v>86</v>
      </c>
      <c r="U428" s="125" t="s">
        <v>654</v>
      </c>
      <c r="V428" s="125" t="s">
        <v>184</v>
      </c>
      <c r="W428" s="125" t="s">
        <v>86</v>
      </c>
      <c r="X428" s="125" t="s">
        <v>92</v>
      </c>
      <c r="Y428" s="125" t="s">
        <v>121</v>
      </c>
      <c r="Z428" s="125" t="s">
        <v>37</v>
      </c>
      <c r="AA428" s="125" t="s">
        <v>86</v>
      </c>
      <c r="AB428" s="125" t="s">
        <v>1593</v>
      </c>
      <c r="AC428" s="126">
        <v>0.67900000000000005</v>
      </c>
      <c r="AD428" s="125" t="s">
        <v>39</v>
      </c>
      <c r="AE428" s="125"/>
      <c r="AF428" s="125" t="s">
        <v>38</v>
      </c>
      <c r="AG428" s="125" t="s">
        <v>1039</v>
      </c>
      <c r="AH428" s="125"/>
      <c r="AI428" s="125">
        <v>4.8</v>
      </c>
      <c r="AJ428" s="87" t="s">
        <v>21</v>
      </c>
      <c r="AK428" s="87" t="s">
        <v>38</v>
      </c>
      <c r="AL428" s="87" t="s">
        <v>38</v>
      </c>
      <c r="AM428" s="87" t="s">
        <v>38</v>
      </c>
      <c r="AN428" s="87" t="s">
        <v>38</v>
      </c>
    </row>
    <row r="429" spans="1:40" s="243" customFormat="1" ht="13.8" x14ac:dyDescent="0.3">
      <c r="A429" s="81">
        <v>101</v>
      </c>
      <c r="B429" s="124" t="s">
        <v>451</v>
      </c>
      <c r="C429" s="125" t="s">
        <v>641</v>
      </c>
      <c r="D429" s="125" t="s">
        <v>642</v>
      </c>
      <c r="E429" s="125" t="s">
        <v>21</v>
      </c>
      <c r="F429" s="125" t="s">
        <v>34</v>
      </c>
      <c r="G429" s="125" t="s">
        <v>74</v>
      </c>
      <c r="H429" s="125" t="s">
        <v>35</v>
      </c>
      <c r="I429" s="125" t="s">
        <v>657</v>
      </c>
      <c r="J429" s="125" t="s">
        <v>128</v>
      </c>
      <c r="K429" s="125" t="s">
        <v>128</v>
      </c>
      <c r="L429" s="125" t="s">
        <v>78</v>
      </c>
      <c r="M429" s="125" t="s">
        <v>653</v>
      </c>
      <c r="N429" s="126" t="s">
        <v>86</v>
      </c>
      <c r="O429" s="125" t="s">
        <v>184</v>
      </c>
      <c r="P429" s="125" t="s">
        <v>184</v>
      </c>
      <c r="Q429" s="125" t="s">
        <v>21</v>
      </c>
      <c r="R429" s="125" t="s">
        <v>118</v>
      </c>
      <c r="S429" s="125" t="s">
        <v>1038</v>
      </c>
      <c r="T429" s="125" t="s">
        <v>86</v>
      </c>
      <c r="U429" s="125"/>
      <c r="V429" s="125" t="s">
        <v>184</v>
      </c>
      <c r="W429" s="125" t="s">
        <v>86</v>
      </c>
      <c r="X429" s="125" t="s">
        <v>92</v>
      </c>
      <c r="Y429" s="125" t="s">
        <v>121</v>
      </c>
      <c r="Z429" s="125" t="s">
        <v>37</v>
      </c>
      <c r="AA429" s="125" t="s">
        <v>86</v>
      </c>
      <c r="AB429" s="125" t="s">
        <v>1661</v>
      </c>
      <c r="AC429" s="126" t="s">
        <v>265</v>
      </c>
      <c r="AD429" s="125" t="s">
        <v>39</v>
      </c>
      <c r="AE429" s="125"/>
      <c r="AF429" s="125" t="s">
        <v>38</v>
      </c>
      <c r="AG429" s="125" t="s">
        <v>1039</v>
      </c>
      <c r="AH429" s="125"/>
      <c r="AI429" s="125">
        <v>4.8</v>
      </c>
      <c r="AJ429" s="87" t="s">
        <v>21</v>
      </c>
      <c r="AK429" s="87" t="s">
        <v>38</v>
      </c>
      <c r="AL429" s="87" t="s">
        <v>38</v>
      </c>
      <c r="AM429" s="87" t="s">
        <v>38</v>
      </c>
      <c r="AN429" s="87" t="s">
        <v>38</v>
      </c>
    </row>
    <row r="430" spans="1:40" s="243" customFormat="1" ht="13.8" x14ac:dyDescent="0.3">
      <c r="A430" s="66">
        <v>101</v>
      </c>
      <c r="B430" s="96" t="s">
        <v>451</v>
      </c>
      <c r="C430" s="70" t="s">
        <v>641</v>
      </c>
      <c r="D430" s="70" t="s">
        <v>642</v>
      </c>
      <c r="E430" s="70" t="s">
        <v>21</v>
      </c>
      <c r="F430" s="70" t="s">
        <v>34</v>
      </c>
      <c r="G430" s="70" t="s">
        <v>74</v>
      </c>
      <c r="H430" s="70" t="s">
        <v>35</v>
      </c>
      <c r="I430" s="70" t="s">
        <v>657</v>
      </c>
      <c r="J430" s="70" t="s">
        <v>128</v>
      </c>
      <c r="K430" s="70" t="s">
        <v>128</v>
      </c>
      <c r="L430" s="70" t="s">
        <v>78</v>
      </c>
      <c r="M430" s="70" t="s">
        <v>653</v>
      </c>
      <c r="N430" s="72" t="s">
        <v>86</v>
      </c>
      <c r="O430" s="70" t="s">
        <v>184</v>
      </c>
      <c r="P430" s="70" t="s">
        <v>184</v>
      </c>
      <c r="Q430" s="70" t="s">
        <v>21</v>
      </c>
      <c r="R430" s="70" t="s">
        <v>587</v>
      </c>
      <c r="S430" s="70" t="s">
        <v>1038</v>
      </c>
      <c r="T430" s="70">
        <v>18</v>
      </c>
      <c r="U430" s="70"/>
      <c r="V430" s="70" t="s">
        <v>184</v>
      </c>
      <c r="W430" s="70" t="s">
        <v>86</v>
      </c>
      <c r="X430" s="70" t="s">
        <v>92</v>
      </c>
      <c r="Y430" s="70" t="s">
        <v>121</v>
      </c>
      <c r="Z430" s="70" t="s">
        <v>37</v>
      </c>
      <c r="AA430" s="70" t="s">
        <v>86</v>
      </c>
      <c r="AB430" s="70" t="s">
        <v>1662</v>
      </c>
      <c r="AC430" s="72" t="s">
        <v>265</v>
      </c>
      <c r="AD430" s="70" t="s">
        <v>39</v>
      </c>
      <c r="AE430" s="70"/>
      <c r="AF430" s="70" t="s">
        <v>38</v>
      </c>
      <c r="AG430" s="70" t="s">
        <v>1039</v>
      </c>
      <c r="AH430" s="70"/>
      <c r="AI430" s="70">
        <v>4.8</v>
      </c>
      <c r="AJ430" s="73" t="s">
        <v>21</v>
      </c>
      <c r="AK430" s="73" t="s">
        <v>38</v>
      </c>
      <c r="AL430" s="73" t="s">
        <v>38</v>
      </c>
      <c r="AM430" s="73" t="s">
        <v>38</v>
      </c>
      <c r="AN430" s="73" t="s">
        <v>38</v>
      </c>
    </row>
    <row r="431" spans="1:40" s="243" customFormat="1" ht="13.8" x14ac:dyDescent="0.3">
      <c r="A431" s="74">
        <v>102</v>
      </c>
      <c r="B431" s="105" t="s">
        <v>452</v>
      </c>
      <c r="C431" s="76" t="s">
        <v>658</v>
      </c>
      <c r="D431" s="76" t="s">
        <v>226</v>
      </c>
      <c r="E431" s="76" t="s">
        <v>21</v>
      </c>
      <c r="F431" s="76" t="s">
        <v>34</v>
      </c>
      <c r="G431" s="76" t="s">
        <v>74</v>
      </c>
      <c r="H431" s="76" t="s">
        <v>35</v>
      </c>
      <c r="I431" s="76" t="s">
        <v>659</v>
      </c>
      <c r="J431" s="76" t="s">
        <v>128</v>
      </c>
      <c r="K431" s="76" t="s">
        <v>128</v>
      </c>
      <c r="L431" s="76">
        <v>65871</v>
      </c>
      <c r="M431" s="76" t="s">
        <v>660</v>
      </c>
      <c r="N431" s="78" t="s">
        <v>1546</v>
      </c>
      <c r="O431" s="76" t="s">
        <v>184</v>
      </c>
      <c r="P431" s="76" t="s">
        <v>184</v>
      </c>
      <c r="Q431" s="76" t="s">
        <v>21</v>
      </c>
      <c r="R431" s="76" t="s">
        <v>1148</v>
      </c>
      <c r="S431" s="76" t="s">
        <v>78</v>
      </c>
      <c r="T431" s="76">
        <v>10</v>
      </c>
      <c r="U431" s="76" t="s">
        <v>630</v>
      </c>
      <c r="V431" s="76"/>
      <c r="W431" s="76"/>
      <c r="X431" s="76" t="s">
        <v>1451</v>
      </c>
      <c r="Y431" s="76" t="s">
        <v>121</v>
      </c>
      <c r="Z431" s="76" t="s">
        <v>37</v>
      </c>
      <c r="AA431" s="76" t="s">
        <v>86</v>
      </c>
      <c r="AB431" s="76" t="s">
        <v>1394</v>
      </c>
      <c r="AC431" s="78">
        <v>0.77800000000000002</v>
      </c>
      <c r="AD431" s="76" t="s">
        <v>39</v>
      </c>
      <c r="AE431" s="76" t="s">
        <v>400</v>
      </c>
      <c r="AF431" s="76" t="s">
        <v>21</v>
      </c>
      <c r="AG431" s="76" t="s">
        <v>1042</v>
      </c>
      <c r="AH431" s="76" t="s">
        <v>1182</v>
      </c>
      <c r="AI431" s="76">
        <v>2.5</v>
      </c>
      <c r="AJ431" s="80" t="s">
        <v>86</v>
      </c>
      <c r="AK431" s="80" t="s">
        <v>86</v>
      </c>
      <c r="AL431" s="80" t="s">
        <v>38</v>
      </c>
      <c r="AM431" s="80" t="s">
        <v>86</v>
      </c>
      <c r="AN431" s="80" t="s">
        <v>38</v>
      </c>
    </row>
    <row r="432" spans="1:40" s="243" customFormat="1" ht="13.8" x14ac:dyDescent="0.3">
      <c r="A432" s="81">
        <v>102</v>
      </c>
      <c r="B432" s="128" t="s">
        <v>452</v>
      </c>
      <c r="C432" s="83" t="s">
        <v>658</v>
      </c>
      <c r="D432" s="83" t="s">
        <v>226</v>
      </c>
      <c r="E432" s="83" t="s">
        <v>21</v>
      </c>
      <c r="F432" s="83" t="s">
        <v>34</v>
      </c>
      <c r="G432" s="83" t="s">
        <v>74</v>
      </c>
      <c r="H432" s="83" t="s">
        <v>35</v>
      </c>
      <c r="I432" s="83" t="s">
        <v>659</v>
      </c>
      <c r="J432" s="83" t="s">
        <v>128</v>
      </c>
      <c r="K432" s="83" t="s">
        <v>128</v>
      </c>
      <c r="L432" s="83">
        <v>65871</v>
      </c>
      <c r="M432" s="83" t="s">
        <v>660</v>
      </c>
      <c r="N432" s="85" t="s">
        <v>1546</v>
      </c>
      <c r="O432" s="83" t="s">
        <v>184</v>
      </c>
      <c r="P432" s="83" t="s">
        <v>184</v>
      </c>
      <c r="Q432" s="83" t="s">
        <v>21</v>
      </c>
      <c r="R432" s="83" t="s">
        <v>1149</v>
      </c>
      <c r="S432" s="83" t="s">
        <v>78</v>
      </c>
      <c r="T432" s="83">
        <v>10</v>
      </c>
      <c r="U432" s="83"/>
      <c r="V432" s="83" t="s">
        <v>1154</v>
      </c>
      <c r="W432" s="83" t="s">
        <v>86</v>
      </c>
      <c r="X432" s="83" t="s">
        <v>1451</v>
      </c>
      <c r="Y432" s="83" t="s">
        <v>121</v>
      </c>
      <c r="Z432" s="83" t="s">
        <v>37</v>
      </c>
      <c r="AA432" s="83" t="s">
        <v>86</v>
      </c>
      <c r="AB432" s="83" t="s">
        <v>1597</v>
      </c>
      <c r="AC432" s="85">
        <v>0.83699999999999997</v>
      </c>
      <c r="AD432" s="83" t="s">
        <v>39</v>
      </c>
      <c r="AE432" s="83" t="s">
        <v>400</v>
      </c>
      <c r="AF432" s="83" t="s">
        <v>21</v>
      </c>
      <c r="AG432" s="83" t="s">
        <v>1042</v>
      </c>
      <c r="AH432" s="83" t="s">
        <v>1616</v>
      </c>
      <c r="AI432" s="83">
        <v>2.5</v>
      </c>
      <c r="AJ432" s="87" t="s">
        <v>86</v>
      </c>
      <c r="AK432" s="87" t="s">
        <v>86</v>
      </c>
      <c r="AL432" s="87" t="s">
        <v>38</v>
      </c>
      <c r="AM432" s="87" t="s">
        <v>86</v>
      </c>
      <c r="AN432" s="87" t="s">
        <v>38</v>
      </c>
    </row>
    <row r="433" spans="1:40" s="243" customFormat="1" ht="13.8" x14ac:dyDescent="0.3">
      <c r="A433" s="81">
        <v>102</v>
      </c>
      <c r="B433" s="128" t="s">
        <v>452</v>
      </c>
      <c r="C433" s="83" t="s">
        <v>658</v>
      </c>
      <c r="D433" s="83" t="s">
        <v>226</v>
      </c>
      <c r="E433" s="83" t="s">
        <v>21</v>
      </c>
      <c r="F433" s="83" t="s">
        <v>34</v>
      </c>
      <c r="G433" s="83" t="s">
        <v>74</v>
      </c>
      <c r="H433" s="83" t="s">
        <v>35</v>
      </c>
      <c r="I433" s="83" t="s">
        <v>659</v>
      </c>
      <c r="J433" s="83" t="s">
        <v>128</v>
      </c>
      <c r="K433" s="83" t="s">
        <v>128</v>
      </c>
      <c r="L433" s="83">
        <v>65871</v>
      </c>
      <c r="M433" s="83" t="s">
        <v>660</v>
      </c>
      <c r="N433" s="85" t="s">
        <v>1546</v>
      </c>
      <c r="O433" s="83" t="s">
        <v>184</v>
      </c>
      <c r="P433" s="83" t="s">
        <v>184</v>
      </c>
      <c r="Q433" s="83" t="s">
        <v>21</v>
      </c>
      <c r="R433" s="83" t="s">
        <v>1150</v>
      </c>
      <c r="S433" s="83" t="s">
        <v>78</v>
      </c>
      <c r="T433" s="83">
        <v>5</v>
      </c>
      <c r="U433" s="83" t="s">
        <v>630</v>
      </c>
      <c r="V433" s="83"/>
      <c r="W433" s="83"/>
      <c r="X433" s="83" t="s">
        <v>1451</v>
      </c>
      <c r="Y433" s="83" t="s">
        <v>121</v>
      </c>
      <c r="Z433" s="83" t="s">
        <v>37</v>
      </c>
      <c r="AA433" s="83" t="s">
        <v>86</v>
      </c>
      <c r="AB433" s="83" t="s">
        <v>1394</v>
      </c>
      <c r="AC433" s="85">
        <v>0.60399999999999998</v>
      </c>
      <c r="AD433" s="83" t="s">
        <v>39</v>
      </c>
      <c r="AE433" s="83" t="s">
        <v>400</v>
      </c>
      <c r="AF433" s="83" t="s">
        <v>21</v>
      </c>
      <c r="AG433" s="83" t="s">
        <v>1042</v>
      </c>
      <c r="AH433" s="83" t="s">
        <v>1617</v>
      </c>
      <c r="AI433" s="83">
        <v>2.5</v>
      </c>
      <c r="AJ433" s="87" t="s">
        <v>86</v>
      </c>
      <c r="AK433" s="87" t="s">
        <v>86</v>
      </c>
      <c r="AL433" s="87" t="s">
        <v>38</v>
      </c>
      <c r="AM433" s="87" t="s">
        <v>86</v>
      </c>
      <c r="AN433" s="87" t="s">
        <v>38</v>
      </c>
    </row>
    <row r="434" spans="1:40" s="243" customFormat="1" ht="13.8" x14ac:dyDescent="0.3">
      <c r="A434" s="81">
        <v>102</v>
      </c>
      <c r="B434" s="128" t="s">
        <v>452</v>
      </c>
      <c r="C434" s="83" t="s">
        <v>658</v>
      </c>
      <c r="D434" s="83" t="s">
        <v>226</v>
      </c>
      <c r="E434" s="83" t="s">
        <v>21</v>
      </c>
      <c r="F434" s="83" t="s">
        <v>34</v>
      </c>
      <c r="G434" s="83" t="s">
        <v>74</v>
      </c>
      <c r="H434" s="83" t="s">
        <v>35</v>
      </c>
      <c r="I434" s="83" t="s">
        <v>659</v>
      </c>
      <c r="J434" s="83" t="s">
        <v>128</v>
      </c>
      <c r="K434" s="83" t="s">
        <v>128</v>
      </c>
      <c r="L434" s="83">
        <v>65871</v>
      </c>
      <c r="M434" s="83" t="s">
        <v>660</v>
      </c>
      <c r="N434" s="85" t="s">
        <v>1546</v>
      </c>
      <c r="O434" s="83" t="s">
        <v>184</v>
      </c>
      <c r="P434" s="83" t="s">
        <v>184</v>
      </c>
      <c r="Q434" s="83" t="s">
        <v>21</v>
      </c>
      <c r="R434" s="83" t="s">
        <v>1151</v>
      </c>
      <c r="S434" s="83" t="s">
        <v>78</v>
      </c>
      <c r="T434" s="83">
        <v>5</v>
      </c>
      <c r="U434" s="83"/>
      <c r="V434" s="83" t="s">
        <v>1154</v>
      </c>
      <c r="W434" s="83" t="s">
        <v>86</v>
      </c>
      <c r="X434" s="83" t="s">
        <v>1451</v>
      </c>
      <c r="Y434" s="83" t="s">
        <v>121</v>
      </c>
      <c r="Z434" s="83" t="s">
        <v>37</v>
      </c>
      <c r="AA434" s="83" t="s">
        <v>86</v>
      </c>
      <c r="AB434" s="83" t="s">
        <v>1597</v>
      </c>
      <c r="AC434" s="85">
        <v>0.7</v>
      </c>
      <c r="AD434" s="83" t="s">
        <v>39</v>
      </c>
      <c r="AE434" s="83" t="s">
        <v>400</v>
      </c>
      <c r="AF434" s="83" t="s">
        <v>21</v>
      </c>
      <c r="AG434" s="83" t="s">
        <v>1042</v>
      </c>
      <c r="AH434" s="83" t="s">
        <v>1618</v>
      </c>
      <c r="AI434" s="83">
        <v>2.5</v>
      </c>
      <c r="AJ434" s="87" t="s">
        <v>86</v>
      </c>
      <c r="AK434" s="87" t="s">
        <v>86</v>
      </c>
      <c r="AL434" s="87" t="s">
        <v>38</v>
      </c>
      <c r="AM434" s="87" t="s">
        <v>86</v>
      </c>
      <c r="AN434" s="87" t="s">
        <v>38</v>
      </c>
    </row>
    <row r="435" spans="1:40" s="243" customFormat="1" ht="13.8" x14ac:dyDescent="0.3">
      <c r="A435" s="81">
        <v>102</v>
      </c>
      <c r="B435" s="128" t="s">
        <v>452</v>
      </c>
      <c r="C435" s="83" t="s">
        <v>658</v>
      </c>
      <c r="D435" s="83" t="s">
        <v>226</v>
      </c>
      <c r="E435" s="83" t="s">
        <v>21</v>
      </c>
      <c r="F435" s="83" t="s">
        <v>34</v>
      </c>
      <c r="G435" s="83" t="s">
        <v>74</v>
      </c>
      <c r="H435" s="83" t="s">
        <v>35</v>
      </c>
      <c r="I435" s="83" t="s">
        <v>659</v>
      </c>
      <c r="J435" s="83" t="s">
        <v>128</v>
      </c>
      <c r="K435" s="83" t="s">
        <v>128</v>
      </c>
      <c r="L435" s="83">
        <v>65871</v>
      </c>
      <c r="M435" s="83" t="s">
        <v>660</v>
      </c>
      <c r="N435" s="85" t="s">
        <v>1546</v>
      </c>
      <c r="O435" s="83" t="s">
        <v>184</v>
      </c>
      <c r="P435" s="83" t="s">
        <v>184</v>
      </c>
      <c r="Q435" s="83" t="s">
        <v>21</v>
      </c>
      <c r="R435" s="83" t="s">
        <v>1152</v>
      </c>
      <c r="S435" s="83" t="s">
        <v>78</v>
      </c>
      <c r="T435" s="83">
        <v>7</v>
      </c>
      <c r="U435" s="83" t="s">
        <v>630</v>
      </c>
      <c r="V435" s="83"/>
      <c r="W435" s="83"/>
      <c r="X435" s="83" t="s">
        <v>1451</v>
      </c>
      <c r="Y435" s="83" t="s">
        <v>121</v>
      </c>
      <c r="Z435" s="83" t="s">
        <v>37</v>
      </c>
      <c r="AA435" s="83" t="s">
        <v>86</v>
      </c>
      <c r="AB435" s="83" t="s">
        <v>1394</v>
      </c>
      <c r="AC435" s="85">
        <v>0.77800000000000002</v>
      </c>
      <c r="AD435" s="83" t="s">
        <v>39</v>
      </c>
      <c r="AE435" s="83" t="s">
        <v>400</v>
      </c>
      <c r="AF435" s="83" t="s">
        <v>21</v>
      </c>
      <c r="AG435" s="83" t="s">
        <v>1042</v>
      </c>
      <c r="AH435" s="83"/>
      <c r="AI435" s="83">
        <v>2.5</v>
      </c>
      <c r="AJ435" s="87" t="s">
        <v>86</v>
      </c>
      <c r="AK435" s="87" t="s">
        <v>86</v>
      </c>
      <c r="AL435" s="87" t="s">
        <v>38</v>
      </c>
      <c r="AM435" s="87" t="s">
        <v>86</v>
      </c>
      <c r="AN435" s="87" t="s">
        <v>38</v>
      </c>
    </row>
    <row r="436" spans="1:40" s="243" customFormat="1" ht="13.8" x14ac:dyDescent="0.3">
      <c r="A436" s="81">
        <v>102</v>
      </c>
      <c r="B436" s="128" t="s">
        <v>452</v>
      </c>
      <c r="C436" s="83" t="s">
        <v>658</v>
      </c>
      <c r="D436" s="83" t="s">
        <v>226</v>
      </c>
      <c r="E436" s="83" t="s">
        <v>21</v>
      </c>
      <c r="F436" s="83" t="s">
        <v>34</v>
      </c>
      <c r="G436" s="83" t="s">
        <v>74</v>
      </c>
      <c r="H436" s="83" t="s">
        <v>35</v>
      </c>
      <c r="I436" s="83" t="s">
        <v>659</v>
      </c>
      <c r="J436" s="83" t="s">
        <v>128</v>
      </c>
      <c r="K436" s="83" t="s">
        <v>128</v>
      </c>
      <c r="L436" s="83">
        <v>65871</v>
      </c>
      <c r="M436" s="83" t="s">
        <v>660</v>
      </c>
      <c r="N436" s="85" t="s">
        <v>1546</v>
      </c>
      <c r="O436" s="83" t="s">
        <v>184</v>
      </c>
      <c r="P436" s="83" t="s">
        <v>184</v>
      </c>
      <c r="Q436" s="83" t="s">
        <v>21</v>
      </c>
      <c r="R436" s="83" t="s">
        <v>1153</v>
      </c>
      <c r="S436" s="83" t="s">
        <v>78</v>
      </c>
      <c r="T436" s="83">
        <v>7</v>
      </c>
      <c r="U436" s="83"/>
      <c r="V436" s="83" t="s">
        <v>1154</v>
      </c>
      <c r="W436" s="83" t="s">
        <v>86</v>
      </c>
      <c r="X436" s="83" t="s">
        <v>1451</v>
      </c>
      <c r="Y436" s="83" t="s">
        <v>121</v>
      </c>
      <c r="Z436" s="83" t="s">
        <v>37</v>
      </c>
      <c r="AA436" s="83" t="s">
        <v>86</v>
      </c>
      <c r="AB436" s="83" t="s">
        <v>1597</v>
      </c>
      <c r="AC436" s="85">
        <v>0.82799999999999996</v>
      </c>
      <c r="AD436" s="83" t="s">
        <v>39</v>
      </c>
      <c r="AE436" s="83" t="s">
        <v>400</v>
      </c>
      <c r="AF436" s="83" t="s">
        <v>21</v>
      </c>
      <c r="AG436" s="83" t="s">
        <v>1042</v>
      </c>
      <c r="AH436" s="83"/>
      <c r="AI436" s="83">
        <v>2.5</v>
      </c>
      <c r="AJ436" s="87" t="s">
        <v>86</v>
      </c>
      <c r="AK436" s="87" t="s">
        <v>86</v>
      </c>
      <c r="AL436" s="87" t="s">
        <v>38</v>
      </c>
      <c r="AM436" s="87" t="s">
        <v>86</v>
      </c>
      <c r="AN436" s="87" t="s">
        <v>38</v>
      </c>
    </row>
    <row r="437" spans="1:40" s="243" customFormat="1" ht="13.8" x14ac:dyDescent="0.3">
      <c r="A437" s="81">
        <v>102</v>
      </c>
      <c r="B437" s="128" t="s">
        <v>452</v>
      </c>
      <c r="C437" s="83" t="s">
        <v>658</v>
      </c>
      <c r="D437" s="83" t="s">
        <v>226</v>
      </c>
      <c r="E437" s="83" t="s">
        <v>21</v>
      </c>
      <c r="F437" s="83" t="s">
        <v>34</v>
      </c>
      <c r="G437" s="83" t="s">
        <v>74</v>
      </c>
      <c r="H437" s="83" t="s">
        <v>35</v>
      </c>
      <c r="I437" s="83" t="s">
        <v>659</v>
      </c>
      <c r="J437" s="83" t="s">
        <v>128</v>
      </c>
      <c r="K437" s="83" t="s">
        <v>128</v>
      </c>
      <c r="L437" s="83">
        <v>65871</v>
      </c>
      <c r="M437" s="83" t="s">
        <v>660</v>
      </c>
      <c r="N437" s="85" t="s">
        <v>1546</v>
      </c>
      <c r="O437" s="83" t="s">
        <v>184</v>
      </c>
      <c r="P437" s="83" t="s">
        <v>184</v>
      </c>
      <c r="Q437" s="83" t="s">
        <v>21</v>
      </c>
      <c r="R437" s="83" t="s">
        <v>512</v>
      </c>
      <c r="S437" s="83" t="s">
        <v>78</v>
      </c>
      <c r="T437" s="83" t="s">
        <v>661</v>
      </c>
      <c r="U437" s="83"/>
      <c r="V437" s="83" t="s">
        <v>86</v>
      </c>
      <c r="W437" s="83" t="s">
        <v>86</v>
      </c>
      <c r="X437" s="83" t="s">
        <v>86</v>
      </c>
      <c r="Y437" s="83" t="s">
        <v>121</v>
      </c>
      <c r="Z437" s="83" t="s">
        <v>37</v>
      </c>
      <c r="AA437" s="83" t="s">
        <v>86</v>
      </c>
      <c r="AB437" s="83" t="s">
        <v>1597</v>
      </c>
      <c r="AC437" s="85">
        <v>0.74399999999999999</v>
      </c>
      <c r="AD437" s="83" t="s">
        <v>39</v>
      </c>
      <c r="AE437" s="83" t="s">
        <v>400</v>
      </c>
      <c r="AF437" s="83" t="s">
        <v>21</v>
      </c>
      <c r="AG437" s="83" t="s">
        <v>1042</v>
      </c>
      <c r="AH437" s="83"/>
      <c r="AI437" s="83">
        <v>2.5</v>
      </c>
      <c r="AJ437" s="87" t="s">
        <v>86</v>
      </c>
      <c r="AK437" s="87" t="s">
        <v>86</v>
      </c>
      <c r="AL437" s="87" t="s">
        <v>38</v>
      </c>
      <c r="AM437" s="87" t="s">
        <v>86</v>
      </c>
      <c r="AN437" s="87" t="s">
        <v>38</v>
      </c>
    </row>
    <row r="438" spans="1:40" s="243" customFormat="1" ht="13.8" x14ac:dyDescent="0.3">
      <c r="A438" s="66">
        <v>102</v>
      </c>
      <c r="B438" s="106" t="s">
        <v>452</v>
      </c>
      <c r="C438" s="89" t="s">
        <v>658</v>
      </c>
      <c r="D438" s="89" t="s">
        <v>226</v>
      </c>
      <c r="E438" s="89" t="s">
        <v>21</v>
      </c>
      <c r="F438" s="89" t="s">
        <v>34</v>
      </c>
      <c r="G438" s="89" t="s">
        <v>74</v>
      </c>
      <c r="H438" s="89" t="s">
        <v>35</v>
      </c>
      <c r="I438" s="89" t="s">
        <v>659</v>
      </c>
      <c r="J438" s="89" t="s">
        <v>128</v>
      </c>
      <c r="K438" s="89" t="s">
        <v>128</v>
      </c>
      <c r="L438" s="89">
        <v>65871</v>
      </c>
      <c r="M438" s="89" t="s">
        <v>660</v>
      </c>
      <c r="N438" s="91" t="s">
        <v>1546</v>
      </c>
      <c r="O438" s="89" t="s">
        <v>184</v>
      </c>
      <c r="P438" s="89" t="s">
        <v>184</v>
      </c>
      <c r="Q438" s="89" t="s">
        <v>21</v>
      </c>
      <c r="R438" s="89" t="s">
        <v>611</v>
      </c>
      <c r="S438" s="89" t="s">
        <v>78</v>
      </c>
      <c r="T438" s="89" t="s">
        <v>662</v>
      </c>
      <c r="U438" s="89"/>
      <c r="V438" s="89" t="s">
        <v>1041</v>
      </c>
      <c r="W438" s="89" t="s">
        <v>86</v>
      </c>
      <c r="X438" s="89" t="s">
        <v>86</v>
      </c>
      <c r="Y438" s="89" t="s">
        <v>121</v>
      </c>
      <c r="Z438" s="89" t="s">
        <v>37</v>
      </c>
      <c r="AA438" s="89" t="s">
        <v>86</v>
      </c>
      <c r="AB438" s="89" t="s">
        <v>1597</v>
      </c>
      <c r="AC438" s="91">
        <v>0.64700000000000002</v>
      </c>
      <c r="AD438" s="89" t="s">
        <v>39</v>
      </c>
      <c r="AE438" s="89" t="s">
        <v>400</v>
      </c>
      <c r="AF438" s="89" t="s">
        <v>21</v>
      </c>
      <c r="AG438" s="89" t="s">
        <v>1042</v>
      </c>
      <c r="AH438" s="89"/>
      <c r="AI438" s="89">
        <v>2.5</v>
      </c>
      <c r="AJ438" s="73" t="s">
        <v>86</v>
      </c>
      <c r="AK438" s="73" t="s">
        <v>86</v>
      </c>
      <c r="AL438" s="73" t="s">
        <v>38</v>
      </c>
      <c r="AM438" s="73" t="s">
        <v>86</v>
      </c>
      <c r="AN438" s="73" t="s">
        <v>38</v>
      </c>
    </row>
    <row r="439" spans="1:40" s="243" customFormat="1" ht="13.8" x14ac:dyDescent="0.3">
      <c r="A439" s="74">
        <v>104</v>
      </c>
      <c r="B439" s="110" t="s">
        <v>453</v>
      </c>
      <c r="C439" s="112" t="s">
        <v>663</v>
      </c>
      <c r="D439" s="112" t="s">
        <v>664</v>
      </c>
      <c r="E439" s="112" t="s">
        <v>21</v>
      </c>
      <c r="F439" s="112" t="s">
        <v>34</v>
      </c>
      <c r="G439" s="112" t="s">
        <v>74</v>
      </c>
      <c r="H439" s="112" t="s">
        <v>22</v>
      </c>
      <c r="I439" s="112" t="s">
        <v>673</v>
      </c>
      <c r="J439" s="112" t="s">
        <v>1290</v>
      </c>
      <c r="K439" s="112">
        <v>2</v>
      </c>
      <c r="L439" s="112">
        <v>1047</v>
      </c>
      <c r="M439" s="112" t="s">
        <v>665</v>
      </c>
      <c r="N439" s="114" t="s">
        <v>1547</v>
      </c>
      <c r="O439" s="112" t="s">
        <v>666</v>
      </c>
      <c r="P439" s="112" t="s">
        <v>676</v>
      </c>
      <c r="Q439" s="112" t="s">
        <v>21</v>
      </c>
      <c r="R439" s="112" t="s">
        <v>36</v>
      </c>
      <c r="S439" s="112" t="s">
        <v>669</v>
      </c>
      <c r="T439" s="112" t="s">
        <v>78</v>
      </c>
      <c r="U439" s="112" t="s">
        <v>630</v>
      </c>
      <c r="V439" s="112"/>
      <c r="W439" s="112"/>
      <c r="X439" s="112" t="s">
        <v>407</v>
      </c>
      <c r="Y439" s="112" t="s">
        <v>78</v>
      </c>
      <c r="Z439" s="112" t="s">
        <v>37</v>
      </c>
      <c r="AA439" s="112" t="s">
        <v>21</v>
      </c>
      <c r="AB439" s="112"/>
      <c r="AC439" s="114">
        <v>0.76</v>
      </c>
      <c r="AD439" s="112" t="s">
        <v>1700</v>
      </c>
      <c r="AE439" s="112" t="s">
        <v>400</v>
      </c>
      <c r="AF439" s="112" t="s">
        <v>38</v>
      </c>
      <c r="AG439" s="112" t="s">
        <v>1044</v>
      </c>
      <c r="AH439" s="112" t="s">
        <v>668</v>
      </c>
      <c r="AI439" s="112">
        <v>3.5</v>
      </c>
      <c r="AJ439" s="80" t="s">
        <v>21</v>
      </c>
      <c r="AK439" s="80" t="s">
        <v>21</v>
      </c>
      <c r="AL439" s="80" t="s">
        <v>86</v>
      </c>
      <c r="AM439" s="80" t="s">
        <v>38</v>
      </c>
      <c r="AN439" s="80" t="s">
        <v>38</v>
      </c>
    </row>
    <row r="440" spans="1:40" s="243" customFormat="1" ht="13.8" x14ac:dyDescent="0.3">
      <c r="A440" s="81">
        <v>104</v>
      </c>
      <c r="B440" s="124" t="s">
        <v>453</v>
      </c>
      <c r="C440" s="125" t="s">
        <v>663</v>
      </c>
      <c r="D440" s="125" t="s">
        <v>664</v>
      </c>
      <c r="E440" s="125" t="s">
        <v>21</v>
      </c>
      <c r="F440" s="125" t="s">
        <v>34</v>
      </c>
      <c r="G440" s="125" t="s">
        <v>74</v>
      </c>
      <c r="H440" s="125" t="s">
        <v>22</v>
      </c>
      <c r="I440" s="125" t="s">
        <v>673</v>
      </c>
      <c r="J440" s="125" t="s">
        <v>1290</v>
      </c>
      <c r="K440" s="125">
        <v>2</v>
      </c>
      <c r="L440" s="125">
        <v>1047</v>
      </c>
      <c r="M440" s="125" t="s">
        <v>665</v>
      </c>
      <c r="N440" s="126" t="s">
        <v>1547</v>
      </c>
      <c r="O440" s="125" t="s">
        <v>666</v>
      </c>
      <c r="P440" s="125" t="s">
        <v>676</v>
      </c>
      <c r="Q440" s="125" t="s">
        <v>21</v>
      </c>
      <c r="R440" s="125" t="s">
        <v>251</v>
      </c>
      <c r="S440" s="125" t="s">
        <v>669</v>
      </c>
      <c r="T440" s="125" t="s">
        <v>78</v>
      </c>
      <c r="U440" s="125" t="s">
        <v>630</v>
      </c>
      <c r="V440" s="125" t="s">
        <v>670</v>
      </c>
      <c r="W440" s="125" t="s">
        <v>1381</v>
      </c>
      <c r="X440" s="125" t="s">
        <v>92</v>
      </c>
      <c r="Y440" s="125" t="s">
        <v>78</v>
      </c>
      <c r="Z440" s="125" t="s">
        <v>37</v>
      </c>
      <c r="AA440" s="125" t="s">
        <v>38</v>
      </c>
      <c r="AB440" s="125" t="s">
        <v>1596</v>
      </c>
      <c r="AC440" s="126">
        <v>0.87</v>
      </c>
      <c r="AD440" s="125" t="s">
        <v>1700</v>
      </c>
      <c r="AE440" s="125" t="s">
        <v>400</v>
      </c>
      <c r="AF440" s="125" t="s">
        <v>38</v>
      </c>
      <c r="AG440" s="125" t="s">
        <v>1044</v>
      </c>
      <c r="AH440" s="125" t="s">
        <v>667</v>
      </c>
      <c r="AI440" s="125">
        <v>3.5</v>
      </c>
      <c r="AJ440" s="87" t="s">
        <v>21</v>
      </c>
      <c r="AK440" s="87" t="s">
        <v>21</v>
      </c>
      <c r="AL440" s="87" t="s">
        <v>86</v>
      </c>
      <c r="AM440" s="87" t="s">
        <v>38</v>
      </c>
      <c r="AN440" s="87" t="s">
        <v>38</v>
      </c>
    </row>
    <row r="441" spans="1:40" s="243" customFormat="1" ht="13.8" x14ac:dyDescent="0.3">
      <c r="A441" s="81">
        <v>104</v>
      </c>
      <c r="B441" s="124" t="s">
        <v>453</v>
      </c>
      <c r="C441" s="125" t="s">
        <v>663</v>
      </c>
      <c r="D441" s="125" t="s">
        <v>664</v>
      </c>
      <c r="E441" s="125" t="s">
        <v>21</v>
      </c>
      <c r="F441" s="125" t="s">
        <v>34</v>
      </c>
      <c r="G441" s="125" t="s">
        <v>74</v>
      </c>
      <c r="H441" s="125" t="s">
        <v>22</v>
      </c>
      <c r="I441" s="125" t="s">
        <v>672</v>
      </c>
      <c r="J441" s="125" t="s">
        <v>1290</v>
      </c>
      <c r="K441" s="125">
        <v>2</v>
      </c>
      <c r="L441" s="125">
        <v>993</v>
      </c>
      <c r="M441" s="125" t="s">
        <v>675</v>
      </c>
      <c r="N441" s="126" t="s">
        <v>1548</v>
      </c>
      <c r="O441" s="125" t="s">
        <v>666</v>
      </c>
      <c r="P441" s="125" t="s">
        <v>676</v>
      </c>
      <c r="Q441" s="125" t="s">
        <v>21</v>
      </c>
      <c r="R441" s="125" t="s">
        <v>36</v>
      </c>
      <c r="S441" s="125" t="s">
        <v>669</v>
      </c>
      <c r="T441" s="125" t="s">
        <v>78</v>
      </c>
      <c r="U441" s="125" t="s">
        <v>630</v>
      </c>
      <c r="V441" s="125"/>
      <c r="W441" s="125"/>
      <c r="X441" s="125" t="s">
        <v>407</v>
      </c>
      <c r="Y441" s="125" t="s">
        <v>78</v>
      </c>
      <c r="Z441" s="125" t="s">
        <v>37</v>
      </c>
      <c r="AA441" s="125" t="s">
        <v>21</v>
      </c>
      <c r="AB441" s="125"/>
      <c r="AC441" s="126">
        <v>0.6</v>
      </c>
      <c r="AD441" s="125" t="s">
        <v>1701</v>
      </c>
      <c r="AE441" s="125"/>
      <c r="AF441" s="125" t="s">
        <v>38</v>
      </c>
      <c r="AG441" s="125" t="s">
        <v>1044</v>
      </c>
      <c r="AH441" s="125" t="s">
        <v>1043</v>
      </c>
      <c r="AI441" s="125">
        <v>3.5</v>
      </c>
      <c r="AJ441" s="87" t="s">
        <v>21</v>
      </c>
      <c r="AK441" s="87" t="s">
        <v>21</v>
      </c>
      <c r="AL441" s="87" t="s">
        <v>86</v>
      </c>
      <c r="AM441" s="87" t="s">
        <v>38</v>
      </c>
      <c r="AN441" s="87" t="s">
        <v>38</v>
      </c>
    </row>
    <row r="442" spans="1:40" s="243" customFormat="1" ht="13.8" x14ac:dyDescent="0.3">
      <c r="A442" s="81">
        <v>104</v>
      </c>
      <c r="B442" s="124" t="s">
        <v>453</v>
      </c>
      <c r="C442" s="125" t="s">
        <v>663</v>
      </c>
      <c r="D442" s="125" t="s">
        <v>664</v>
      </c>
      <c r="E442" s="125" t="s">
        <v>21</v>
      </c>
      <c r="F442" s="125" t="s">
        <v>34</v>
      </c>
      <c r="G442" s="125" t="s">
        <v>74</v>
      </c>
      <c r="H442" s="125" t="s">
        <v>22</v>
      </c>
      <c r="I442" s="125" t="s">
        <v>672</v>
      </c>
      <c r="J442" s="125" t="s">
        <v>1290</v>
      </c>
      <c r="K442" s="125">
        <v>2</v>
      </c>
      <c r="L442" s="125">
        <v>993</v>
      </c>
      <c r="M442" s="125" t="s">
        <v>675</v>
      </c>
      <c r="N442" s="126" t="s">
        <v>1548</v>
      </c>
      <c r="O442" s="125" t="s">
        <v>666</v>
      </c>
      <c r="P442" s="125" t="s">
        <v>676</v>
      </c>
      <c r="Q442" s="125" t="s">
        <v>21</v>
      </c>
      <c r="R442" s="125" t="s">
        <v>254</v>
      </c>
      <c r="S442" s="125" t="s">
        <v>669</v>
      </c>
      <c r="T442" s="125" t="s">
        <v>78</v>
      </c>
      <c r="U442" s="125"/>
      <c r="V442" s="125" t="s">
        <v>670</v>
      </c>
      <c r="W442" s="125" t="s">
        <v>1381</v>
      </c>
      <c r="X442" s="125" t="s">
        <v>92</v>
      </c>
      <c r="Y442" s="125" t="s">
        <v>78</v>
      </c>
      <c r="Z442" s="125" t="s">
        <v>37</v>
      </c>
      <c r="AA442" s="125" t="s">
        <v>38</v>
      </c>
      <c r="AB442" s="125" t="s">
        <v>1596</v>
      </c>
      <c r="AC442" s="126">
        <v>0.84</v>
      </c>
      <c r="AD442" s="125" t="s">
        <v>1701</v>
      </c>
      <c r="AE442" s="125"/>
      <c r="AF442" s="125" t="s">
        <v>38</v>
      </c>
      <c r="AG442" s="125" t="s">
        <v>1044</v>
      </c>
      <c r="AH442" s="125"/>
      <c r="AI442" s="125">
        <v>3.5</v>
      </c>
      <c r="AJ442" s="87" t="s">
        <v>21</v>
      </c>
      <c r="AK442" s="87" t="s">
        <v>21</v>
      </c>
      <c r="AL442" s="87" t="s">
        <v>86</v>
      </c>
      <c r="AM442" s="87" t="s">
        <v>38</v>
      </c>
      <c r="AN442" s="87" t="s">
        <v>38</v>
      </c>
    </row>
    <row r="443" spans="1:40" s="243" customFormat="1" ht="13.8" x14ac:dyDescent="0.3">
      <c r="A443" s="81">
        <v>104</v>
      </c>
      <c r="B443" s="124" t="s">
        <v>453</v>
      </c>
      <c r="C443" s="125" t="s">
        <v>663</v>
      </c>
      <c r="D443" s="125" t="s">
        <v>664</v>
      </c>
      <c r="E443" s="125" t="s">
        <v>21</v>
      </c>
      <c r="F443" s="125" t="s">
        <v>34</v>
      </c>
      <c r="G443" s="125" t="s">
        <v>74</v>
      </c>
      <c r="H443" s="125" t="s">
        <v>35</v>
      </c>
      <c r="I443" s="125" t="s">
        <v>674</v>
      </c>
      <c r="J443" s="125" t="s">
        <v>1290</v>
      </c>
      <c r="K443" s="125">
        <v>2</v>
      </c>
      <c r="L443" s="125">
        <v>1047</v>
      </c>
      <c r="M443" s="125" t="s">
        <v>665</v>
      </c>
      <c r="N443" s="126" t="s">
        <v>1549</v>
      </c>
      <c r="O443" s="125" t="s">
        <v>666</v>
      </c>
      <c r="P443" s="125" t="s">
        <v>676</v>
      </c>
      <c r="Q443" s="125" t="s">
        <v>21</v>
      </c>
      <c r="R443" s="125" t="s">
        <v>36</v>
      </c>
      <c r="S443" s="125">
        <v>130</v>
      </c>
      <c r="T443" s="125" t="s">
        <v>78</v>
      </c>
      <c r="U443" s="125" t="s">
        <v>630</v>
      </c>
      <c r="V443" s="125"/>
      <c r="W443" s="125"/>
      <c r="X443" s="125" t="s">
        <v>407</v>
      </c>
      <c r="Y443" s="125" t="s">
        <v>78</v>
      </c>
      <c r="Z443" s="125" t="s">
        <v>37</v>
      </c>
      <c r="AA443" s="125" t="s">
        <v>21</v>
      </c>
      <c r="AB443" s="125"/>
      <c r="AC443" s="126">
        <v>0.65</v>
      </c>
      <c r="AD443" s="125" t="s">
        <v>1700</v>
      </c>
      <c r="AE443" s="125" t="s">
        <v>400</v>
      </c>
      <c r="AF443" s="125" t="s">
        <v>38</v>
      </c>
      <c r="AG443" s="125" t="s">
        <v>1044</v>
      </c>
      <c r="AH443" s="125"/>
      <c r="AI443" s="125">
        <v>3.5</v>
      </c>
      <c r="AJ443" s="87" t="s">
        <v>21</v>
      </c>
      <c r="AK443" s="87" t="s">
        <v>21</v>
      </c>
      <c r="AL443" s="87" t="s">
        <v>86</v>
      </c>
      <c r="AM443" s="87" t="s">
        <v>38</v>
      </c>
      <c r="AN443" s="87" t="s">
        <v>38</v>
      </c>
    </row>
    <row r="444" spans="1:40" s="243" customFormat="1" ht="13.8" x14ac:dyDescent="0.3">
      <c r="A444" s="66">
        <v>104</v>
      </c>
      <c r="B444" s="96" t="s">
        <v>453</v>
      </c>
      <c r="C444" s="70" t="s">
        <v>663</v>
      </c>
      <c r="D444" s="70" t="s">
        <v>664</v>
      </c>
      <c r="E444" s="70" t="s">
        <v>21</v>
      </c>
      <c r="F444" s="70" t="s">
        <v>34</v>
      </c>
      <c r="G444" s="70" t="s">
        <v>74</v>
      </c>
      <c r="H444" s="70" t="s">
        <v>35</v>
      </c>
      <c r="I444" s="70" t="s">
        <v>674</v>
      </c>
      <c r="J444" s="70" t="s">
        <v>1290</v>
      </c>
      <c r="K444" s="70">
        <v>2</v>
      </c>
      <c r="L444" s="70">
        <v>1047</v>
      </c>
      <c r="M444" s="70" t="s">
        <v>665</v>
      </c>
      <c r="N444" s="72" t="s">
        <v>1550</v>
      </c>
      <c r="O444" s="70" t="s">
        <v>666</v>
      </c>
      <c r="P444" s="70" t="s">
        <v>676</v>
      </c>
      <c r="Q444" s="70" t="s">
        <v>21</v>
      </c>
      <c r="R444" s="70" t="s">
        <v>254</v>
      </c>
      <c r="S444" s="70">
        <v>130</v>
      </c>
      <c r="T444" s="70" t="s">
        <v>78</v>
      </c>
      <c r="U444" s="70"/>
      <c r="V444" s="70" t="s">
        <v>670</v>
      </c>
      <c r="W444" s="70" t="s">
        <v>1381</v>
      </c>
      <c r="X444" s="70" t="s">
        <v>92</v>
      </c>
      <c r="Y444" s="70" t="s">
        <v>78</v>
      </c>
      <c r="Z444" s="70" t="s">
        <v>37</v>
      </c>
      <c r="AA444" s="70" t="s">
        <v>38</v>
      </c>
      <c r="AB444" s="70" t="s">
        <v>1596</v>
      </c>
      <c r="AC444" s="72">
        <v>0.76</v>
      </c>
      <c r="AD444" s="70" t="s">
        <v>1700</v>
      </c>
      <c r="AE444" s="70" t="s">
        <v>400</v>
      </c>
      <c r="AF444" s="70" t="s">
        <v>38</v>
      </c>
      <c r="AG444" s="70" t="s">
        <v>1044</v>
      </c>
      <c r="AH444" s="70"/>
      <c r="AI444" s="70">
        <v>3.5</v>
      </c>
      <c r="AJ444" s="73" t="s">
        <v>21</v>
      </c>
      <c r="AK444" s="73" t="s">
        <v>21</v>
      </c>
      <c r="AL444" s="73" t="s">
        <v>86</v>
      </c>
      <c r="AM444" s="73" t="s">
        <v>38</v>
      </c>
      <c r="AN444" s="73" t="s">
        <v>38</v>
      </c>
    </row>
    <row r="445" spans="1:40" s="243" customFormat="1" ht="13.8" x14ac:dyDescent="0.3">
      <c r="A445" s="74">
        <v>109</v>
      </c>
      <c r="B445" s="105" t="s">
        <v>454</v>
      </c>
      <c r="C445" s="76" t="s">
        <v>678</v>
      </c>
      <c r="D445" s="76" t="s">
        <v>679</v>
      </c>
      <c r="E445" s="76" t="s">
        <v>21</v>
      </c>
      <c r="F445" s="76" t="s">
        <v>34</v>
      </c>
      <c r="G445" s="76" t="s">
        <v>74</v>
      </c>
      <c r="H445" s="76" t="s">
        <v>35</v>
      </c>
      <c r="I445" s="76" t="s">
        <v>1161</v>
      </c>
      <c r="J445" s="76" t="s">
        <v>1290</v>
      </c>
      <c r="K445" s="76">
        <v>4</v>
      </c>
      <c r="L445" s="76">
        <v>5278</v>
      </c>
      <c r="M445" s="76" t="s">
        <v>1162</v>
      </c>
      <c r="N445" s="78" t="s">
        <v>1163</v>
      </c>
      <c r="O445" s="76" t="s">
        <v>683</v>
      </c>
      <c r="P445" s="76" t="s">
        <v>1164</v>
      </c>
      <c r="Q445" s="76" t="s">
        <v>21</v>
      </c>
      <c r="R445" s="76" t="s">
        <v>1165</v>
      </c>
      <c r="S445" s="76">
        <v>20</v>
      </c>
      <c r="T445" s="76">
        <v>20</v>
      </c>
      <c r="U445" s="76" t="s">
        <v>630</v>
      </c>
      <c r="V445" s="76"/>
      <c r="W445" s="76"/>
      <c r="X445" s="76" t="s">
        <v>92</v>
      </c>
      <c r="Y445" s="76" t="s">
        <v>1169</v>
      </c>
      <c r="Z445" s="76" t="s">
        <v>37</v>
      </c>
      <c r="AA445" s="76" t="s">
        <v>21</v>
      </c>
      <c r="AB445" s="76"/>
      <c r="AC445" s="78">
        <v>0.755</v>
      </c>
      <c r="AD445" s="76" t="s">
        <v>39</v>
      </c>
      <c r="AE445" s="76"/>
      <c r="AF445" s="76" t="s">
        <v>38</v>
      </c>
      <c r="AG445" s="76" t="s">
        <v>1172</v>
      </c>
      <c r="AH445" s="76" t="s">
        <v>1170</v>
      </c>
      <c r="AI445" s="76">
        <v>2.6</v>
      </c>
      <c r="AJ445" s="80" t="s">
        <v>38</v>
      </c>
      <c r="AK445" s="80" t="s">
        <v>38</v>
      </c>
      <c r="AL445" s="80" t="s">
        <v>38</v>
      </c>
      <c r="AM445" s="80" t="s">
        <v>21</v>
      </c>
      <c r="AN445" s="80" t="s">
        <v>38</v>
      </c>
    </row>
    <row r="446" spans="1:40" s="243" customFormat="1" ht="13.8" x14ac:dyDescent="0.3">
      <c r="A446" s="81">
        <v>109</v>
      </c>
      <c r="B446" s="128" t="s">
        <v>454</v>
      </c>
      <c r="C446" s="83" t="s">
        <v>678</v>
      </c>
      <c r="D446" s="83" t="s">
        <v>679</v>
      </c>
      <c r="E446" s="83" t="s">
        <v>21</v>
      </c>
      <c r="F446" s="83" t="s">
        <v>34</v>
      </c>
      <c r="G446" s="83" t="s">
        <v>74</v>
      </c>
      <c r="H446" s="83" t="s">
        <v>35</v>
      </c>
      <c r="I446" s="83" t="s">
        <v>1161</v>
      </c>
      <c r="J446" s="83" t="s">
        <v>1290</v>
      </c>
      <c r="K446" s="83">
        <v>4</v>
      </c>
      <c r="L446" s="83">
        <v>5278</v>
      </c>
      <c r="M446" s="83" t="s">
        <v>1162</v>
      </c>
      <c r="N446" s="85" t="s">
        <v>1163</v>
      </c>
      <c r="O446" s="83" t="s">
        <v>683</v>
      </c>
      <c r="P446" s="83" t="s">
        <v>1164</v>
      </c>
      <c r="Q446" s="83" t="s">
        <v>21</v>
      </c>
      <c r="R446" s="83" t="s">
        <v>118</v>
      </c>
      <c r="S446" s="83">
        <v>20</v>
      </c>
      <c r="T446" s="83" t="s">
        <v>78</v>
      </c>
      <c r="U446" s="83"/>
      <c r="V446" s="86" t="s">
        <v>1168</v>
      </c>
      <c r="W446" s="86" t="s">
        <v>1381</v>
      </c>
      <c r="X446" s="83" t="s">
        <v>92</v>
      </c>
      <c r="Y446" s="83" t="s">
        <v>1169</v>
      </c>
      <c r="Z446" s="83" t="s">
        <v>37</v>
      </c>
      <c r="AA446" s="83" t="s">
        <v>21</v>
      </c>
      <c r="AB446" s="83"/>
      <c r="AC446" s="85">
        <v>0.69299999999999995</v>
      </c>
      <c r="AD446" s="83" t="s">
        <v>39</v>
      </c>
      <c r="AE446" s="83"/>
      <c r="AF446" s="83" t="s">
        <v>38</v>
      </c>
      <c r="AG446" s="83" t="s">
        <v>1172</v>
      </c>
      <c r="AH446" s="83" t="s">
        <v>1171</v>
      </c>
      <c r="AI446" s="83">
        <v>2.6</v>
      </c>
      <c r="AJ446" s="87" t="s">
        <v>38</v>
      </c>
      <c r="AK446" s="87" t="s">
        <v>38</v>
      </c>
      <c r="AL446" s="87" t="s">
        <v>38</v>
      </c>
      <c r="AM446" s="87" t="s">
        <v>21</v>
      </c>
      <c r="AN446" s="87" t="s">
        <v>38</v>
      </c>
    </row>
    <row r="447" spans="1:40" s="243" customFormat="1" ht="13.8" x14ac:dyDescent="0.3">
      <c r="A447" s="66">
        <v>109</v>
      </c>
      <c r="B447" s="106" t="s">
        <v>454</v>
      </c>
      <c r="C447" s="89" t="s">
        <v>678</v>
      </c>
      <c r="D447" s="89" t="s">
        <v>679</v>
      </c>
      <c r="E447" s="89" t="s">
        <v>21</v>
      </c>
      <c r="F447" s="89" t="s">
        <v>34</v>
      </c>
      <c r="G447" s="89" t="s">
        <v>74</v>
      </c>
      <c r="H447" s="89" t="s">
        <v>35</v>
      </c>
      <c r="I447" s="89" t="s">
        <v>1161</v>
      </c>
      <c r="J447" s="89" t="s">
        <v>1290</v>
      </c>
      <c r="K447" s="89">
        <v>4</v>
      </c>
      <c r="L447" s="89">
        <v>5278</v>
      </c>
      <c r="M447" s="89" t="s">
        <v>1162</v>
      </c>
      <c r="N447" s="91" t="s">
        <v>1163</v>
      </c>
      <c r="O447" s="89" t="s">
        <v>683</v>
      </c>
      <c r="P447" s="89" t="s">
        <v>1164</v>
      </c>
      <c r="Q447" s="89" t="s">
        <v>21</v>
      </c>
      <c r="R447" s="89" t="s">
        <v>254</v>
      </c>
      <c r="S447" s="89" t="s">
        <v>1166</v>
      </c>
      <c r="T447" s="89">
        <v>563</v>
      </c>
      <c r="U447" s="89"/>
      <c r="V447" s="89" t="s">
        <v>1167</v>
      </c>
      <c r="W447" s="89" t="s">
        <v>1122</v>
      </c>
      <c r="X447" s="89" t="s">
        <v>92</v>
      </c>
      <c r="Y447" s="89" t="s">
        <v>1169</v>
      </c>
      <c r="Z447" s="89" t="s">
        <v>37</v>
      </c>
      <c r="AA447" s="89" t="s">
        <v>21</v>
      </c>
      <c r="AB447" s="89"/>
      <c r="AC447" s="91">
        <v>0.86</v>
      </c>
      <c r="AD447" s="89" t="s">
        <v>39</v>
      </c>
      <c r="AE447" s="89"/>
      <c r="AF447" s="89" t="s">
        <v>38</v>
      </c>
      <c r="AG447" s="89" t="s">
        <v>1172</v>
      </c>
      <c r="AH447" s="89"/>
      <c r="AI447" s="89">
        <v>2.6</v>
      </c>
      <c r="AJ447" s="73" t="s">
        <v>38</v>
      </c>
      <c r="AK447" s="73" t="s">
        <v>38</v>
      </c>
      <c r="AL447" s="73" t="s">
        <v>38</v>
      </c>
      <c r="AM447" s="73" t="s">
        <v>21</v>
      </c>
      <c r="AN447" s="73" t="s">
        <v>38</v>
      </c>
    </row>
    <row r="448" spans="1:40" s="243" customFormat="1" ht="13.8" x14ac:dyDescent="0.3">
      <c r="A448" s="74">
        <v>110</v>
      </c>
      <c r="B448" s="110" t="s">
        <v>455</v>
      </c>
      <c r="C448" s="112" t="s">
        <v>688</v>
      </c>
      <c r="D448" s="112" t="s">
        <v>133</v>
      </c>
      <c r="E448" s="112" t="s">
        <v>21</v>
      </c>
      <c r="F448" s="112" t="s">
        <v>34</v>
      </c>
      <c r="G448" s="112" t="s">
        <v>74</v>
      </c>
      <c r="H448" s="112" t="s">
        <v>35</v>
      </c>
      <c r="I448" s="112" t="s">
        <v>689</v>
      </c>
      <c r="J448" s="112" t="s">
        <v>1290</v>
      </c>
      <c r="K448" s="112">
        <v>1</v>
      </c>
      <c r="L448" s="112">
        <v>50318</v>
      </c>
      <c r="M448" s="112" t="s">
        <v>1492</v>
      </c>
      <c r="N448" s="114" t="s">
        <v>690</v>
      </c>
      <c r="O448" s="112" t="s">
        <v>184</v>
      </c>
      <c r="P448" s="112" t="s">
        <v>1045</v>
      </c>
      <c r="Q448" s="112" t="s">
        <v>21</v>
      </c>
      <c r="R448" s="112" t="s">
        <v>36</v>
      </c>
      <c r="S448" s="112" t="s">
        <v>692</v>
      </c>
      <c r="T448" s="112" t="s">
        <v>78</v>
      </c>
      <c r="U448" s="112" t="s">
        <v>630</v>
      </c>
      <c r="V448" s="112"/>
      <c r="W448" s="112"/>
      <c r="X448" s="112" t="s">
        <v>695</v>
      </c>
      <c r="Y448" s="112" t="s">
        <v>286</v>
      </c>
      <c r="Z448" s="112" t="s">
        <v>697</v>
      </c>
      <c r="AA448" s="112" t="s">
        <v>38</v>
      </c>
      <c r="AB448" s="112" t="s">
        <v>1395</v>
      </c>
      <c r="AC448" s="114">
        <v>0.82399999999999995</v>
      </c>
      <c r="AD448" s="112" t="s">
        <v>698</v>
      </c>
      <c r="AE448" s="112" t="s">
        <v>699</v>
      </c>
      <c r="AF448" s="112" t="s">
        <v>38</v>
      </c>
      <c r="AG448" s="112" t="s">
        <v>1046</v>
      </c>
      <c r="AH448" s="112" t="s">
        <v>1619</v>
      </c>
      <c r="AI448" s="112">
        <v>2.8</v>
      </c>
      <c r="AJ448" s="80" t="s">
        <v>21</v>
      </c>
      <c r="AK448" s="80" t="s">
        <v>38</v>
      </c>
      <c r="AL448" s="80" t="s">
        <v>38</v>
      </c>
      <c r="AM448" s="80" t="s">
        <v>38</v>
      </c>
      <c r="AN448" s="80" t="s">
        <v>38</v>
      </c>
    </row>
    <row r="449" spans="1:40" s="243" customFormat="1" ht="13.8" x14ac:dyDescent="0.3">
      <c r="A449" s="81">
        <v>110</v>
      </c>
      <c r="B449" s="124" t="s">
        <v>455</v>
      </c>
      <c r="C449" s="125" t="s">
        <v>688</v>
      </c>
      <c r="D449" s="125" t="s">
        <v>133</v>
      </c>
      <c r="E449" s="125" t="s">
        <v>21</v>
      </c>
      <c r="F449" s="125" t="s">
        <v>34</v>
      </c>
      <c r="G449" s="125" t="s">
        <v>74</v>
      </c>
      <c r="H449" s="125" t="s">
        <v>35</v>
      </c>
      <c r="I449" s="125" t="s">
        <v>689</v>
      </c>
      <c r="J449" s="125" t="s">
        <v>1290</v>
      </c>
      <c r="K449" s="125">
        <v>1</v>
      </c>
      <c r="L449" s="125">
        <v>50318</v>
      </c>
      <c r="M449" s="125" t="s">
        <v>1492</v>
      </c>
      <c r="N449" s="126" t="s">
        <v>690</v>
      </c>
      <c r="O449" s="125" t="s">
        <v>184</v>
      </c>
      <c r="P449" s="125" t="s">
        <v>1045</v>
      </c>
      <c r="Q449" s="125" t="s">
        <v>21</v>
      </c>
      <c r="R449" s="125" t="s">
        <v>691</v>
      </c>
      <c r="S449" s="125" t="s">
        <v>692</v>
      </c>
      <c r="T449" s="125" t="s">
        <v>78</v>
      </c>
      <c r="U449" s="125"/>
      <c r="V449" s="125" t="s">
        <v>1047</v>
      </c>
      <c r="W449" s="125"/>
      <c r="X449" s="125" t="s">
        <v>695</v>
      </c>
      <c r="Y449" s="125" t="s">
        <v>696</v>
      </c>
      <c r="Z449" s="125" t="s">
        <v>697</v>
      </c>
      <c r="AA449" s="125" t="s">
        <v>38</v>
      </c>
      <c r="AB449" s="125" t="s">
        <v>1395</v>
      </c>
      <c r="AC449" s="126">
        <v>0.82699999999999996</v>
      </c>
      <c r="AD449" s="125" t="s">
        <v>698</v>
      </c>
      <c r="AE449" s="125" t="s">
        <v>699</v>
      </c>
      <c r="AF449" s="125" t="s">
        <v>38</v>
      </c>
      <c r="AG449" s="125" t="s">
        <v>1046</v>
      </c>
      <c r="AH449" s="125" t="s">
        <v>1620</v>
      </c>
      <c r="AI449" s="125">
        <v>2.8</v>
      </c>
      <c r="AJ449" s="87" t="s">
        <v>21</v>
      </c>
      <c r="AK449" s="87" t="s">
        <v>38</v>
      </c>
      <c r="AL449" s="87" t="s">
        <v>38</v>
      </c>
      <c r="AM449" s="87" t="s">
        <v>38</v>
      </c>
      <c r="AN449" s="87" t="s">
        <v>38</v>
      </c>
    </row>
    <row r="450" spans="1:40" s="243" customFormat="1" ht="13.8" x14ac:dyDescent="0.3">
      <c r="A450" s="81">
        <v>110</v>
      </c>
      <c r="B450" s="124" t="s">
        <v>455</v>
      </c>
      <c r="C450" s="125" t="s">
        <v>688</v>
      </c>
      <c r="D450" s="125" t="s">
        <v>133</v>
      </c>
      <c r="E450" s="125" t="s">
        <v>21</v>
      </c>
      <c r="F450" s="125" t="s">
        <v>34</v>
      </c>
      <c r="G450" s="125" t="s">
        <v>74</v>
      </c>
      <c r="H450" s="125" t="s">
        <v>35</v>
      </c>
      <c r="I450" s="125" t="s">
        <v>689</v>
      </c>
      <c r="J450" s="125" t="s">
        <v>1290</v>
      </c>
      <c r="K450" s="125">
        <v>1</v>
      </c>
      <c r="L450" s="125">
        <v>50318</v>
      </c>
      <c r="M450" s="125" t="s">
        <v>1492</v>
      </c>
      <c r="N450" s="126" t="s">
        <v>690</v>
      </c>
      <c r="O450" s="125" t="s">
        <v>184</v>
      </c>
      <c r="P450" s="125" t="s">
        <v>1045</v>
      </c>
      <c r="Q450" s="125" t="s">
        <v>21</v>
      </c>
      <c r="R450" s="125" t="s">
        <v>44</v>
      </c>
      <c r="S450" s="125" t="s">
        <v>692</v>
      </c>
      <c r="T450" s="125" t="s">
        <v>78</v>
      </c>
      <c r="U450" s="125"/>
      <c r="V450" s="125" t="s">
        <v>694</v>
      </c>
      <c r="W450" s="125"/>
      <c r="X450" s="125" t="s">
        <v>695</v>
      </c>
      <c r="Y450" s="125" t="s">
        <v>131</v>
      </c>
      <c r="Z450" s="125" t="s">
        <v>697</v>
      </c>
      <c r="AA450" s="125" t="s">
        <v>38</v>
      </c>
      <c r="AB450" s="125" t="s">
        <v>1395</v>
      </c>
      <c r="AC450" s="126">
        <v>0.79700000000000004</v>
      </c>
      <c r="AD450" s="125" t="s">
        <v>698</v>
      </c>
      <c r="AE450" s="125" t="s">
        <v>699</v>
      </c>
      <c r="AF450" s="125" t="s">
        <v>38</v>
      </c>
      <c r="AG450" s="125" t="s">
        <v>1046</v>
      </c>
      <c r="AH450" s="125" t="s">
        <v>1621</v>
      </c>
      <c r="AI450" s="125">
        <v>2.8</v>
      </c>
      <c r="AJ450" s="87" t="s">
        <v>21</v>
      </c>
      <c r="AK450" s="87" t="s">
        <v>38</v>
      </c>
      <c r="AL450" s="87" t="s">
        <v>38</v>
      </c>
      <c r="AM450" s="87" t="s">
        <v>38</v>
      </c>
      <c r="AN450" s="87" t="s">
        <v>38</v>
      </c>
    </row>
    <row r="451" spans="1:40" s="243" customFormat="1" ht="13.8" x14ac:dyDescent="0.3">
      <c r="A451" s="81">
        <v>110</v>
      </c>
      <c r="B451" s="124" t="s">
        <v>455</v>
      </c>
      <c r="C451" s="125" t="s">
        <v>688</v>
      </c>
      <c r="D451" s="125" t="s">
        <v>133</v>
      </c>
      <c r="E451" s="125" t="s">
        <v>21</v>
      </c>
      <c r="F451" s="125" t="s">
        <v>34</v>
      </c>
      <c r="G451" s="125" t="s">
        <v>74</v>
      </c>
      <c r="H451" s="125" t="s">
        <v>35</v>
      </c>
      <c r="I451" s="125" t="s">
        <v>689</v>
      </c>
      <c r="J451" s="125" t="s">
        <v>1290</v>
      </c>
      <c r="K451" s="125">
        <v>1</v>
      </c>
      <c r="L451" s="125">
        <v>50318</v>
      </c>
      <c r="M451" s="125" t="s">
        <v>1492</v>
      </c>
      <c r="N451" s="126" t="s">
        <v>690</v>
      </c>
      <c r="O451" s="125" t="s">
        <v>184</v>
      </c>
      <c r="P451" s="125" t="s">
        <v>1045</v>
      </c>
      <c r="Q451" s="125" t="s">
        <v>21</v>
      </c>
      <c r="R451" s="125" t="s">
        <v>611</v>
      </c>
      <c r="S451" s="125" t="s">
        <v>692</v>
      </c>
      <c r="T451" s="125" t="s">
        <v>78</v>
      </c>
      <c r="U451" s="125"/>
      <c r="V451" s="125" t="s">
        <v>693</v>
      </c>
      <c r="W451" s="125" t="s">
        <v>86</v>
      </c>
      <c r="X451" s="125" t="s">
        <v>695</v>
      </c>
      <c r="Y451" s="125" t="s">
        <v>131</v>
      </c>
      <c r="Z451" s="125" t="s">
        <v>697</v>
      </c>
      <c r="AA451" s="125" t="s">
        <v>38</v>
      </c>
      <c r="AB451" s="125" t="s">
        <v>1598</v>
      </c>
      <c r="AC451" s="126">
        <v>0.81899999999999995</v>
      </c>
      <c r="AD451" s="125" t="s">
        <v>698</v>
      </c>
      <c r="AE451" s="125" t="s">
        <v>699</v>
      </c>
      <c r="AF451" s="125" t="s">
        <v>38</v>
      </c>
      <c r="AG451" s="125" t="s">
        <v>1046</v>
      </c>
      <c r="AH451" s="125" t="s">
        <v>1048</v>
      </c>
      <c r="AI451" s="125">
        <v>2.8</v>
      </c>
      <c r="AJ451" s="87" t="s">
        <v>21</v>
      </c>
      <c r="AK451" s="87" t="s">
        <v>38</v>
      </c>
      <c r="AL451" s="87" t="s">
        <v>38</v>
      </c>
      <c r="AM451" s="87" t="s">
        <v>38</v>
      </c>
      <c r="AN451" s="87" t="s">
        <v>38</v>
      </c>
    </row>
    <row r="452" spans="1:40" s="243" customFormat="1" ht="13.8" x14ac:dyDescent="0.3">
      <c r="A452" s="81">
        <v>110</v>
      </c>
      <c r="B452" s="124" t="s">
        <v>455</v>
      </c>
      <c r="C452" s="125" t="s">
        <v>688</v>
      </c>
      <c r="D452" s="125" t="s">
        <v>133</v>
      </c>
      <c r="E452" s="125" t="s">
        <v>21</v>
      </c>
      <c r="F452" s="125" t="s">
        <v>34</v>
      </c>
      <c r="G452" s="125" t="s">
        <v>74</v>
      </c>
      <c r="H452" s="125" t="s">
        <v>35</v>
      </c>
      <c r="I452" s="125" t="s">
        <v>689</v>
      </c>
      <c r="J452" s="125" t="s">
        <v>1290</v>
      </c>
      <c r="K452" s="125">
        <v>1</v>
      </c>
      <c r="L452" s="125">
        <v>50318</v>
      </c>
      <c r="M452" s="125" t="s">
        <v>1492</v>
      </c>
      <c r="N452" s="126" t="s">
        <v>690</v>
      </c>
      <c r="O452" s="125" t="s">
        <v>184</v>
      </c>
      <c r="P452" s="125" t="s">
        <v>1045</v>
      </c>
      <c r="Q452" s="125" t="s">
        <v>21</v>
      </c>
      <c r="R452" s="125" t="s">
        <v>700</v>
      </c>
      <c r="S452" s="125" t="s">
        <v>692</v>
      </c>
      <c r="T452" s="125" t="s">
        <v>78</v>
      </c>
      <c r="U452" s="125" t="s">
        <v>630</v>
      </c>
      <c r="V452" s="125"/>
      <c r="W452" s="125"/>
      <c r="X452" s="125" t="s">
        <v>704</v>
      </c>
      <c r="Y452" s="125" t="s">
        <v>286</v>
      </c>
      <c r="Z452" s="125" t="s">
        <v>697</v>
      </c>
      <c r="AA452" s="125" t="s">
        <v>38</v>
      </c>
      <c r="AB452" s="125" t="s">
        <v>1395</v>
      </c>
      <c r="AC452" s="126">
        <v>0.82399999999999995</v>
      </c>
      <c r="AD452" s="125" t="s">
        <v>698</v>
      </c>
      <c r="AE452" s="125" t="s">
        <v>699</v>
      </c>
      <c r="AF452" s="125" t="s">
        <v>38</v>
      </c>
      <c r="AG452" s="125" t="s">
        <v>1046</v>
      </c>
      <c r="AH452" s="125"/>
      <c r="AI452" s="125">
        <v>2.8</v>
      </c>
      <c r="AJ452" s="87" t="s">
        <v>21</v>
      </c>
      <c r="AK452" s="87" t="s">
        <v>38</v>
      </c>
      <c r="AL452" s="87" t="s">
        <v>38</v>
      </c>
      <c r="AM452" s="87" t="s">
        <v>38</v>
      </c>
      <c r="AN452" s="87" t="s">
        <v>38</v>
      </c>
    </row>
    <row r="453" spans="1:40" s="243" customFormat="1" ht="13.8" x14ac:dyDescent="0.3">
      <c r="A453" s="81">
        <v>110</v>
      </c>
      <c r="B453" s="124" t="s">
        <v>455</v>
      </c>
      <c r="C453" s="125" t="s">
        <v>688</v>
      </c>
      <c r="D453" s="125" t="s">
        <v>133</v>
      </c>
      <c r="E453" s="125" t="s">
        <v>21</v>
      </c>
      <c r="F453" s="125" t="s">
        <v>34</v>
      </c>
      <c r="G453" s="125" t="s">
        <v>74</v>
      </c>
      <c r="H453" s="125" t="s">
        <v>35</v>
      </c>
      <c r="I453" s="125" t="s">
        <v>689</v>
      </c>
      <c r="J453" s="125" t="s">
        <v>1290</v>
      </c>
      <c r="K453" s="125">
        <v>1</v>
      </c>
      <c r="L453" s="125">
        <v>50318</v>
      </c>
      <c r="M453" s="125" t="s">
        <v>1492</v>
      </c>
      <c r="N453" s="126" t="s">
        <v>690</v>
      </c>
      <c r="O453" s="125" t="s">
        <v>184</v>
      </c>
      <c r="P453" s="125" t="s">
        <v>1045</v>
      </c>
      <c r="Q453" s="125" t="s">
        <v>21</v>
      </c>
      <c r="R453" s="125" t="s">
        <v>701</v>
      </c>
      <c r="S453" s="125" t="s">
        <v>692</v>
      </c>
      <c r="T453" s="125" t="s">
        <v>78</v>
      </c>
      <c r="U453" s="125"/>
      <c r="V453" s="125" t="s">
        <v>1047</v>
      </c>
      <c r="W453" s="125"/>
      <c r="X453" s="125" t="s">
        <v>704</v>
      </c>
      <c r="Y453" s="125" t="s">
        <v>696</v>
      </c>
      <c r="Z453" s="125" t="s">
        <v>697</v>
      </c>
      <c r="AA453" s="125" t="s">
        <v>38</v>
      </c>
      <c r="AB453" s="125" t="s">
        <v>1395</v>
      </c>
      <c r="AC453" s="126">
        <v>0.82799999999999996</v>
      </c>
      <c r="AD453" s="125" t="s">
        <v>698</v>
      </c>
      <c r="AE453" s="125" t="s">
        <v>699</v>
      </c>
      <c r="AF453" s="125" t="s">
        <v>38</v>
      </c>
      <c r="AG453" s="125" t="s">
        <v>1046</v>
      </c>
      <c r="AH453" s="125"/>
      <c r="AI453" s="125">
        <v>2.8</v>
      </c>
      <c r="AJ453" s="87" t="s">
        <v>21</v>
      </c>
      <c r="AK453" s="87" t="s">
        <v>38</v>
      </c>
      <c r="AL453" s="87" t="s">
        <v>38</v>
      </c>
      <c r="AM453" s="87" t="s">
        <v>38</v>
      </c>
      <c r="AN453" s="87" t="s">
        <v>38</v>
      </c>
    </row>
    <row r="454" spans="1:40" s="243" customFormat="1" ht="13.8" x14ac:dyDescent="0.3">
      <c r="A454" s="81">
        <v>110</v>
      </c>
      <c r="B454" s="124" t="s">
        <v>455</v>
      </c>
      <c r="C454" s="125" t="s">
        <v>688</v>
      </c>
      <c r="D454" s="125" t="s">
        <v>133</v>
      </c>
      <c r="E454" s="125" t="s">
        <v>21</v>
      </c>
      <c r="F454" s="125" t="s">
        <v>34</v>
      </c>
      <c r="G454" s="125" t="s">
        <v>74</v>
      </c>
      <c r="H454" s="125" t="s">
        <v>35</v>
      </c>
      <c r="I454" s="125" t="s">
        <v>689</v>
      </c>
      <c r="J454" s="125" t="s">
        <v>1290</v>
      </c>
      <c r="K454" s="125">
        <v>1</v>
      </c>
      <c r="L454" s="125">
        <v>50318</v>
      </c>
      <c r="M454" s="125" t="s">
        <v>1492</v>
      </c>
      <c r="N454" s="126" t="s">
        <v>690</v>
      </c>
      <c r="O454" s="125" t="s">
        <v>184</v>
      </c>
      <c r="P454" s="125" t="s">
        <v>1045</v>
      </c>
      <c r="Q454" s="125" t="s">
        <v>21</v>
      </c>
      <c r="R454" s="125" t="s">
        <v>702</v>
      </c>
      <c r="S454" s="125" t="s">
        <v>692</v>
      </c>
      <c r="T454" s="125" t="s">
        <v>78</v>
      </c>
      <c r="U454" s="125"/>
      <c r="V454" s="125" t="s">
        <v>694</v>
      </c>
      <c r="W454" s="125"/>
      <c r="X454" s="125" t="s">
        <v>704</v>
      </c>
      <c r="Y454" s="125" t="s">
        <v>131</v>
      </c>
      <c r="Z454" s="125" t="s">
        <v>697</v>
      </c>
      <c r="AA454" s="125" t="s">
        <v>38</v>
      </c>
      <c r="AB454" s="125" t="s">
        <v>1395</v>
      </c>
      <c r="AC454" s="126">
        <v>0.79700000000000004</v>
      </c>
      <c r="AD454" s="125" t="s">
        <v>698</v>
      </c>
      <c r="AE454" s="125" t="s">
        <v>699</v>
      </c>
      <c r="AF454" s="125" t="s">
        <v>38</v>
      </c>
      <c r="AG454" s="125" t="s">
        <v>1046</v>
      </c>
      <c r="AH454" s="125"/>
      <c r="AI454" s="125">
        <v>2.8</v>
      </c>
      <c r="AJ454" s="87" t="s">
        <v>21</v>
      </c>
      <c r="AK454" s="87" t="s">
        <v>38</v>
      </c>
      <c r="AL454" s="87" t="s">
        <v>38</v>
      </c>
      <c r="AM454" s="87" t="s">
        <v>38</v>
      </c>
      <c r="AN454" s="87" t="s">
        <v>38</v>
      </c>
    </row>
    <row r="455" spans="1:40" s="243" customFormat="1" ht="13.8" x14ac:dyDescent="0.3">
      <c r="A455" s="81">
        <v>110</v>
      </c>
      <c r="B455" s="124" t="s">
        <v>455</v>
      </c>
      <c r="C455" s="125" t="s">
        <v>688</v>
      </c>
      <c r="D455" s="125" t="s">
        <v>133</v>
      </c>
      <c r="E455" s="125" t="s">
        <v>21</v>
      </c>
      <c r="F455" s="125" t="s">
        <v>34</v>
      </c>
      <c r="G455" s="125" t="s">
        <v>74</v>
      </c>
      <c r="H455" s="125" t="s">
        <v>35</v>
      </c>
      <c r="I455" s="125" t="s">
        <v>689</v>
      </c>
      <c r="J455" s="125" t="s">
        <v>1290</v>
      </c>
      <c r="K455" s="125">
        <v>1</v>
      </c>
      <c r="L455" s="125">
        <v>50318</v>
      </c>
      <c r="M455" s="125" t="s">
        <v>1492</v>
      </c>
      <c r="N455" s="126" t="s">
        <v>690</v>
      </c>
      <c r="O455" s="125" t="s">
        <v>184</v>
      </c>
      <c r="P455" s="125" t="s">
        <v>1045</v>
      </c>
      <c r="Q455" s="125" t="s">
        <v>21</v>
      </c>
      <c r="R455" s="125" t="s">
        <v>703</v>
      </c>
      <c r="S455" s="125" t="s">
        <v>692</v>
      </c>
      <c r="T455" s="125" t="s">
        <v>78</v>
      </c>
      <c r="U455" s="125"/>
      <c r="V455" s="125" t="s">
        <v>693</v>
      </c>
      <c r="W455" s="125" t="s">
        <v>86</v>
      </c>
      <c r="X455" s="125" t="s">
        <v>704</v>
      </c>
      <c r="Y455" s="125" t="s">
        <v>131</v>
      </c>
      <c r="Z455" s="125" t="s">
        <v>697</v>
      </c>
      <c r="AA455" s="125" t="s">
        <v>38</v>
      </c>
      <c r="AB455" s="125" t="s">
        <v>1598</v>
      </c>
      <c r="AC455" s="126">
        <v>0.82</v>
      </c>
      <c r="AD455" s="125" t="s">
        <v>698</v>
      </c>
      <c r="AE455" s="125" t="s">
        <v>699</v>
      </c>
      <c r="AF455" s="125" t="s">
        <v>38</v>
      </c>
      <c r="AG455" s="125" t="s">
        <v>1046</v>
      </c>
      <c r="AH455" s="125"/>
      <c r="AI455" s="125">
        <v>2.8</v>
      </c>
      <c r="AJ455" s="87" t="s">
        <v>21</v>
      </c>
      <c r="AK455" s="87" t="s">
        <v>38</v>
      </c>
      <c r="AL455" s="87" t="s">
        <v>38</v>
      </c>
      <c r="AM455" s="87" t="s">
        <v>38</v>
      </c>
      <c r="AN455" s="87" t="s">
        <v>38</v>
      </c>
    </row>
    <row r="456" spans="1:40" s="243" customFormat="1" ht="13.8" x14ac:dyDescent="0.3">
      <c r="A456" s="81">
        <v>110</v>
      </c>
      <c r="B456" s="124" t="s">
        <v>455</v>
      </c>
      <c r="C456" s="125" t="s">
        <v>688</v>
      </c>
      <c r="D456" s="125" t="s">
        <v>133</v>
      </c>
      <c r="E456" s="125" t="s">
        <v>21</v>
      </c>
      <c r="F456" s="125" t="s">
        <v>34</v>
      </c>
      <c r="G456" s="125" t="s">
        <v>74</v>
      </c>
      <c r="H456" s="125" t="s">
        <v>35</v>
      </c>
      <c r="I456" s="125" t="s">
        <v>689</v>
      </c>
      <c r="J456" s="125" t="s">
        <v>1290</v>
      </c>
      <c r="K456" s="125">
        <v>1</v>
      </c>
      <c r="L456" s="125">
        <v>50318</v>
      </c>
      <c r="M456" s="125" t="s">
        <v>1492</v>
      </c>
      <c r="N456" s="126" t="s">
        <v>690</v>
      </c>
      <c r="O456" s="125" t="s">
        <v>184</v>
      </c>
      <c r="P456" s="125" t="s">
        <v>1045</v>
      </c>
      <c r="Q456" s="125" t="s">
        <v>21</v>
      </c>
      <c r="R456" s="125" t="s">
        <v>705</v>
      </c>
      <c r="S456" s="125" t="s">
        <v>692</v>
      </c>
      <c r="T456" s="125" t="s">
        <v>78</v>
      </c>
      <c r="U456" s="125" t="s">
        <v>630</v>
      </c>
      <c r="V456" s="125"/>
      <c r="W456" s="125"/>
      <c r="X456" s="125" t="s">
        <v>709</v>
      </c>
      <c r="Y456" s="125" t="s">
        <v>286</v>
      </c>
      <c r="Z456" s="125" t="s">
        <v>697</v>
      </c>
      <c r="AA456" s="125" t="s">
        <v>38</v>
      </c>
      <c r="AB456" s="125" t="s">
        <v>1395</v>
      </c>
      <c r="AC456" s="126">
        <v>0.85299999999999998</v>
      </c>
      <c r="AD456" s="125" t="s">
        <v>698</v>
      </c>
      <c r="AE456" s="125" t="s">
        <v>699</v>
      </c>
      <c r="AF456" s="125" t="s">
        <v>38</v>
      </c>
      <c r="AG456" s="125" t="s">
        <v>1046</v>
      </c>
      <c r="AH456" s="125"/>
      <c r="AI456" s="125">
        <v>2.8</v>
      </c>
      <c r="AJ456" s="87" t="s">
        <v>21</v>
      </c>
      <c r="AK456" s="87" t="s">
        <v>38</v>
      </c>
      <c r="AL456" s="87" t="s">
        <v>38</v>
      </c>
      <c r="AM456" s="87" t="s">
        <v>38</v>
      </c>
      <c r="AN456" s="87" t="s">
        <v>38</v>
      </c>
    </row>
    <row r="457" spans="1:40" s="243" customFormat="1" ht="13.8" x14ac:dyDescent="0.3">
      <c r="A457" s="81">
        <v>110</v>
      </c>
      <c r="B457" s="124" t="s">
        <v>455</v>
      </c>
      <c r="C457" s="125" t="s">
        <v>688</v>
      </c>
      <c r="D457" s="125" t="s">
        <v>133</v>
      </c>
      <c r="E457" s="125" t="s">
        <v>21</v>
      </c>
      <c r="F457" s="125" t="s">
        <v>34</v>
      </c>
      <c r="G457" s="125" t="s">
        <v>74</v>
      </c>
      <c r="H457" s="125" t="s">
        <v>35</v>
      </c>
      <c r="I457" s="125" t="s">
        <v>689</v>
      </c>
      <c r="J457" s="125" t="s">
        <v>1290</v>
      </c>
      <c r="K457" s="125">
        <v>1</v>
      </c>
      <c r="L457" s="125">
        <v>50318</v>
      </c>
      <c r="M457" s="125" t="s">
        <v>1492</v>
      </c>
      <c r="N457" s="126" t="s">
        <v>690</v>
      </c>
      <c r="O457" s="125" t="s">
        <v>184</v>
      </c>
      <c r="P457" s="125" t="s">
        <v>1045</v>
      </c>
      <c r="Q457" s="125" t="s">
        <v>21</v>
      </c>
      <c r="R457" s="125" t="s">
        <v>706</v>
      </c>
      <c r="S457" s="125" t="s">
        <v>692</v>
      </c>
      <c r="T457" s="125" t="s">
        <v>78</v>
      </c>
      <c r="U457" s="125"/>
      <c r="V457" s="125" t="s">
        <v>1047</v>
      </c>
      <c r="W457" s="125"/>
      <c r="X457" s="125" t="s">
        <v>709</v>
      </c>
      <c r="Y457" s="125" t="s">
        <v>696</v>
      </c>
      <c r="Z457" s="125" t="s">
        <v>697</v>
      </c>
      <c r="AA457" s="125" t="s">
        <v>38</v>
      </c>
      <c r="AB457" s="125" t="s">
        <v>1395</v>
      </c>
      <c r="AC457" s="126">
        <v>0.85799999999999998</v>
      </c>
      <c r="AD457" s="125" t="s">
        <v>698</v>
      </c>
      <c r="AE457" s="125" t="s">
        <v>699</v>
      </c>
      <c r="AF457" s="125" t="s">
        <v>38</v>
      </c>
      <c r="AG457" s="125" t="s">
        <v>1046</v>
      </c>
      <c r="AH457" s="125"/>
      <c r="AI457" s="125">
        <v>2.8</v>
      </c>
      <c r="AJ457" s="87" t="s">
        <v>21</v>
      </c>
      <c r="AK457" s="87" t="s">
        <v>38</v>
      </c>
      <c r="AL457" s="87" t="s">
        <v>38</v>
      </c>
      <c r="AM457" s="87" t="s">
        <v>38</v>
      </c>
      <c r="AN457" s="87" t="s">
        <v>38</v>
      </c>
    </row>
    <row r="458" spans="1:40" s="243" customFormat="1" ht="13.8" x14ac:dyDescent="0.3">
      <c r="A458" s="81">
        <v>110</v>
      </c>
      <c r="B458" s="124" t="s">
        <v>455</v>
      </c>
      <c r="C458" s="125" t="s">
        <v>688</v>
      </c>
      <c r="D458" s="125" t="s">
        <v>133</v>
      </c>
      <c r="E458" s="125" t="s">
        <v>21</v>
      </c>
      <c r="F458" s="125" t="s">
        <v>34</v>
      </c>
      <c r="G458" s="125" t="s">
        <v>74</v>
      </c>
      <c r="H458" s="125" t="s">
        <v>35</v>
      </c>
      <c r="I458" s="125" t="s">
        <v>689</v>
      </c>
      <c r="J458" s="125" t="s">
        <v>1290</v>
      </c>
      <c r="K458" s="125">
        <v>1</v>
      </c>
      <c r="L458" s="125">
        <v>50318</v>
      </c>
      <c r="M458" s="125" t="s">
        <v>1492</v>
      </c>
      <c r="N458" s="126" t="s">
        <v>690</v>
      </c>
      <c r="O458" s="125" t="s">
        <v>184</v>
      </c>
      <c r="P458" s="125" t="s">
        <v>1045</v>
      </c>
      <c r="Q458" s="125" t="s">
        <v>21</v>
      </c>
      <c r="R458" s="125" t="s">
        <v>707</v>
      </c>
      <c r="S458" s="125" t="s">
        <v>692</v>
      </c>
      <c r="T458" s="125" t="s">
        <v>78</v>
      </c>
      <c r="U458" s="125"/>
      <c r="V458" s="125" t="s">
        <v>694</v>
      </c>
      <c r="W458" s="125"/>
      <c r="X458" s="125" t="s">
        <v>709</v>
      </c>
      <c r="Y458" s="125" t="s">
        <v>131</v>
      </c>
      <c r="Z458" s="125" t="s">
        <v>697</v>
      </c>
      <c r="AA458" s="125" t="s">
        <v>38</v>
      </c>
      <c r="AB458" s="125" t="s">
        <v>1395</v>
      </c>
      <c r="AC458" s="126">
        <v>0.81899999999999995</v>
      </c>
      <c r="AD458" s="125" t="s">
        <v>698</v>
      </c>
      <c r="AE458" s="125" t="s">
        <v>699</v>
      </c>
      <c r="AF458" s="125" t="s">
        <v>38</v>
      </c>
      <c r="AG458" s="125" t="s">
        <v>1046</v>
      </c>
      <c r="AH458" s="125"/>
      <c r="AI458" s="125">
        <v>2.8</v>
      </c>
      <c r="AJ458" s="87" t="s">
        <v>21</v>
      </c>
      <c r="AK458" s="87" t="s">
        <v>38</v>
      </c>
      <c r="AL458" s="87" t="s">
        <v>38</v>
      </c>
      <c r="AM458" s="87" t="s">
        <v>38</v>
      </c>
      <c r="AN458" s="87" t="s">
        <v>38</v>
      </c>
    </row>
    <row r="459" spans="1:40" s="243" customFormat="1" ht="13.8" x14ac:dyDescent="0.3">
      <c r="A459" s="81">
        <v>110</v>
      </c>
      <c r="B459" s="124" t="s">
        <v>455</v>
      </c>
      <c r="C459" s="125" t="s">
        <v>688</v>
      </c>
      <c r="D459" s="125" t="s">
        <v>133</v>
      </c>
      <c r="E459" s="125" t="s">
        <v>21</v>
      </c>
      <c r="F459" s="125" t="s">
        <v>34</v>
      </c>
      <c r="G459" s="125" t="s">
        <v>74</v>
      </c>
      <c r="H459" s="125" t="s">
        <v>35</v>
      </c>
      <c r="I459" s="125" t="s">
        <v>689</v>
      </c>
      <c r="J459" s="125" t="s">
        <v>1290</v>
      </c>
      <c r="K459" s="125">
        <v>1</v>
      </c>
      <c r="L459" s="125">
        <v>50318</v>
      </c>
      <c r="M459" s="125" t="s">
        <v>1492</v>
      </c>
      <c r="N459" s="126" t="s">
        <v>690</v>
      </c>
      <c r="O459" s="125" t="s">
        <v>184</v>
      </c>
      <c r="P459" s="125" t="s">
        <v>1045</v>
      </c>
      <c r="Q459" s="125" t="s">
        <v>21</v>
      </c>
      <c r="R459" s="125" t="s">
        <v>708</v>
      </c>
      <c r="S459" s="125" t="s">
        <v>692</v>
      </c>
      <c r="T459" s="125" t="s">
        <v>78</v>
      </c>
      <c r="U459" s="125"/>
      <c r="V459" s="125" t="s">
        <v>693</v>
      </c>
      <c r="W459" s="125" t="s">
        <v>86</v>
      </c>
      <c r="X459" s="125" t="s">
        <v>709</v>
      </c>
      <c r="Y459" s="125" t="s">
        <v>131</v>
      </c>
      <c r="Z459" s="125" t="s">
        <v>697</v>
      </c>
      <c r="AA459" s="125" t="s">
        <v>38</v>
      </c>
      <c r="AB459" s="125" t="s">
        <v>1598</v>
      </c>
      <c r="AC459" s="126">
        <v>0.85699999999999998</v>
      </c>
      <c r="AD459" s="125" t="s">
        <v>698</v>
      </c>
      <c r="AE459" s="125" t="s">
        <v>699</v>
      </c>
      <c r="AF459" s="125" t="s">
        <v>38</v>
      </c>
      <c r="AG459" s="125" t="s">
        <v>1046</v>
      </c>
      <c r="AH459" s="125"/>
      <c r="AI459" s="125">
        <v>2.8</v>
      </c>
      <c r="AJ459" s="87" t="s">
        <v>21</v>
      </c>
      <c r="AK459" s="87" t="s">
        <v>38</v>
      </c>
      <c r="AL459" s="87" t="s">
        <v>38</v>
      </c>
      <c r="AM459" s="87" t="s">
        <v>38</v>
      </c>
      <c r="AN459" s="87" t="s">
        <v>38</v>
      </c>
    </row>
    <row r="460" spans="1:40" s="243" customFormat="1" ht="13.8" x14ac:dyDescent="0.3">
      <c r="A460" s="81">
        <v>110</v>
      </c>
      <c r="B460" s="124" t="s">
        <v>455</v>
      </c>
      <c r="C460" s="125" t="s">
        <v>688</v>
      </c>
      <c r="D460" s="125" t="s">
        <v>133</v>
      </c>
      <c r="E460" s="125" t="s">
        <v>21</v>
      </c>
      <c r="F460" s="125" t="s">
        <v>34</v>
      </c>
      <c r="G460" s="125" t="s">
        <v>74</v>
      </c>
      <c r="H460" s="125" t="s">
        <v>35</v>
      </c>
      <c r="I460" s="125" t="s">
        <v>710</v>
      </c>
      <c r="J460" s="125" t="s">
        <v>1290</v>
      </c>
      <c r="K460" s="125">
        <v>1</v>
      </c>
      <c r="L460" s="125">
        <v>50318</v>
      </c>
      <c r="M460" s="125" t="s">
        <v>1492</v>
      </c>
      <c r="N460" s="126" t="s">
        <v>711</v>
      </c>
      <c r="O460" s="125" t="s">
        <v>184</v>
      </c>
      <c r="P460" s="125" t="s">
        <v>1045</v>
      </c>
      <c r="Q460" s="125" t="s">
        <v>21</v>
      </c>
      <c r="R460" s="125" t="s">
        <v>36</v>
      </c>
      <c r="S460" s="125" t="s">
        <v>692</v>
      </c>
      <c r="T460" s="125" t="s">
        <v>78</v>
      </c>
      <c r="U460" s="125" t="s">
        <v>630</v>
      </c>
      <c r="V460" s="125"/>
      <c r="W460" s="125"/>
      <c r="X460" s="125" t="s">
        <v>695</v>
      </c>
      <c r="Y460" s="125" t="s">
        <v>286</v>
      </c>
      <c r="Z460" s="125" t="s">
        <v>697</v>
      </c>
      <c r="AA460" s="125" t="s">
        <v>38</v>
      </c>
      <c r="AB460" s="125" t="s">
        <v>1395</v>
      </c>
      <c r="AC460" s="126">
        <v>0.85099999999999998</v>
      </c>
      <c r="AD460" s="125" t="s">
        <v>698</v>
      </c>
      <c r="AE460" s="125" t="s">
        <v>699</v>
      </c>
      <c r="AF460" s="125" t="s">
        <v>38</v>
      </c>
      <c r="AG460" s="125" t="s">
        <v>1046</v>
      </c>
      <c r="AH460" s="125"/>
      <c r="AI460" s="125">
        <v>2.8</v>
      </c>
      <c r="AJ460" s="87" t="s">
        <v>21</v>
      </c>
      <c r="AK460" s="87" t="s">
        <v>38</v>
      </c>
      <c r="AL460" s="87" t="s">
        <v>38</v>
      </c>
      <c r="AM460" s="87" t="s">
        <v>38</v>
      </c>
      <c r="AN460" s="87" t="s">
        <v>38</v>
      </c>
    </row>
    <row r="461" spans="1:40" s="243" customFormat="1" ht="13.8" x14ac:dyDescent="0.3">
      <c r="A461" s="81">
        <v>110</v>
      </c>
      <c r="B461" s="124" t="s">
        <v>455</v>
      </c>
      <c r="C461" s="125" t="s">
        <v>688</v>
      </c>
      <c r="D461" s="125" t="s">
        <v>133</v>
      </c>
      <c r="E461" s="125" t="s">
        <v>21</v>
      </c>
      <c r="F461" s="125" t="s">
        <v>34</v>
      </c>
      <c r="G461" s="125" t="s">
        <v>74</v>
      </c>
      <c r="H461" s="125" t="s">
        <v>35</v>
      </c>
      <c r="I461" s="125" t="s">
        <v>710</v>
      </c>
      <c r="J461" s="125" t="s">
        <v>1290</v>
      </c>
      <c r="K461" s="125">
        <v>1</v>
      </c>
      <c r="L461" s="125">
        <v>50318</v>
      </c>
      <c r="M461" s="125" t="s">
        <v>1492</v>
      </c>
      <c r="N461" s="126" t="s">
        <v>711</v>
      </c>
      <c r="O461" s="125" t="s">
        <v>184</v>
      </c>
      <c r="P461" s="125" t="s">
        <v>1045</v>
      </c>
      <c r="Q461" s="125" t="s">
        <v>21</v>
      </c>
      <c r="R461" s="125" t="s">
        <v>691</v>
      </c>
      <c r="S461" s="125" t="s">
        <v>692</v>
      </c>
      <c r="T461" s="125" t="s">
        <v>78</v>
      </c>
      <c r="U461" s="125"/>
      <c r="V461" s="125" t="s">
        <v>1047</v>
      </c>
      <c r="W461" s="125"/>
      <c r="X461" s="125" t="s">
        <v>695</v>
      </c>
      <c r="Y461" s="125" t="s">
        <v>696</v>
      </c>
      <c r="Z461" s="125" t="s">
        <v>697</v>
      </c>
      <c r="AA461" s="125" t="s">
        <v>38</v>
      </c>
      <c r="AB461" s="125" t="s">
        <v>1395</v>
      </c>
      <c r="AC461" s="126">
        <v>0.85199999999999998</v>
      </c>
      <c r="AD461" s="125" t="s">
        <v>698</v>
      </c>
      <c r="AE461" s="125" t="s">
        <v>699</v>
      </c>
      <c r="AF461" s="125" t="s">
        <v>38</v>
      </c>
      <c r="AG461" s="125" t="s">
        <v>1046</v>
      </c>
      <c r="AH461" s="125"/>
      <c r="AI461" s="125">
        <v>2.8</v>
      </c>
      <c r="AJ461" s="87" t="s">
        <v>21</v>
      </c>
      <c r="AK461" s="87" t="s">
        <v>38</v>
      </c>
      <c r="AL461" s="87" t="s">
        <v>38</v>
      </c>
      <c r="AM461" s="87" t="s">
        <v>38</v>
      </c>
      <c r="AN461" s="87" t="s">
        <v>38</v>
      </c>
    </row>
    <row r="462" spans="1:40" s="243" customFormat="1" ht="13.8" x14ac:dyDescent="0.3">
      <c r="A462" s="81">
        <v>110</v>
      </c>
      <c r="B462" s="124" t="s">
        <v>455</v>
      </c>
      <c r="C462" s="125" t="s">
        <v>688</v>
      </c>
      <c r="D462" s="125" t="s">
        <v>133</v>
      </c>
      <c r="E462" s="125" t="s">
        <v>21</v>
      </c>
      <c r="F462" s="125" t="s">
        <v>34</v>
      </c>
      <c r="G462" s="125" t="s">
        <v>74</v>
      </c>
      <c r="H462" s="125" t="s">
        <v>35</v>
      </c>
      <c r="I462" s="125" t="s">
        <v>710</v>
      </c>
      <c r="J462" s="125" t="s">
        <v>1290</v>
      </c>
      <c r="K462" s="125">
        <v>1</v>
      </c>
      <c r="L462" s="125">
        <v>50318</v>
      </c>
      <c r="M462" s="125" t="s">
        <v>1492</v>
      </c>
      <c r="N462" s="126" t="s">
        <v>711</v>
      </c>
      <c r="O462" s="125" t="s">
        <v>184</v>
      </c>
      <c r="P462" s="125" t="s">
        <v>1045</v>
      </c>
      <c r="Q462" s="125" t="s">
        <v>21</v>
      </c>
      <c r="R462" s="125" t="s">
        <v>44</v>
      </c>
      <c r="S462" s="125" t="s">
        <v>692</v>
      </c>
      <c r="T462" s="125" t="s">
        <v>78</v>
      </c>
      <c r="U462" s="125"/>
      <c r="V462" s="125" t="s">
        <v>694</v>
      </c>
      <c r="W462" s="125"/>
      <c r="X462" s="125" t="s">
        <v>695</v>
      </c>
      <c r="Y462" s="125" t="s">
        <v>131</v>
      </c>
      <c r="Z462" s="125" t="s">
        <v>697</v>
      </c>
      <c r="AA462" s="125" t="s">
        <v>38</v>
      </c>
      <c r="AB462" s="125" t="s">
        <v>1395</v>
      </c>
      <c r="AC462" s="126">
        <v>0.83</v>
      </c>
      <c r="AD462" s="125" t="s">
        <v>698</v>
      </c>
      <c r="AE462" s="125" t="s">
        <v>699</v>
      </c>
      <c r="AF462" s="125" t="s">
        <v>38</v>
      </c>
      <c r="AG462" s="125" t="s">
        <v>1046</v>
      </c>
      <c r="AH462" s="125"/>
      <c r="AI462" s="125">
        <v>2.8</v>
      </c>
      <c r="AJ462" s="87" t="s">
        <v>21</v>
      </c>
      <c r="AK462" s="87" t="s">
        <v>38</v>
      </c>
      <c r="AL462" s="87" t="s">
        <v>38</v>
      </c>
      <c r="AM462" s="87" t="s">
        <v>38</v>
      </c>
      <c r="AN462" s="87" t="s">
        <v>38</v>
      </c>
    </row>
    <row r="463" spans="1:40" s="243" customFormat="1" ht="13.8" x14ac:dyDescent="0.3">
      <c r="A463" s="81">
        <v>110</v>
      </c>
      <c r="B463" s="124" t="s">
        <v>455</v>
      </c>
      <c r="C463" s="125" t="s">
        <v>688</v>
      </c>
      <c r="D463" s="125" t="s">
        <v>133</v>
      </c>
      <c r="E463" s="125" t="s">
        <v>21</v>
      </c>
      <c r="F463" s="125" t="s">
        <v>34</v>
      </c>
      <c r="G463" s="125" t="s">
        <v>74</v>
      </c>
      <c r="H463" s="125" t="s">
        <v>35</v>
      </c>
      <c r="I463" s="125" t="s">
        <v>710</v>
      </c>
      <c r="J463" s="125" t="s">
        <v>1290</v>
      </c>
      <c r="K463" s="125">
        <v>1</v>
      </c>
      <c r="L463" s="125">
        <v>50318</v>
      </c>
      <c r="M463" s="125" t="s">
        <v>1492</v>
      </c>
      <c r="N463" s="126" t="s">
        <v>711</v>
      </c>
      <c r="O463" s="125" t="s">
        <v>184</v>
      </c>
      <c r="P463" s="125" t="s">
        <v>1045</v>
      </c>
      <c r="Q463" s="125" t="s">
        <v>21</v>
      </c>
      <c r="R463" s="125" t="s">
        <v>611</v>
      </c>
      <c r="S463" s="125" t="s">
        <v>692</v>
      </c>
      <c r="T463" s="125" t="s">
        <v>78</v>
      </c>
      <c r="U463" s="125"/>
      <c r="V463" s="125" t="s">
        <v>693</v>
      </c>
      <c r="W463" s="125" t="s">
        <v>86</v>
      </c>
      <c r="X463" s="125" t="s">
        <v>695</v>
      </c>
      <c r="Y463" s="125" t="s">
        <v>131</v>
      </c>
      <c r="Z463" s="125" t="s">
        <v>697</v>
      </c>
      <c r="AA463" s="125" t="s">
        <v>38</v>
      </c>
      <c r="AB463" s="125" t="s">
        <v>1598</v>
      </c>
      <c r="AC463" s="126">
        <v>0.76200000000000001</v>
      </c>
      <c r="AD463" s="125" t="s">
        <v>698</v>
      </c>
      <c r="AE463" s="125" t="s">
        <v>699</v>
      </c>
      <c r="AF463" s="125" t="s">
        <v>38</v>
      </c>
      <c r="AG463" s="125" t="s">
        <v>1046</v>
      </c>
      <c r="AH463" s="125"/>
      <c r="AI463" s="125">
        <v>2.8</v>
      </c>
      <c r="AJ463" s="87" t="s">
        <v>21</v>
      </c>
      <c r="AK463" s="87" t="s">
        <v>38</v>
      </c>
      <c r="AL463" s="87" t="s">
        <v>38</v>
      </c>
      <c r="AM463" s="87" t="s">
        <v>38</v>
      </c>
      <c r="AN463" s="87" t="s">
        <v>38</v>
      </c>
    </row>
    <row r="464" spans="1:40" s="243" customFormat="1" ht="13.8" x14ac:dyDescent="0.3">
      <c r="A464" s="81">
        <v>110</v>
      </c>
      <c r="B464" s="124" t="s">
        <v>455</v>
      </c>
      <c r="C464" s="125" t="s">
        <v>688</v>
      </c>
      <c r="D464" s="125" t="s">
        <v>133</v>
      </c>
      <c r="E464" s="125" t="s">
        <v>21</v>
      </c>
      <c r="F464" s="125" t="s">
        <v>34</v>
      </c>
      <c r="G464" s="125" t="s">
        <v>74</v>
      </c>
      <c r="H464" s="125" t="s">
        <v>35</v>
      </c>
      <c r="I464" s="125" t="s">
        <v>710</v>
      </c>
      <c r="J464" s="125" t="s">
        <v>1290</v>
      </c>
      <c r="K464" s="125">
        <v>1</v>
      </c>
      <c r="L464" s="125">
        <v>50318</v>
      </c>
      <c r="M464" s="125" t="s">
        <v>1492</v>
      </c>
      <c r="N464" s="126" t="s">
        <v>711</v>
      </c>
      <c r="O464" s="125" t="s">
        <v>184</v>
      </c>
      <c r="P464" s="125" t="s">
        <v>1045</v>
      </c>
      <c r="Q464" s="125" t="s">
        <v>21</v>
      </c>
      <c r="R464" s="125" t="s">
        <v>700</v>
      </c>
      <c r="S464" s="125" t="s">
        <v>692</v>
      </c>
      <c r="T464" s="125" t="s">
        <v>78</v>
      </c>
      <c r="U464" s="125" t="s">
        <v>630</v>
      </c>
      <c r="V464" s="125"/>
      <c r="W464" s="125"/>
      <c r="X464" s="125" t="s">
        <v>704</v>
      </c>
      <c r="Y464" s="125" t="s">
        <v>286</v>
      </c>
      <c r="Z464" s="125" t="s">
        <v>697</v>
      </c>
      <c r="AA464" s="125" t="s">
        <v>38</v>
      </c>
      <c r="AB464" s="125" t="s">
        <v>1395</v>
      </c>
      <c r="AC464" s="126">
        <v>0.85</v>
      </c>
      <c r="AD464" s="125" t="s">
        <v>698</v>
      </c>
      <c r="AE464" s="125" t="s">
        <v>699</v>
      </c>
      <c r="AF464" s="125" t="s">
        <v>38</v>
      </c>
      <c r="AG464" s="125" t="s">
        <v>1046</v>
      </c>
      <c r="AH464" s="125"/>
      <c r="AI464" s="125">
        <v>2.8</v>
      </c>
      <c r="AJ464" s="87" t="s">
        <v>21</v>
      </c>
      <c r="AK464" s="87" t="s">
        <v>38</v>
      </c>
      <c r="AL464" s="87" t="s">
        <v>38</v>
      </c>
      <c r="AM464" s="87" t="s">
        <v>38</v>
      </c>
      <c r="AN464" s="87" t="s">
        <v>38</v>
      </c>
    </row>
    <row r="465" spans="1:40" s="243" customFormat="1" ht="13.8" x14ac:dyDescent="0.3">
      <c r="A465" s="81">
        <v>110</v>
      </c>
      <c r="B465" s="124" t="s">
        <v>455</v>
      </c>
      <c r="C465" s="125" t="s">
        <v>688</v>
      </c>
      <c r="D465" s="125" t="s">
        <v>133</v>
      </c>
      <c r="E465" s="125" t="s">
        <v>21</v>
      </c>
      <c r="F465" s="125" t="s">
        <v>34</v>
      </c>
      <c r="G465" s="125" t="s">
        <v>74</v>
      </c>
      <c r="H465" s="125" t="s">
        <v>35</v>
      </c>
      <c r="I465" s="125" t="s">
        <v>710</v>
      </c>
      <c r="J465" s="125" t="s">
        <v>1290</v>
      </c>
      <c r="K465" s="125">
        <v>1</v>
      </c>
      <c r="L465" s="125">
        <v>50318</v>
      </c>
      <c r="M465" s="125" t="s">
        <v>1492</v>
      </c>
      <c r="N465" s="126" t="s">
        <v>711</v>
      </c>
      <c r="O465" s="125" t="s">
        <v>184</v>
      </c>
      <c r="P465" s="125" t="s">
        <v>1045</v>
      </c>
      <c r="Q465" s="125" t="s">
        <v>21</v>
      </c>
      <c r="R465" s="125" t="s">
        <v>701</v>
      </c>
      <c r="S465" s="125" t="s">
        <v>692</v>
      </c>
      <c r="T465" s="125" t="s">
        <v>78</v>
      </c>
      <c r="U465" s="125"/>
      <c r="V465" s="125" t="s">
        <v>1047</v>
      </c>
      <c r="W465" s="125"/>
      <c r="X465" s="125" t="s">
        <v>704</v>
      </c>
      <c r="Y465" s="125" t="s">
        <v>696</v>
      </c>
      <c r="Z465" s="125" t="s">
        <v>697</v>
      </c>
      <c r="AA465" s="125" t="s">
        <v>38</v>
      </c>
      <c r="AB465" s="125" t="s">
        <v>1395</v>
      </c>
      <c r="AC465" s="126">
        <v>0.85099999999999998</v>
      </c>
      <c r="AD465" s="125" t="s">
        <v>698</v>
      </c>
      <c r="AE465" s="125" t="s">
        <v>699</v>
      </c>
      <c r="AF465" s="125" t="s">
        <v>38</v>
      </c>
      <c r="AG465" s="125" t="s">
        <v>1046</v>
      </c>
      <c r="AH465" s="125"/>
      <c r="AI465" s="125">
        <v>2.8</v>
      </c>
      <c r="AJ465" s="87" t="s">
        <v>21</v>
      </c>
      <c r="AK465" s="87" t="s">
        <v>38</v>
      </c>
      <c r="AL465" s="87" t="s">
        <v>38</v>
      </c>
      <c r="AM465" s="87" t="s">
        <v>38</v>
      </c>
      <c r="AN465" s="87" t="s">
        <v>38</v>
      </c>
    </row>
    <row r="466" spans="1:40" s="243" customFormat="1" ht="13.8" x14ac:dyDescent="0.3">
      <c r="A466" s="81">
        <v>110</v>
      </c>
      <c r="B466" s="124" t="s">
        <v>455</v>
      </c>
      <c r="C466" s="125" t="s">
        <v>688</v>
      </c>
      <c r="D466" s="125" t="s">
        <v>133</v>
      </c>
      <c r="E466" s="125" t="s">
        <v>21</v>
      </c>
      <c r="F466" s="125" t="s">
        <v>34</v>
      </c>
      <c r="G466" s="125" t="s">
        <v>74</v>
      </c>
      <c r="H466" s="125" t="s">
        <v>35</v>
      </c>
      <c r="I466" s="125" t="s">
        <v>710</v>
      </c>
      <c r="J466" s="125" t="s">
        <v>1290</v>
      </c>
      <c r="K466" s="125">
        <v>1</v>
      </c>
      <c r="L466" s="125">
        <v>50318</v>
      </c>
      <c r="M466" s="125" t="s">
        <v>1492</v>
      </c>
      <c r="N466" s="126" t="s">
        <v>711</v>
      </c>
      <c r="O466" s="125" t="s">
        <v>184</v>
      </c>
      <c r="P466" s="125" t="s">
        <v>1045</v>
      </c>
      <c r="Q466" s="125" t="s">
        <v>21</v>
      </c>
      <c r="R466" s="125" t="s">
        <v>702</v>
      </c>
      <c r="S466" s="125" t="s">
        <v>692</v>
      </c>
      <c r="T466" s="125" t="s">
        <v>78</v>
      </c>
      <c r="U466" s="125"/>
      <c r="V466" s="125" t="s">
        <v>694</v>
      </c>
      <c r="W466" s="125"/>
      <c r="X466" s="125" t="s">
        <v>704</v>
      </c>
      <c r="Y466" s="125" t="s">
        <v>131</v>
      </c>
      <c r="Z466" s="125" t="s">
        <v>697</v>
      </c>
      <c r="AA466" s="125" t="s">
        <v>38</v>
      </c>
      <c r="AB466" s="125" t="s">
        <v>1395</v>
      </c>
      <c r="AC466" s="126">
        <v>0.83099999999999996</v>
      </c>
      <c r="AD466" s="125" t="s">
        <v>698</v>
      </c>
      <c r="AE466" s="125" t="s">
        <v>699</v>
      </c>
      <c r="AF466" s="125" t="s">
        <v>38</v>
      </c>
      <c r="AG466" s="125" t="s">
        <v>1046</v>
      </c>
      <c r="AH466" s="125"/>
      <c r="AI466" s="125">
        <v>2.8</v>
      </c>
      <c r="AJ466" s="87" t="s">
        <v>21</v>
      </c>
      <c r="AK466" s="87" t="s">
        <v>38</v>
      </c>
      <c r="AL466" s="87" t="s">
        <v>38</v>
      </c>
      <c r="AM466" s="87" t="s">
        <v>38</v>
      </c>
      <c r="AN466" s="87" t="s">
        <v>38</v>
      </c>
    </row>
    <row r="467" spans="1:40" s="243" customFormat="1" ht="13.8" x14ac:dyDescent="0.3">
      <c r="A467" s="81">
        <v>110</v>
      </c>
      <c r="B467" s="124" t="s">
        <v>455</v>
      </c>
      <c r="C467" s="125" t="s">
        <v>688</v>
      </c>
      <c r="D467" s="125" t="s">
        <v>133</v>
      </c>
      <c r="E467" s="125" t="s">
        <v>21</v>
      </c>
      <c r="F467" s="125" t="s">
        <v>34</v>
      </c>
      <c r="G467" s="125" t="s">
        <v>74</v>
      </c>
      <c r="H467" s="125" t="s">
        <v>35</v>
      </c>
      <c r="I467" s="125" t="s">
        <v>710</v>
      </c>
      <c r="J467" s="125" t="s">
        <v>1290</v>
      </c>
      <c r="K467" s="125">
        <v>1</v>
      </c>
      <c r="L467" s="125">
        <v>50318</v>
      </c>
      <c r="M467" s="125" t="s">
        <v>1492</v>
      </c>
      <c r="N467" s="126" t="s">
        <v>711</v>
      </c>
      <c r="O467" s="125" t="s">
        <v>184</v>
      </c>
      <c r="P467" s="125" t="s">
        <v>1045</v>
      </c>
      <c r="Q467" s="125" t="s">
        <v>21</v>
      </c>
      <c r="R467" s="125" t="s">
        <v>703</v>
      </c>
      <c r="S467" s="125" t="s">
        <v>692</v>
      </c>
      <c r="T467" s="125" t="s">
        <v>78</v>
      </c>
      <c r="U467" s="125"/>
      <c r="V467" s="125" t="s">
        <v>693</v>
      </c>
      <c r="W467" s="125" t="s">
        <v>86</v>
      </c>
      <c r="X467" s="125" t="s">
        <v>704</v>
      </c>
      <c r="Y467" s="125" t="s">
        <v>131</v>
      </c>
      <c r="Z467" s="125" t="s">
        <v>697</v>
      </c>
      <c r="AA467" s="125" t="s">
        <v>38</v>
      </c>
      <c r="AB467" s="125" t="s">
        <v>1598</v>
      </c>
      <c r="AC467" s="126">
        <v>0.75700000000000001</v>
      </c>
      <c r="AD467" s="125" t="s">
        <v>698</v>
      </c>
      <c r="AE467" s="125" t="s">
        <v>699</v>
      </c>
      <c r="AF467" s="125" t="s">
        <v>38</v>
      </c>
      <c r="AG467" s="125" t="s">
        <v>1046</v>
      </c>
      <c r="AH467" s="125"/>
      <c r="AI467" s="125">
        <v>2.8</v>
      </c>
      <c r="AJ467" s="87" t="s">
        <v>21</v>
      </c>
      <c r="AK467" s="87" t="s">
        <v>38</v>
      </c>
      <c r="AL467" s="87" t="s">
        <v>38</v>
      </c>
      <c r="AM467" s="87" t="s">
        <v>38</v>
      </c>
      <c r="AN467" s="87" t="s">
        <v>38</v>
      </c>
    </row>
    <row r="468" spans="1:40" s="243" customFormat="1" ht="13.8" x14ac:dyDescent="0.3">
      <c r="A468" s="81">
        <v>110</v>
      </c>
      <c r="B468" s="124" t="s">
        <v>455</v>
      </c>
      <c r="C468" s="125" t="s">
        <v>688</v>
      </c>
      <c r="D468" s="125" t="s">
        <v>133</v>
      </c>
      <c r="E468" s="125" t="s">
        <v>21</v>
      </c>
      <c r="F468" s="125" t="s">
        <v>34</v>
      </c>
      <c r="G468" s="125" t="s">
        <v>74</v>
      </c>
      <c r="H468" s="125" t="s">
        <v>35</v>
      </c>
      <c r="I468" s="125" t="s">
        <v>710</v>
      </c>
      <c r="J468" s="125" t="s">
        <v>1290</v>
      </c>
      <c r="K468" s="125">
        <v>1</v>
      </c>
      <c r="L468" s="125">
        <v>50318</v>
      </c>
      <c r="M468" s="125" t="s">
        <v>1492</v>
      </c>
      <c r="N468" s="126" t="s">
        <v>711</v>
      </c>
      <c r="O468" s="125" t="s">
        <v>184</v>
      </c>
      <c r="P468" s="125" t="s">
        <v>1045</v>
      </c>
      <c r="Q468" s="125" t="s">
        <v>21</v>
      </c>
      <c r="R468" s="125" t="s">
        <v>705</v>
      </c>
      <c r="S468" s="125" t="s">
        <v>692</v>
      </c>
      <c r="T468" s="125" t="s">
        <v>78</v>
      </c>
      <c r="U468" s="125" t="s">
        <v>630</v>
      </c>
      <c r="V468" s="125"/>
      <c r="W468" s="125"/>
      <c r="X468" s="125" t="s">
        <v>709</v>
      </c>
      <c r="Y468" s="125" t="s">
        <v>286</v>
      </c>
      <c r="Z468" s="125" t="s">
        <v>697</v>
      </c>
      <c r="AA468" s="125" t="s">
        <v>38</v>
      </c>
      <c r="AB468" s="125" t="s">
        <v>1395</v>
      </c>
      <c r="AC468" s="126">
        <v>0.90400000000000003</v>
      </c>
      <c r="AD468" s="125" t="s">
        <v>698</v>
      </c>
      <c r="AE468" s="125" t="s">
        <v>699</v>
      </c>
      <c r="AF468" s="125" t="s">
        <v>38</v>
      </c>
      <c r="AG468" s="125" t="s">
        <v>1046</v>
      </c>
      <c r="AH468" s="125"/>
      <c r="AI468" s="125">
        <v>2.8</v>
      </c>
      <c r="AJ468" s="87" t="s">
        <v>21</v>
      </c>
      <c r="AK468" s="87" t="s">
        <v>38</v>
      </c>
      <c r="AL468" s="87" t="s">
        <v>38</v>
      </c>
      <c r="AM468" s="87" t="s">
        <v>38</v>
      </c>
      <c r="AN468" s="87" t="s">
        <v>38</v>
      </c>
    </row>
    <row r="469" spans="1:40" s="243" customFormat="1" ht="13.8" x14ac:dyDescent="0.3">
      <c r="A469" s="81">
        <v>110</v>
      </c>
      <c r="B469" s="124" t="s">
        <v>455</v>
      </c>
      <c r="C469" s="125" t="s">
        <v>688</v>
      </c>
      <c r="D469" s="125" t="s">
        <v>133</v>
      </c>
      <c r="E469" s="125" t="s">
        <v>21</v>
      </c>
      <c r="F469" s="125" t="s">
        <v>34</v>
      </c>
      <c r="G469" s="125" t="s">
        <v>74</v>
      </c>
      <c r="H469" s="125" t="s">
        <v>35</v>
      </c>
      <c r="I469" s="125" t="s">
        <v>710</v>
      </c>
      <c r="J469" s="125" t="s">
        <v>1290</v>
      </c>
      <c r="K469" s="125">
        <v>1</v>
      </c>
      <c r="L469" s="125">
        <v>50318</v>
      </c>
      <c r="M469" s="125" t="s">
        <v>1492</v>
      </c>
      <c r="N469" s="126" t="s">
        <v>711</v>
      </c>
      <c r="O469" s="125" t="s">
        <v>184</v>
      </c>
      <c r="P469" s="125" t="s">
        <v>1045</v>
      </c>
      <c r="Q469" s="125" t="s">
        <v>21</v>
      </c>
      <c r="R469" s="125" t="s">
        <v>706</v>
      </c>
      <c r="S469" s="125" t="s">
        <v>692</v>
      </c>
      <c r="T469" s="125" t="s">
        <v>78</v>
      </c>
      <c r="U469" s="125"/>
      <c r="V469" s="125" t="s">
        <v>1047</v>
      </c>
      <c r="W469" s="125"/>
      <c r="X469" s="125" t="s">
        <v>709</v>
      </c>
      <c r="Y469" s="125" t="s">
        <v>696</v>
      </c>
      <c r="Z469" s="125" t="s">
        <v>697</v>
      </c>
      <c r="AA469" s="125" t="s">
        <v>38</v>
      </c>
      <c r="AB469" s="125" t="s">
        <v>1395</v>
      </c>
      <c r="AC469" s="126">
        <v>0.90900000000000003</v>
      </c>
      <c r="AD469" s="125" t="s">
        <v>698</v>
      </c>
      <c r="AE469" s="125" t="s">
        <v>699</v>
      </c>
      <c r="AF469" s="125" t="s">
        <v>38</v>
      </c>
      <c r="AG469" s="125" t="s">
        <v>1046</v>
      </c>
      <c r="AH469" s="125"/>
      <c r="AI469" s="125">
        <v>2.8</v>
      </c>
      <c r="AJ469" s="87" t="s">
        <v>21</v>
      </c>
      <c r="AK469" s="87" t="s">
        <v>38</v>
      </c>
      <c r="AL469" s="87" t="s">
        <v>38</v>
      </c>
      <c r="AM469" s="87" t="s">
        <v>38</v>
      </c>
      <c r="AN469" s="87" t="s">
        <v>38</v>
      </c>
    </row>
    <row r="470" spans="1:40" s="243" customFormat="1" ht="13.8" x14ac:dyDescent="0.3">
      <c r="A470" s="81">
        <v>110</v>
      </c>
      <c r="B470" s="124" t="s">
        <v>455</v>
      </c>
      <c r="C470" s="125" t="s">
        <v>688</v>
      </c>
      <c r="D470" s="125" t="s">
        <v>133</v>
      </c>
      <c r="E470" s="125" t="s">
        <v>21</v>
      </c>
      <c r="F470" s="125" t="s">
        <v>34</v>
      </c>
      <c r="G470" s="125" t="s">
        <v>74</v>
      </c>
      <c r="H470" s="125" t="s">
        <v>35</v>
      </c>
      <c r="I470" s="125" t="s">
        <v>710</v>
      </c>
      <c r="J470" s="125" t="s">
        <v>1290</v>
      </c>
      <c r="K470" s="125">
        <v>1</v>
      </c>
      <c r="L470" s="125">
        <v>50318</v>
      </c>
      <c r="M470" s="125" t="s">
        <v>1492</v>
      </c>
      <c r="N470" s="126" t="s">
        <v>711</v>
      </c>
      <c r="O470" s="125" t="s">
        <v>184</v>
      </c>
      <c r="P470" s="125" t="s">
        <v>1045</v>
      </c>
      <c r="Q470" s="125" t="s">
        <v>21</v>
      </c>
      <c r="R470" s="125" t="s">
        <v>707</v>
      </c>
      <c r="S470" s="125" t="s">
        <v>692</v>
      </c>
      <c r="T470" s="125" t="s">
        <v>78</v>
      </c>
      <c r="U470" s="125"/>
      <c r="V470" s="125" t="s">
        <v>694</v>
      </c>
      <c r="W470" s="125"/>
      <c r="X470" s="125" t="s">
        <v>709</v>
      </c>
      <c r="Y470" s="125" t="s">
        <v>131</v>
      </c>
      <c r="Z470" s="125" t="s">
        <v>697</v>
      </c>
      <c r="AA470" s="125" t="s">
        <v>38</v>
      </c>
      <c r="AB470" s="125" t="s">
        <v>1395</v>
      </c>
      <c r="AC470" s="126">
        <v>0.88200000000000001</v>
      </c>
      <c r="AD470" s="125" t="s">
        <v>698</v>
      </c>
      <c r="AE470" s="125" t="s">
        <v>699</v>
      </c>
      <c r="AF470" s="125" t="s">
        <v>38</v>
      </c>
      <c r="AG470" s="125" t="s">
        <v>1046</v>
      </c>
      <c r="AH470" s="125"/>
      <c r="AI470" s="125">
        <v>2.8</v>
      </c>
      <c r="AJ470" s="87" t="s">
        <v>21</v>
      </c>
      <c r="AK470" s="87" t="s">
        <v>38</v>
      </c>
      <c r="AL470" s="87" t="s">
        <v>38</v>
      </c>
      <c r="AM470" s="87" t="s">
        <v>38</v>
      </c>
      <c r="AN470" s="87" t="s">
        <v>38</v>
      </c>
    </row>
    <row r="471" spans="1:40" s="243" customFormat="1" ht="13.8" x14ac:dyDescent="0.3">
      <c r="A471" s="66">
        <v>110</v>
      </c>
      <c r="B471" s="96" t="s">
        <v>455</v>
      </c>
      <c r="C471" s="70" t="s">
        <v>688</v>
      </c>
      <c r="D471" s="70" t="s">
        <v>133</v>
      </c>
      <c r="E471" s="70" t="s">
        <v>21</v>
      </c>
      <c r="F471" s="70" t="s">
        <v>34</v>
      </c>
      <c r="G471" s="70" t="s">
        <v>74</v>
      </c>
      <c r="H471" s="70" t="s">
        <v>35</v>
      </c>
      <c r="I471" s="70" t="s">
        <v>710</v>
      </c>
      <c r="J471" s="70" t="s">
        <v>1290</v>
      </c>
      <c r="K471" s="70">
        <v>1</v>
      </c>
      <c r="L471" s="70">
        <v>50318</v>
      </c>
      <c r="M471" s="70" t="s">
        <v>1492</v>
      </c>
      <c r="N471" s="72" t="s">
        <v>711</v>
      </c>
      <c r="O471" s="70" t="s">
        <v>184</v>
      </c>
      <c r="P471" s="70" t="s">
        <v>1045</v>
      </c>
      <c r="Q471" s="70" t="s">
        <v>21</v>
      </c>
      <c r="R471" s="70" t="s">
        <v>708</v>
      </c>
      <c r="S471" s="70" t="s">
        <v>692</v>
      </c>
      <c r="T471" s="70" t="s">
        <v>78</v>
      </c>
      <c r="U471" s="70"/>
      <c r="V471" s="70" t="s">
        <v>693</v>
      </c>
      <c r="W471" s="70" t="s">
        <v>86</v>
      </c>
      <c r="X471" s="70" t="s">
        <v>709</v>
      </c>
      <c r="Y471" s="70" t="s">
        <v>131</v>
      </c>
      <c r="Z471" s="70" t="s">
        <v>697</v>
      </c>
      <c r="AA471" s="70" t="s">
        <v>38</v>
      </c>
      <c r="AB471" s="70" t="s">
        <v>1598</v>
      </c>
      <c r="AC471" s="72">
        <v>0.877</v>
      </c>
      <c r="AD471" s="70" t="s">
        <v>698</v>
      </c>
      <c r="AE471" s="70" t="s">
        <v>699</v>
      </c>
      <c r="AF471" s="70" t="s">
        <v>38</v>
      </c>
      <c r="AG471" s="70" t="s">
        <v>1046</v>
      </c>
      <c r="AH471" s="70"/>
      <c r="AI471" s="70">
        <v>2.8</v>
      </c>
      <c r="AJ471" s="73" t="s">
        <v>21</v>
      </c>
      <c r="AK471" s="73" t="s">
        <v>38</v>
      </c>
      <c r="AL471" s="73" t="s">
        <v>38</v>
      </c>
      <c r="AM471" s="73" t="s">
        <v>38</v>
      </c>
      <c r="AN471" s="73" t="s">
        <v>38</v>
      </c>
    </row>
    <row r="472" spans="1:40" s="243" customFormat="1" ht="13.8" x14ac:dyDescent="0.3">
      <c r="A472" s="74">
        <v>111</v>
      </c>
      <c r="B472" s="105" t="s">
        <v>1023</v>
      </c>
      <c r="C472" s="76" t="s">
        <v>712</v>
      </c>
      <c r="D472" s="76" t="s">
        <v>555</v>
      </c>
      <c r="E472" s="76" t="s">
        <v>21</v>
      </c>
      <c r="F472" s="76" t="s">
        <v>34</v>
      </c>
      <c r="G472" s="76" t="s">
        <v>74</v>
      </c>
      <c r="H472" s="76" t="s">
        <v>35</v>
      </c>
      <c r="I472" s="76" t="s">
        <v>1452</v>
      </c>
      <c r="J472" s="76" t="s">
        <v>1290</v>
      </c>
      <c r="K472" s="76">
        <v>8</v>
      </c>
      <c r="L472" s="76">
        <v>162466</v>
      </c>
      <c r="M472" s="76" t="s">
        <v>1493</v>
      </c>
      <c r="N472" s="78" t="s">
        <v>713</v>
      </c>
      <c r="O472" s="76" t="s">
        <v>714</v>
      </c>
      <c r="P472" s="76" t="s">
        <v>1049</v>
      </c>
      <c r="Q472" s="76" t="s">
        <v>21</v>
      </c>
      <c r="R472" s="76" t="s">
        <v>36</v>
      </c>
      <c r="S472" s="76">
        <v>273</v>
      </c>
      <c r="T472" s="76" t="s">
        <v>78</v>
      </c>
      <c r="U472" s="76" t="s">
        <v>630</v>
      </c>
      <c r="V472" s="76"/>
      <c r="W472" s="76"/>
      <c r="X472" s="76" t="s">
        <v>717</v>
      </c>
      <c r="Y472" s="76" t="s">
        <v>78</v>
      </c>
      <c r="Z472" s="76" t="s">
        <v>385</v>
      </c>
      <c r="AA472" s="76" t="s">
        <v>38</v>
      </c>
      <c r="AB472" s="76" t="s">
        <v>1388</v>
      </c>
      <c r="AC472" s="78">
        <v>0.73399999999999999</v>
      </c>
      <c r="AD472" s="76" t="s">
        <v>39</v>
      </c>
      <c r="AE472" s="76"/>
      <c r="AF472" s="76" t="s">
        <v>38</v>
      </c>
      <c r="AG472" s="76" t="s">
        <v>1050</v>
      </c>
      <c r="AH472" s="76" t="s">
        <v>718</v>
      </c>
      <c r="AI472" s="76">
        <v>3.3</v>
      </c>
      <c r="AJ472" s="80" t="s">
        <v>21</v>
      </c>
      <c r="AK472" s="80" t="s">
        <v>21</v>
      </c>
      <c r="AL472" s="80" t="s">
        <v>86</v>
      </c>
      <c r="AM472" s="80" t="s">
        <v>38</v>
      </c>
      <c r="AN472" s="80" t="s">
        <v>38</v>
      </c>
    </row>
    <row r="473" spans="1:40" s="243" customFormat="1" ht="13.8" x14ac:dyDescent="0.3">
      <c r="A473" s="81">
        <v>111</v>
      </c>
      <c r="B473" s="128" t="s">
        <v>1023</v>
      </c>
      <c r="C473" s="83" t="s">
        <v>712</v>
      </c>
      <c r="D473" s="83" t="s">
        <v>555</v>
      </c>
      <c r="E473" s="83" t="s">
        <v>21</v>
      </c>
      <c r="F473" s="83" t="s">
        <v>34</v>
      </c>
      <c r="G473" s="83" t="s">
        <v>74</v>
      </c>
      <c r="H473" s="83" t="s">
        <v>35</v>
      </c>
      <c r="I473" s="83" t="s">
        <v>1452</v>
      </c>
      <c r="J473" s="83" t="s">
        <v>1290</v>
      </c>
      <c r="K473" s="83">
        <v>8</v>
      </c>
      <c r="L473" s="83">
        <v>162466</v>
      </c>
      <c r="M473" s="83" t="s">
        <v>1493</v>
      </c>
      <c r="N473" s="85" t="s">
        <v>713</v>
      </c>
      <c r="O473" s="83" t="s">
        <v>714</v>
      </c>
      <c r="P473" s="83" t="s">
        <v>715</v>
      </c>
      <c r="Q473" s="83" t="s">
        <v>21</v>
      </c>
      <c r="R473" s="83" t="s">
        <v>283</v>
      </c>
      <c r="S473" s="83">
        <v>273</v>
      </c>
      <c r="T473" s="83" t="s">
        <v>86</v>
      </c>
      <c r="U473" s="83" t="s">
        <v>630</v>
      </c>
      <c r="V473" s="83" t="s">
        <v>716</v>
      </c>
      <c r="W473" s="83" t="s">
        <v>1381</v>
      </c>
      <c r="X473" s="83" t="s">
        <v>92</v>
      </c>
      <c r="Y473" s="83" t="s">
        <v>78</v>
      </c>
      <c r="Z473" s="83" t="s">
        <v>385</v>
      </c>
      <c r="AA473" s="83" t="s">
        <v>86</v>
      </c>
      <c r="AB473" s="83" t="s">
        <v>1578</v>
      </c>
      <c r="AC473" s="85">
        <v>0.73699999999999999</v>
      </c>
      <c r="AD473" s="83" t="s">
        <v>39</v>
      </c>
      <c r="AE473" s="83"/>
      <c r="AF473" s="83" t="s">
        <v>38</v>
      </c>
      <c r="AG473" s="83" t="s">
        <v>1050</v>
      </c>
      <c r="AH473" s="83" t="s">
        <v>1048</v>
      </c>
      <c r="AI473" s="83">
        <v>3.3</v>
      </c>
      <c r="AJ473" s="87" t="s">
        <v>21</v>
      </c>
      <c r="AK473" s="87" t="s">
        <v>21</v>
      </c>
      <c r="AL473" s="87" t="s">
        <v>86</v>
      </c>
      <c r="AM473" s="87" t="s">
        <v>38</v>
      </c>
      <c r="AN473" s="87" t="s">
        <v>38</v>
      </c>
    </row>
    <row r="474" spans="1:40" s="243" customFormat="1" ht="13.8" x14ac:dyDescent="0.3">
      <c r="A474" s="66">
        <v>111</v>
      </c>
      <c r="B474" s="106" t="s">
        <v>1023</v>
      </c>
      <c r="C474" s="89" t="s">
        <v>712</v>
      </c>
      <c r="D474" s="89" t="s">
        <v>555</v>
      </c>
      <c r="E474" s="89" t="s">
        <v>21</v>
      </c>
      <c r="F474" s="89" t="s">
        <v>34</v>
      </c>
      <c r="G474" s="89" t="s">
        <v>74</v>
      </c>
      <c r="H474" s="89" t="s">
        <v>35</v>
      </c>
      <c r="I474" s="89" t="s">
        <v>1452</v>
      </c>
      <c r="J474" s="89" t="s">
        <v>1290</v>
      </c>
      <c r="K474" s="89">
        <v>8</v>
      </c>
      <c r="L474" s="89">
        <v>162466</v>
      </c>
      <c r="M474" s="89" t="s">
        <v>1493</v>
      </c>
      <c r="N474" s="91" t="s">
        <v>713</v>
      </c>
      <c r="O474" s="89" t="s">
        <v>714</v>
      </c>
      <c r="P474" s="89" t="s">
        <v>715</v>
      </c>
      <c r="Q474" s="89" t="s">
        <v>21</v>
      </c>
      <c r="R474" s="89" t="s">
        <v>1051</v>
      </c>
      <c r="S474" s="89">
        <v>273</v>
      </c>
      <c r="T474" s="89" t="s">
        <v>86</v>
      </c>
      <c r="U474" s="89"/>
      <c r="V474" s="89" t="s">
        <v>184</v>
      </c>
      <c r="W474" s="89" t="s">
        <v>86</v>
      </c>
      <c r="X474" s="89" t="s">
        <v>92</v>
      </c>
      <c r="Y474" s="89" t="s">
        <v>78</v>
      </c>
      <c r="Z474" s="89" t="s">
        <v>385</v>
      </c>
      <c r="AA474" s="89" t="s">
        <v>86</v>
      </c>
      <c r="AB474" s="89" t="s">
        <v>1578</v>
      </c>
      <c r="AC474" s="91">
        <v>0.73699999999999999</v>
      </c>
      <c r="AD474" s="89" t="s">
        <v>39</v>
      </c>
      <c r="AE474" s="89"/>
      <c r="AF474" s="89" t="s">
        <v>38</v>
      </c>
      <c r="AG474" s="89" t="s">
        <v>1050</v>
      </c>
      <c r="AH474" s="89"/>
      <c r="AI474" s="89">
        <v>3.3</v>
      </c>
      <c r="AJ474" s="73" t="s">
        <v>21</v>
      </c>
      <c r="AK474" s="73" t="s">
        <v>21</v>
      </c>
      <c r="AL474" s="73" t="s">
        <v>86</v>
      </c>
      <c r="AM474" s="73" t="s">
        <v>38</v>
      </c>
      <c r="AN474" s="73" t="s">
        <v>38</v>
      </c>
    </row>
    <row r="475" spans="1:40" s="243" customFormat="1" ht="13.8" x14ac:dyDescent="0.3">
      <c r="A475" s="74">
        <v>113</v>
      </c>
      <c r="B475" s="110" t="s">
        <v>456</v>
      </c>
      <c r="C475" s="112" t="s">
        <v>680</v>
      </c>
      <c r="D475" s="112" t="s">
        <v>681</v>
      </c>
      <c r="E475" s="112" t="s">
        <v>21</v>
      </c>
      <c r="F475" s="112" t="s">
        <v>34</v>
      </c>
      <c r="G475" s="112" t="s">
        <v>1460</v>
      </c>
      <c r="H475" s="112" t="s">
        <v>35</v>
      </c>
      <c r="I475" s="112" t="s">
        <v>682</v>
      </c>
      <c r="J475" s="112" t="s">
        <v>86</v>
      </c>
      <c r="K475" s="112" t="s">
        <v>86</v>
      </c>
      <c r="L475" s="112">
        <v>11026</v>
      </c>
      <c r="M475" s="112" t="s">
        <v>1494</v>
      </c>
      <c r="N475" s="114" t="s">
        <v>1551</v>
      </c>
      <c r="O475" s="112" t="s">
        <v>683</v>
      </c>
      <c r="P475" s="112" t="s">
        <v>684</v>
      </c>
      <c r="Q475" s="112" t="s">
        <v>21</v>
      </c>
      <c r="R475" s="112" t="s">
        <v>36</v>
      </c>
      <c r="S475" s="112">
        <v>3</v>
      </c>
      <c r="T475" s="112">
        <v>3</v>
      </c>
      <c r="U475" s="112" t="s">
        <v>630</v>
      </c>
      <c r="V475" s="112"/>
      <c r="W475" s="112"/>
      <c r="X475" s="112" t="s">
        <v>92</v>
      </c>
      <c r="Y475" s="112" t="s">
        <v>685</v>
      </c>
      <c r="Z475" s="112" t="s">
        <v>1574</v>
      </c>
      <c r="AA475" s="112" t="s">
        <v>21</v>
      </c>
      <c r="AB475" s="112"/>
      <c r="AC475" s="114">
        <v>0.72499999999999998</v>
      </c>
      <c r="AD475" s="112" t="s">
        <v>686</v>
      </c>
      <c r="AE475" s="112" t="s">
        <v>687</v>
      </c>
      <c r="AF475" s="112" t="s">
        <v>38</v>
      </c>
      <c r="AG475" s="112" t="s">
        <v>1053</v>
      </c>
      <c r="AH475" s="112" t="s">
        <v>1104</v>
      </c>
      <c r="AI475" s="112">
        <v>5</v>
      </c>
      <c r="AJ475" s="80" t="s">
        <v>38</v>
      </c>
      <c r="AK475" s="80" t="s">
        <v>38</v>
      </c>
      <c r="AL475" s="80" t="s">
        <v>38</v>
      </c>
      <c r="AM475" s="80" t="s">
        <v>38</v>
      </c>
      <c r="AN475" s="80" t="s">
        <v>38</v>
      </c>
    </row>
    <row r="476" spans="1:40" s="243" customFormat="1" ht="13.8" x14ac:dyDescent="0.3">
      <c r="A476" s="81">
        <v>113</v>
      </c>
      <c r="B476" s="124" t="s">
        <v>456</v>
      </c>
      <c r="C476" s="125" t="s">
        <v>680</v>
      </c>
      <c r="D476" s="125" t="s">
        <v>681</v>
      </c>
      <c r="E476" s="125" t="s">
        <v>21</v>
      </c>
      <c r="F476" s="125" t="s">
        <v>34</v>
      </c>
      <c r="G476" s="125" t="s">
        <v>1460</v>
      </c>
      <c r="H476" s="125" t="s">
        <v>35</v>
      </c>
      <c r="I476" s="125" t="s">
        <v>682</v>
      </c>
      <c r="J476" s="125" t="s">
        <v>86</v>
      </c>
      <c r="K476" s="125" t="s">
        <v>86</v>
      </c>
      <c r="L476" s="125">
        <v>11026</v>
      </c>
      <c r="M476" s="125" t="s">
        <v>1494</v>
      </c>
      <c r="N476" s="126" t="s">
        <v>1551</v>
      </c>
      <c r="O476" s="125" t="s">
        <v>683</v>
      </c>
      <c r="P476" s="125" t="s">
        <v>684</v>
      </c>
      <c r="Q476" s="125" t="s">
        <v>21</v>
      </c>
      <c r="R476" s="125" t="s">
        <v>118</v>
      </c>
      <c r="S476" s="125">
        <v>3</v>
      </c>
      <c r="T476" s="125">
        <v>3</v>
      </c>
      <c r="U476" s="125"/>
      <c r="V476" s="125" t="s">
        <v>25</v>
      </c>
      <c r="W476" s="125" t="s">
        <v>1122</v>
      </c>
      <c r="X476" s="125" t="s">
        <v>92</v>
      </c>
      <c r="Y476" s="125" t="s">
        <v>131</v>
      </c>
      <c r="Z476" s="125" t="s">
        <v>1574</v>
      </c>
      <c r="AA476" s="125" t="s">
        <v>21</v>
      </c>
      <c r="AB476" s="125"/>
      <c r="AC476" s="126">
        <v>0.65400000000000003</v>
      </c>
      <c r="AD476" s="125" t="s">
        <v>686</v>
      </c>
      <c r="AE476" s="125" t="s">
        <v>687</v>
      </c>
      <c r="AF476" s="125" t="s">
        <v>38</v>
      </c>
      <c r="AG476" s="125" t="s">
        <v>1053</v>
      </c>
      <c r="AH476" s="125"/>
      <c r="AI476" s="125">
        <v>5</v>
      </c>
      <c r="AJ476" s="87" t="s">
        <v>38</v>
      </c>
      <c r="AK476" s="87" t="s">
        <v>38</v>
      </c>
      <c r="AL476" s="87" t="s">
        <v>38</v>
      </c>
      <c r="AM476" s="87" t="s">
        <v>38</v>
      </c>
      <c r="AN476" s="87" t="s">
        <v>38</v>
      </c>
    </row>
    <row r="477" spans="1:40" s="243" customFormat="1" ht="13.8" x14ac:dyDescent="0.3">
      <c r="A477" s="81">
        <v>113</v>
      </c>
      <c r="B477" s="124" t="s">
        <v>456</v>
      </c>
      <c r="C477" s="125" t="s">
        <v>680</v>
      </c>
      <c r="D477" s="125" t="s">
        <v>681</v>
      </c>
      <c r="E477" s="125" t="s">
        <v>21</v>
      </c>
      <c r="F477" s="125" t="s">
        <v>34</v>
      </c>
      <c r="G477" s="125" t="s">
        <v>1460</v>
      </c>
      <c r="H477" s="125" t="s">
        <v>35</v>
      </c>
      <c r="I477" s="125" t="s">
        <v>682</v>
      </c>
      <c r="J477" s="125" t="s">
        <v>86</v>
      </c>
      <c r="K477" s="125" t="s">
        <v>86</v>
      </c>
      <c r="L477" s="125">
        <v>11026</v>
      </c>
      <c r="M477" s="125" t="s">
        <v>1494</v>
      </c>
      <c r="N477" s="126" t="s">
        <v>1551</v>
      </c>
      <c r="O477" s="125" t="s">
        <v>683</v>
      </c>
      <c r="P477" s="125" t="s">
        <v>684</v>
      </c>
      <c r="Q477" s="125" t="s">
        <v>21</v>
      </c>
      <c r="R477" s="125" t="s">
        <v>254</v>
      </c>
      <c r="S477" s="125">
        <v>3</v>
      </c>
      <c r="T477" s="125">
        <v>3</v>
      </c>
      <c r="U477" s="125"/>
      <c r="V477" s="125" t="s">
        <v>25</v>
      </c>
      <c r="W477" s="125" t="s">
        <v>1122</v>
      </c>
      <c r="X477" s="125" t="s">
        <v>92</v>
      </c>
      <c r="Y477" s="125" t="s">
        <v>131</v>
      </c>
      <c r="Z477" s="125" t="s">
        <v>1574</v>
      </c>
      <c r="AA477" s="125" t="s">
        <v>21</v>
      </c>
      <c r="AB477" s="125"/>
      <c r="AC477" s="126">
        <v>0.69</v>
      </c>
      <c r="AD477" s="125" t="s">
        <v>686</v>
      </c>
      <c r="AE477" s="125" t="s">
        <v>687</v>
      </c>
      <c r="AF477" s="125" t="s">
        <v>38</v>
      </c>
      <c r="AG477" s="125" t="s">
        <v>1053</v>
      </c>
      <c r="AH477" s="125"/>
      <c r="AI477" s="125">
        <v>5</v>
      </c>
      <c r="AJ477" s="87" t="s">
        <v>38</v>
      </c>
      <c r="AK477" s="87" t="s">
        <v>38</v>
      </c>
      <c r="AL477" s="87" t="s">
        <v>38</v>
      </c>
      <c r="AM477" s="87" t="s">
        <v>38</v>
      </c>
      <c r="AN477" s="87" t="s">
        <v>38</v>
      </c>
    </row>
    <row r="478" spans="1:40" s="243" customFormat="1" ht="13.8" x14ac:dyDescent="0.3">
      <c r="A478" s="81">
        <v>113</v>
      </c>
      <c r="B478" s="124" t="s">
        <v>456</v>
      </c>
      <c r="C478" s="125" t="s">
        <v>680</v>
      </c>
      <c r="D478" s="125" t="s">
        <v>681</v>
      </c>
      <c r="E478" s="125" t="s">
        <v>21</v>
      </c>
      <c r="F478" s="125" t="s">
        <v>34</v>
      </c>
      <c r="G478" s="125" t="s">
        <v>1460</v>
      </c>
      <c r="H478" s="125" t="s">
        <v>35</v>
      </c>
      <c r="I478" s="125" t="s">
        <v>682</v>
      </c>
      <c r="J478" s="125" t="s">
        <v>86</v>
      </c>
      <c r="K478" s="125" t="s">
        <v>86</v>
      </c>
      <c r="L478" s="125">
        <v>11026</v>
      </c>
      <c r="M478" s="125" t="s">
        <v>1494</v>
      </c>
      <c r="N478" s="126" t="s">
        <v>1551</v>
      </c>
      <c r="O478" s="125" t="s">
        <v>683</v>
      </c>
      <c r="P478" s="125" t="s">
        <v>684</v>
      </c>
      <c r="Q478" s="125" t="s">
        <v>21</v>
      </c>
      <c r="R478" s="125" t="s">
        <v>611</v>
      </c>
      <c r="S478" s="125">
        <v>3</v>
      </c>
      <c r="T478" s="125">
        <v>3</v>
      </c>
      <c r="U478" s="125"/>
      <c r="V478" s="125" t="s">
        <v>25</v>
      </c>
      <c r="W478" s="125" t="s">
        <v>1122</v>
      </c>
      <c r="X478" s="125" t="s">
        <v>92</v>
      </c>
      <c r="Y478" s="125" t="s">
        <v>131</v>
      </c>
      <c r="Z478" s="125" t="s">
        <v>1574</v>
      </c>
      <c r="AA478" s="125" t="s">
        <v>21</v>
      </c>
      <c r="AB478" s="125"/>
      <c r="AC478" s="126">
        <v>0.66400000000000003</v>
      </c>
      <c r="AD478" s="125" t="s">
        <v>686</v>
      </c>
      <c r="AE478" s="125" t="s">
        <v>687</v>
      </c>
      <c r="AF478" s="125" t="s">
        <v>38</v>
      </c>
      <c r="AG478" s="125" t="s">
        <v>1053</v>
      </c>
      <c r="AH478" s="125"/>
      <c r="AI478" s="125">
        <v>5</v>
      </c>
      <c r="AJ478" s="87" t="s">
        <v>38</v>
      </c>
      <c r="AK478" s="87" t="s">
        <v>38</v>
      </c>
      <c r="AL478" s="87" t="s">
        <v>38</v>
      </c>
      <c r="AM478" s="87" t="s">
        <v>38</v>
      </c>
      <c r="AN478" s="87" t="s">
        <v>38</v>
      </c>
    </row>
    <row r="479" spans="1:40" s="243" customFormat="1" ht="13.8" x14ac:dyDescent="0.3">
      <c r="A479" s="81">
        <v>113</v>
      </c>
      <c r="B479" s="124" t="s">
        <v>456</v>
      </c>
      <c r="C479" s="125" t="s">
        <v>680</v>
      </c>
      <c r="D479" s="125" t="s">
        <v>681</v>
      </c>
      <c r="E479" s="125" t="s">
        <v>21</v>
      </c>
      <c r="F479" s="125" t="s">
        <v>34</v>
      </c>
      <c r="G479" s="125" t="s">
        <v>1460</v>
      </c>
      <c r="H479" s="125" t="s">
        <v>35</v>
      </c>
      <c r="I479" s="125" t="s">
        <v>682</v>
      </c>
      <c r="J479" s="125" t="s">
        <v>86</v>
      </c>
      <c r="K479" s="125" t="s">
        <v>86</v>
      </c>
      <c r="L479" s="125">
        <v>11026</v>
      </c>
      <c r="M479" s="125" t="s">
        <v>1494</v>
      </c>
      <c r="N479" s="126" t="s">
        <v>1551</v>
      </c>
      <c r="O479" s="125" t="s">
        <v>683</v>
      </c>
      <c r="P479" s="125" t="s">
        <v>684</v>
      </c>
      <c r="Q479" s="125" t="s">
        <v>21</v>
      </c>
      <c r="R479" s="125" t="s">
        <v>166</v>
      </c>
      <c r="S479" s="125">
        <v>3</v>
      </c>
      <c r="T479" s="125">
        <v>3</v>
      </c>
      <c r="U479" s="125"/>
      <c r="V479" s="125" t="s">
        <v>25</v>
      </c>
      <c r="W479" s="125" t="s">
        <v>1122</v>
      </c>
      <c r="X479" s="125" t="s">
        <v>92</v>
      </c>
      <c r="Y479" s="125" t="s">
        <v>131</v>
      </c>
      <c r="Z479" s="125" t="s">
        <v>1574</v>
      </c>
      <c r="AA479" s="125" t="s">
        <v>21</v>
      </c>
      <c r="AB479" s="125"/>
      <c r="AC479" s="126">
        <v>0.71</v>
      </c>
      <c r="AD479" s="125" t="s">
        <v>686</v>
      </c>
      <c r="AE479" s="125" t="s">
        <v>687</v>
      </c>
      <c r="AF479" s="125" t="s">
        <v>38</v>
      </c>
      <c r="AG479" s="125" t="s">
        <v>1053</v>
      </c>
      <c r="AH479" s="125"/>
      <c r="AI479" s="125">
        <v>5</v>
      </c>
      <c r="AJ479" s="87" t="s">
        <v>38</v>
      </c>
      <c r="AK479" s="87" t="s">
        <v>38</v>
      </c>
      <c r="AL479" s="87" t="s">
        <v>38</v>
      </c>
      <c r="AM479" s="87" t="s">
        <v>38</v>
      </c>
      <c r="AN479" s="87" t="s">
        <v>38</v>
      </c>
    </row>
    <row r="480" spans="1:40" s="243" customFormat="1" ht="13.8" x14ac:dyDescent="0.3">
      <c r="A480" s="81">
        <v>113</v>
      </c>
      <c r="B480" s="124" t="s">
        <v>456</v>
      </c>
      <c r="C480" s="125" t="s">
        <v>680</v>
      </c>
      <c r="D480" s="125" t="s">
        <v>681</v>
      </c>
      <c r="E480" s="125" t="s">
        <v>21</v>
      </c>
      <c r="F480" s="125" t="s">
        <v>34</v>
      </c>
      <c r="G480" s="125" t="s">
        <v>1460</v>
      </c>
      <c r="H480" s="125" t="s">
        <v>35</v>
      </c>
      <c r="I480" s="125" t="s">
        <v>682</v>
      </c>
      <c r="J480" s="125" t="s">
        <v>86</v>
      </c>
      <c r="K480" s="125" t="s">
        <v>86</v>
      </c>
      <c r="L480" s="125">
        <v>11026</v>
      </c>
      <c r="M480" s="125" t="s">
        <v>1494</v>
      </c>
      <c r="N480" s="126" t="s">
        <v>1551</v>
      </c>
      <c r="O480" s="125" t="s">
        <v>683</v>
      </c>
      <c r="P480" s="125" t="s">
        <v>684</v>
      </c>
      <c r="Q480" s="125" t="s">
        <v>21</v>
      </c>
      <c r="R480" s="125" t="s">
        <v>36</v>
      </c>
      <c r="S480" s="125">
        <v>8</v>
      </c>
      <c r="T480" s="125">
        <v>8</v>
      </c>
      <c r="U480" s="125" t="s">
        <v>630</v>
      </c>
      <c r="V480" s="125"/>
      <c r="W480" s="125"/>
      <c r="X480" s="125" t="s">
        <v>92</v>
      </c>
      <c r="Y480" s="125" t="s">
        <v>685</v>
      </c>
      <c r="Z480" s="125" t="s">
        <v>1574</v>
      </c>
      <c r="AA480" s="125" t="s">
        <v>21</v>
      </c>
      <c r="AB480" s="125"/>
      <c r="AC480" s="126">
        <v>0.76400000000000001</v>
      </c>
      <c r="AD480" s="125" t="s">
        <v>686</v>
      </c>
      <c r="AE480" s="125" t="s">
        <v>687</v>
      </c>
      <c r="AF480" s="125" t="s">
        <v>38</v>
      </c>
      <c r="AG480" s="125" t="s">
        <v>1053</v>
      </c>
      <c r="AH480" s="125"/>
      <c r="AI480" s="125">
        <v>5</v>
      </c>
      <c r="AJ480" s="87" t="s">
        <v>38</v>
      </c>
      <c r="AK480" s="87" t="s">
        <v>38</v>
      </c>
      <c r="AL480" s="87" t="s">
        <v>38</v>
      </c>
      <c r="AM480" s="87" t="s">
        <v>38</v>
      </c>
      <c r="AN480" s="87" t="s">
        <v>38</v>
      </c>
    </row>
    <row r="481" spans="1:40" s="243" customFormat="1" ht="13.8" x14ac:dyDescent="0.3">
      <c r="A481" s="81">
        <v>113</v>
      </c>
      <c r="B481" s="124" t="s">
        <v>456</v>
      </c>
      <c r="C481" s="125" t="s">
        <v>680</v>
      </c>
      <c r="D481" s="125" t="s">
        <v>681</v>
      </c>
      <c r="E481" s="125" t="s">
        <v>21</v>
      </c>
      <c r="F481" s="125" t="s">
        <v>34</v>
      </c>
      <c r="G481" s="125" t="s">
        <v>1460</v>
      </c>
      <c r="H481" s="125" t="s">
        <v>35</v>
      </c>
      <c r="I481" s="125" t="s">
        <v>682</v>
      </c>
      <c r="J481" s="125" t="s">
        <v>86</v>
      </c>
      <c r="K481" s="125" t="s">
        <v>86</v>
      </c>
      <c r="L481" s="125">
        <v>11026</v>
      </c>
      <c r="M481" s="125" t="s">
        <v>1494</v>
      </c>
      <c r="N481" s="126" t="s">
        <v>1551</v>
      </c>
      <c r="O481" s="125" t="s">
        <v>683</v>
      </c>
      <c r="P481" s="125" t="s">
        <v>684</v>
      </c>
      <c r="Q481" s="125" t="s">
        <v>21</v>
      </c>
      <c r="R481" s="125" t="s">
        <v>118</v>
      </c>
      <c r="S481" s="125">
        <v>8</v>
      </c>
      <c r="T481" s="125">
        <v>8</v>
      </c>
      <c r="U481" s="125"/>
      <c r="V481" s="125" t="s">
        <v>25</v>
      </c>
      <c r="W481" s="125" t="s">
        <v>1122</v>
      </c>
      <c r="X481" s="125" t="s">
        <v>92</v>
      </c>
      <c r="Y481" s="125" t="s">
        <v>131</v>
      </c>
      <c r="Z481" s="125" t="s">
        <v>1574</v>
      </c>
      <c r="AA481" s="125" t="s">
        <v>21</v>
      </c>
      <c r="AB481" s="125"/>
      <c r="AC481" s="126">
        <v>0.66900000000000004</v>
      </c>
      <c r="AD481" s="125" t="s">
        <v>686</v>
      </c>
      <c r="AE481" s="125" t="s">
        <v>687</v>
      </c>
      <c r="AF481" s="125" t="s">
        <v>38</v>
      </c>
      <c r="AG481" s="125" t="s">
        <v>1053</v>
      </c>
      <c r="AH481" s="125"/>
      <c r="AI481" s="125">
        <v>5</v>
      </c>
      <c r="AJ481" s="87" t="s">
        <v>38</v>
      </c>
      <c r="AK481" s="87" t="s">
        <v>38</v>
      </c>
      <c r="AL481" s="87" t="s">
        <v>38</v>
      </c>
      <c r="AM481" s="87" t="s">
        <v>38</v>
      </c>
      <c r="AN481" s="87" t="s">
        <v>38</v>
      </c>
    </row>
    <row r="482" spans="1:40" s="243" customFormat="1" ht="13.8" x14ac:dyDescent="0.3">
      <c r="A482" s="81">
        <v>113</v>
      </c>
      <c r="B482" s="124" t="s">
        <v>456</v>
      </c>
      <c r="C482" s="125" t="s">
        <v>680</v>
      </c>
      <c r="D482" s="125" t="s">
        <v>681</v>
      </c>
      <c r="E482" s="125" t="s">
        <v>21</v>
      </c>
      <c r="F482" s="125" t="s">
        <v>34</v>
      </c>
      <c r="G482" s="125" t="s">
        <v>1460</v>
      </c>
      <c r="H482" s="125" t="s">
        <v>35</v>
      </c>
      <c r="I482" s="125" t="s">
        <v>682</v>
      </c>
      <c r="J482" s="125" t="s">
        <v>86</v>
      </c>
      <c r="K482" s="125" t="s">
        <v>86</v>
      </c>
      <c r="L482" s="125">
        <v>11026</v>
      </c>
      <c r="M482" s="125" t="s">
        <v>1494</v>
      </c>
      <c r="N482" s="126" t="s">
        <v>1551</v>
      </c>
      <c r="O482" s="125" t="s">
        <v>683</v>
      </c>
      <c r="P482" s="125" t="s">
        <v>684</v>
      </c>
      <c r="Q482" s="125" t="s">
        <v>21</v>
      </c>
      <c r="R482" s="125" t="s">
        <v>254</v>
      </c>
      <c r="S482" s="125">
        <v>8</v>
      </c>
      <c r="T482" s="125">
        <v>8</v>
      </c>
      <c r="U482" s="125"/>
      <c r="V482" s="125" t="s">
        <v>25</v>
      </c>
      <c r="W482" s="125" t="s">
        <v>1122</v>
      </c>
      <c r="X482" s="125" t="s">
        <v>92</v>
      </c>
      <c r="Y482" s="125" t="s">
        <v>131</v>
      </c>
      <c r="Z482" s="125" t="s">
        <v>1574</v>
      </c>
      <c r="AA482" s="125" t="s">
        <v>21</v>
      </c>
      <c r="AB482" s="125"/>
      <c r="AC482" s="126">
        <v>0.73</v>
      </c>
      <c r="AD482" s="125" t="s">
        <v>686</v>
      </c>
      <c r="AE482" s="125" t="s">
        <v>687</v>
      </c>
      <c r="AF482" s="125" t="s">
        <v>38</v>
      </c>
      <c r="AG482" s="125" t="s">
        <v>1053</v>
      </c>
      <c r="AH482" s="125"/>
      <c r="AI482" s="125">
        <v>5</v>
      </c>
      <c r="AJ482" s="87" t="s">
        <v>38</v>
      </c>
      <c r="AK482" s="87" t="s">
        <v>38</v>
      </c>
      <c r="AL482" s="87" t="s">
        <v>38</v>
      </c>
      <c r="AM482" s="87" t="s">
        <v>38</v>
      </c>
      <c r="AN482" s="87" t="s">
        <v>38</v>
      </c>
    </row>
    <row r="483" spans="1:40" s="243" customFormat="1" ht="13.8" x14ac:dyDescent="0.3">
      <c r="A483" s="81">
        <v>113</v>
      </c>
      <c r="B483" s="124" t="s">
        <v>456</v>
      </c>
      <c r="C483" s="125" t="s">
        <v>680</v>
      </c>
      <c r="D483" s="125" t="s">
        <v>681</v>
      </c>
      <c r="E483" s="125" t="s">
        <v>21</v>
      </c>
      <c r="F483" s="125" t="s">
        <v>34</v>
      </c>
      <c r="G483" s="125" t="s">
        <v>1460</v>
      </c>
      <c r="H483" s="125" t="s">
        <v>35</v>
      </c>
      <c r="I483" s="125" t="s">
        <v>682</v>
      </c>
      <c r="J483" s="125" t="s">
        <v>86</v>
      </c>
      <c r="K483" s="125" t="s">
        <v>86</v>
      </c>
      <c r="L483" s="125">
        <v>11026</v>
      </c>
      <c r="M483" s="125" t="s">
        <v>1494</v>
      </c>
      <c r="N483" s="126" t="s">
        <v>1551</v>
      </c>
      <c r="O483" s="125" t="s">
        <v>683</v>
      </c>
      <c r="P483" s="125" t="s">
        <v>684</v>
      </c>
      <c r="Q483" s="125" t="s">
        <v>21</v>
      </c>
      <c r="R483" s="125" t="s">
        <v>611</v>
      </c>
      <c r="S483" s="125">
        <v>8</v>
      </c>
      <c r="T483" s="125">
        <v>8</v>
      </c>
      <c r="U483" s="125"/>
      <c r="V483" s="125" t="s">
        <v>25</v>
      </c>
      <c r="W483" s="125" t="s">
        <v>1122</v>
      </c>
      <c r="X483" s="125" t="s">
        <v>92</v>
      </c>
      <c r="Y483" s="125" t="s">
        <v>131</v>
      </c>
      <c r="Z483" s="125" t="s">
        <v>1574</v>
      </c>
      <c r="AA483" s="125" t="s">
        <v>21</v>
      </c>
      <c r="AB483" s="125"/>
      <c r="AC483" s="126">
        <v>0.72799999999999998</v>
      </c>
      <c r="AD483" s="125" t="s">
        <v>686</v>
      </c>
      <c r="AE483" s="125" t="s">
        <v>687</v>
      </c>
      <c r="AF483" s="125" t="s">
        <v>38</v>
      </c>
      <c r="AG483" s="125" t="s">
        <v>1053</v>
      </c>
      <c r="AH483" s="125"/>
      <c r="AI483" s="125">
        <v>5</v>
      </c>
      <c r="AJ483" s="87" t="s">
        <v>38</v>
      </c>
      <c r="AK483" s="87" t="s">
        <v>38</v>
      </c>
      <c r="AL483" s="87" t="s">
        <v>38</v>
      </c>
      <c r="AM483" s="87" t="s">
        <v>38</v>
      </c>
      <c r="AN483" s="87" t="s">
        <v>38</v>
      </c>
    </row>
    <row r="484" spans="1:40" s="243" customFormat="1" ht="13.8" x14ac:dyDescent="0.3">
      <c r="A484" s="81">
        <v>113</v>
      </c>
      <c r="B484" s="124" t="s">
        <v>456</v>
      </c>
      <c r="C484" s="125" t="s">
        <v>680</v>
      </c>
      <c r="D484" s="125" t="s">
        <v>681</v>
      </c>
      <c r="E484" s="125" t="s">
        <v>21</v>
      </c>
      <c r="F484" s="125" t="s">
        <v>34</v>
      </c>
      <c r="G484" s="125" t="s">
        <v>1460</v>
      </c>
      <c r="H484" s="125" t="s">
        <v>35</v>
      </c>
      <c r="I484" s="125" t="s">
        <v>682</v>
      </c>
      <c r="J484" s="125" t="s">
        <v>86</v>
      </c>
      <c r="K484" s="125" t="s">
        <v>86</v>
      </c>
      <c r="L484" s="125">
        <v>11026</v>
      </c>
      <c r="M484" s="125" t="s">
        <v>1494</v>
      </c>
      <c r="N484" s="126" t="s">
        <v>1551</v>
      </c>
      <c r="O484" s="125" t="s">
        <v>683</v>
      </c>
      <c r="P484" s="125" t="s">
        <v>684</v>
      </c>
      <c r="Q484" s="125" t="s">
        <v>21</v>
      </c>
      <c r="R484" s="125" t="s">
        <v>166</v>
      </c>
      <c r="S484" s="125">
        <v>8</v>
      </c>
      <c r="T484" s="125">
        <v>8</v>
      </c>
      <c r="U484" s="125"/>
      <c r="V484" s="125" t="s">
        <v>25</v>
      </c>
      <c r="W484" s="125" t="s">
        <v>1122</v>
      </c>
      <c r="X484" s="125" t="s">
        <v>92</v>
      </c>
      <c r="Y484" s="125" t="s">
        <v>131</v>
      </c>
      <c r="Z484" s="125" t="s">
        <v>1574</v>
      </c>
      <c r="AA484" s="125" t="s">
        <v>21</v>
      </c>
      <c r="AB484" s="125"/>
      <c r="AC484" s="126">
        <v>0.70599999999999996</v>
      </c>
      <c r="AD484" s="125" t="s">
        <v>686</v>
      </c>
      <c r="AE484" s="125" t="s">
        <v>687</v>
      </c>
      <c r="AF484" s="125" t="s">
        <v>38</v>
      </c>
      <c r="AG484" s="125" t="s">
        <v>1053</v>
      </c>
      <c r="AH484" s="125"/>
      <c r="AI484" s="125">
        <v>5</v>
      </c>
      <c r="AJ484" s="87" t="s">
        <v>38</v>
      </c>
      <c r="AK484" s="87" t="s">
        <v>38</v>
      </c>
      <c r="AL484" s="87" t="s">
        <v>38</v>
      </c>
      <c r="AM484" s="87" t="s">
        <v>38</v>
      </c>
      <c r="AN484" s="87" t="s">
        <v>38</v>
      </c>
    </row>
    <row r="485" spans="1:40" s="243" customFormat="1" ht="13.8" x14ac:dyDescent="0.3">
      <c r="A485" s="81">
        <v>113</v>
      </c>
      <c r="B485" s="124" t="s">
        <v>456</v>
      </c>
      <c r="C485" s="125" t="s">
        <v>680</v>
      </c>
      <c r="D485" s="125" t="s">
        <v>681</v>
      </c>
      <c r="E485" s="125" t="s">
        <v>21</v>
      </c>
      <c r="F485" s="125" t="s">
        <v>34</v>
      </c>
      <c r="G485" s="125" t="s">
        <v>1460</v>
      </c>
      <c r="H485" s="125" t="s">
        <v>35</v>
      </c>
      <c r="I485" s="125" t="s">
        <v>682</v>
      </c>
      <c r="J485" s="125" t="s">
        <v>86</v>
      </c>
      <c r="K485" s="125" t="s">
        <v>86</v>
      </c>
      <c r="L485" s="125">
        <v>11026</v>
      </c>
      <c r="M485" s="125" t="s">
        <v>1494</v>
      </c>
      <c r="N485" s="126" t="s">
        <v>1551</v>
      </c>
      <c r="O485" s="125" t="s">
        <v>683</v>
      </c>
      <c r="P485" s="125" t="s">
        <v>684</v>
      </c>
      <c r="Q485" s="125" t="s">
        <v>21</v>
      </c>
      <c r="R485" s="125" t="s">
        <v>36</v>
      </c>
      <c r="S485" s="125">
        <v>10</v>
      </c>
      <c r="T485" s="125">
        <v>10</v>
      </c>
      <c r="U485" s="125" t="s">
        <v>630</v>
      </c>
      <c r="V485" s="125"/>
      <c r="W485" s="125"/>
      <c r="X485" s="125" t="s">
        <v>92</v>
      </c>
      <c r="Y485" s="125" t="s">
        <v>685</v>
      </c>
      <c r="Z485" s="125" t="s">
        <v>1574</v>
      </c>
      <c r="AA485" s="125" t="s">
        <v>21</v>
      </c>
      <c r="AB485" s="125"/>
      <c r="AC485" s="126">
        <v>0.75700000000000001</v>
      </c>
      <c r="AD485" s="125" t="s">
        <v>686</v>
      </c>
      <c r="AE485" s="125" t="s">
        <v>687</v>
      </c>
      <c r="AF485" s="125" t="s">
        <v>38</v>
      </c>
      <c r="AG485" s="125" t="s">
        <v>1053</v>
      </c>
      <c r="AH485" s="125"/>
      <c r="AI485" s="125">
        <v>5</v>
      </c>
      <c r="AJ485" s="87" t="s">
        <v>38</v>
      </c>
      <c r="AK485" s="87" t="s">
        <v>38</v>
      </c>
      <c r="AL485" s="87" t="s">
        <v>38</v>
      </c>
      <c r="AM485" s="87" t="s">
        <v>38</v>
      </c>
      <c r="AN485" s="87" t="s">
        <v>38</v>
      </c>
    </row>
    <row r="486" spans="1:40" s="243" customFormat="1" ht="13.8" x14ac:dyDescent="0.3">
      <c r="A486" s="81">
        <v>113</v>
      </c>
      <c r="B486" s="124" t="s">
        <v>456</v>
      </c>
      <c r="C486" s="125" t="s">
        <v>680</v>
      </c>
      <c r="D486" s="125" t="s">
        <v>681</v>
      </c>
      <c r="E486" s="125" t="s">
        <v>21</v>
      </c>
      <c r="F486" s="125" t="s">
        <v>34</v>
      </c>
      <c r="G486" s="125" t="s">
        <v>1460</v>
      </c>
      <c r="H486" s="125" t="s">
        <v>35</v>
      </c>
      <c r="I486" s="125" t="s">
        <v>682</v>
      </c>
      <c r="J486" s="125" t="s">
        <v>86</v>
      </c>
      <c r="K486" s="125" t="s">
        <v>86</v>
      </c>
      <c r="L486" s="125">
        <v>11026</v>
      </c>
      <c r="M486" s="125" t="s">
        <v>1494</v>
      </c>
      <c r="N486" s="126" t="s">
        <v>1551</v>
      </c>
      <c r="O486" s="125" t="s">
        <v>683</v>
      </c>
      <c r="P486" s="125" t="s">
        <v>684</v>
      </c>
      <c r="Q486" s="125" t="s">
        <v>21</v>
      </c>
      <c r="R486" s="125" t="s">
        <v>118</v>
      </c>
      <c r="S486" s="125">
        <v>10</v>
      </c>
      <c r="T486" s="125">
        <v>10</v>
      </c>
      <c r="U486" s="125"/>
      <c r="V486" s="125" t="s">
        <v>25</v>
      </c>
      <c r="W486" s="125" t="s">
        <v>1122</v>
      </c>
      <c r="X486" s="125" t="s">
        <v>92</v>
      </c>
      <c r="Y486" s="125" t="s">
        <v>131</v>
      </c>
      <c r="Z486" s="125" t="s">
        <v>1574</v>
      </c>
      <c r="AA486" s="125" t="s">
        <v>21</v>
      </c>
      <c r="AB486" s="125"/>
      <c r="AC486" s="126">
        <v>0.66600000000000004</v>
      </c>
      <c r="AD486" s="125" t="s">
        <v>686</v>
      </c>
      <c r="AE486" s="125" t="s">
        <v>687</v>
      </c>
      <c r="AF486" s="125" t="s">
        <v>38</v>
      </c>
      <c r="AG486" s="125" t="s">
        <v>1053</v>
      </c>
      <c r="AH486" s="125"/>
      <c r="AI486" s="125">
        <v>5</v>
      </c>
      <c r="AJ486" s="87" t="s">
        <v>38</v>
      </c>
      <c r="AK486" s="87" t="s">
        <v>38</v>
      </c>
      <c r="AL486" s="87" t="s">
        <v>38</v>
      </c>
      <c r="AM486" s="87" t="s">
        <v>38</v>
      </c>
      <c r="AN486" s="87" t="s">
        <v>38</v>
      </c>
    </row>
    <row r="487" spans="1:40" s="243" customFormat="1" ht="13.8" x14ac:dyDescent="0.3">
      <c r="A487" s="81">
        <v>113</v>
      </c>
      <c r="B487" s="124" t="s">
        <v>456</v>
      </c>
      <c r="C487" s="125" t="s">
        <v>680</v>
      </c>
      <c r="D487" s="125" t="s">
        <v>681</v>
      </c>
      <c r="E487" s="125" t="s">
        <v>21</v>
      </c>
      <c r="F487" s="125" t="s">
        <v>34</v>
      </c>
      <c r="G487" s="125" t="s">
        <v>1460</v>
      </c>
      <c r="H487" s="125" t="s">
        <v>35</v>
      </c>
      <c r="I487" s="125" t="s">
        <v>682</v>
      </c>
      <c r="J487" s="125" t="s">
        <v>86</v>
      </c>
      <c r="K487" s="125" t="s">
        <v>86</v>
      </c>
      <c r="L487" s="125">
        <v>11026</v>
      </c>
      <c r="M487" s="125" t="s">
        <v>1494</v>
      </c>
      <c r="N487" s="126" t="s">
        <v>1551</v>
      </c>
      <c r="O487" s="125" t="s">
        <v>683</v>
      </c>
      <c r="P487" s="125" t="s">
        <v>684</v>
      </c>
      <c r="Q487" s="125" t="s">
        <v>21</v>
      </c>
      <c r="R487" s="125" t="s">
        <v>254</v>
      </c>
      <c r="S487" s="125">
        <v>10</v>
      </c>
      <c r="T487" s="125">
        <v>10</v>
      </c>
      <c r="U487" s="125"/>
      <c r="V487" s="125" t="s">
        <v>25</v>
      </c>
      <c r="W487" s="125" t="s">
        <v>1122</v>
      </c>
      <c r="X487" s="125" t="s">
        <v>92</v>
      </c>
      <c r="Y487" s="125" t="s">
        <v>131</v>
      </c>
      <c r="Z487" s="125" t="s">
        <v>1574</v>
      </c>
      <c r="AA487" s="125" t="s">
        <v>21</v>
      </c>
      <c r="AB487" s="125"/>
      <c r="AC487" s="126">
        <v>0.73499999999999999</v>
      </c>
      <c r="AD487" s="125" t="s">
        <v>686</v>
      </c>
      <c r="AE487" s="125" t="s">
        <v>687</v>
      </c>
      <c r="AF487" s="125" t="s">
        <v>38</v>
      </c>
      <c r="AG487" s="125" t="s">
        <v>1053</v>
      </c>
      <c r="AH487" s="125"/>
      <c r="AI487" s="125">
        <v>5</v>
      </c>
      <c r="AJ487" s="87" t="s">
        <v>38</v>
      </c>
      <c r="AK487" s="87" t="s">
        <v>38</v>
      </c>
      <c r="AL487" s="87" t="s">
        <v>38</v>
      </c>
      <c r="AM487" s="87" t="s">
        <v>38</v>
      </c>
      <c r="AN487" s="87" t="s">
        <v>38</v>
      </c>
    </row>
    <row r="488" spans="1:40" s="243" customFormat="1" ht="13.8" x14ac:dyDescent="0.3">
      <c r="A488" s="81">
        <v>113</v>
      </c>
      <c r="B488" s="124" t="s">
        <v>456</v>
      </c>
      <c r="C488" s="125" t="s">
        <v>680</v>
      </c>
      <c r="D488" s="125" t="s">
        <v>681</v>
      </c>
      <c r="E488" s="125" t="s">
        <v>21</v>
      </c>
      <c r="F488" s="125" t="s">
        <v>34</v>
      </c>
      <c r="G488" s="125" t="s">
        <v>1460</v>
      </c>
      <c r="H488" s="125" t="s">
        <v>35</v>
      </c>
      <c r="I488" s="125" t="s">
        <v>682</v>
      </c>
      <c r="J488" s="125" t="s">
        <v>86</v>
      </c>
      <c r="K488" s="125" t="s">
        <v>86</v>
      </c>
      <c r="L488" s="125">
        <v>11026</v>
      </c>
      <c r="M488" s="125" t="s">
        <v>1494</v>
      </c>
      <c r="N488" s="126" t="s">
        <v>1551</v>
      </c>
      <c r="O488" s="125" t="s">
        <v>683</v>
      </c>
      <c r="P488" s="125" t="s">
        <v>684</v>
      </c>
      <c r="Q488" s="125" t="s">
        <v>21</v>
      </c>
      <c r="R488" s="125" t="s">
        <v>611</v>
      </c>
      <c r="S488" s="125">
        <v>10</v>
      </c>
      <c r="T488" s="125">
        <v>10</v>
      </c>
      <c r="U488" s="125"/>
      <c r="V488" s="125" t="s">
        <v>25</v>
      </c>
      <c r="W488" s="125" t="s">
        <v>1122</v>
      </c>
      <c r="X488" s="125" t="s">
        <v>92</v>
      </c>
      <c r="Y488" s="125" t="s">
        <v>131</v>
      </c>
      <c r="Z488" s="125" t="s">
        <v>1574</v>
      </c>
      <c r="AA488" s="125" t="s">
        <v>21</v>
      </c>
      <c r="AB488" s="125"/>
      <c r="AC488" s="126">
        <v>0.73199999999999998</v>
      </c>
      <c r="AD488" s="125" t="s">
        <v>686</v>
      </c>
      <c r="AE488" s="125" t="s">
        <v>687</v>
      </c>
      <c r="AF488" s="125" t="s">
        <v>38</v>
      </c>
      <c r="AG488" s="125" t="s">
        <v>1053</v>
      </c>
      <c r="AH488" s="125"/>
      <c r="AI488" s="125">
        <v>5</v>
      </c>
      <c r="AJ488" s="87" t="s">
        <v>38</v>
      </c>
      <c r="AK488" s="87" t="s">
        <v>38</v>
      </c>
      <c r="AL488" s="87" t="s">
        <v>38</v>
      </c>
      <c r="AM488" s="87" t="s">
        <v>38</v>
      </c>
      <c r="AN488" s="87" t="s">
        <v>38</v>
      </c>
    </row>
    <row r="489" spans="1:40" s="243" customFormat="1" ht="13.8" x14ac:dyDescent="0.3">
      <c r="A489" s="66">
        <v>113</v>
      </c>
      <c r="B489" s="96" t="s">
        <v>456</v>
      </c>
      <c r="C489" s="70" t="s">
        <v>680</v>
      </c>
      <c r="D489" s="70" t="s">
        <v>681</v>
      </c>
      <c r="E489" s="70" t="s">
        <v>21</v>
      </c>
      <c r="F489" s="70" t="s">
        <v>34</v>
      </c>
      <c r="G489" s="70" t="s">
        <v>1460</v>
      </c>
      <c r="H489" s="70" t="s">
        <v>35</v>
      </c>
      <c r="I489" s="70" t="s">
        <v>682</v>
      </c>
      <c r="J489" s="70" t="s">
        <v>86</v>
      </c>
      <c r="K489" s="70" t="s">
        <v>86</v>
      </c>
      <c r="L489" s="70">
        <v>11026</v>
      </c>
      <c r="M489" s="70" t="s">
        <v>1494</v>
      </c>
      <c r="N489" s="72" t="s">
        <v>1551</v>
      </c>
      <c r="O489" s="70" t="s">
        <v>683</v>
      </c>
      <c r="P489" s="70" t="s">
        <v>684</v>
      </c>
      <c r="Q489" s="70" t="s">
        <v>21</v>
      </c>
      <c r="R489" s="70" t="s">
        <v>166</v>
      </c>
      <c r="S489" s="70">
        <v>10</v>
      </c>
      <c r="T489" s="70">
        <v>10</v>
      </c>
      <c r="U489" s="70"/>
      <c r="V489" s="70" t="s">
        <v>25</v>
      </c>
      <c r="W489" s="70" t="s">
        <v>1122</v>
      </c>
      <c r="X489" s="70" t="s">
        <v>92</v>
      </c>
      <c r="Y489" s="70" t="s">
        <v>131</v>
      </c>
      <c r="Z489" s="70" t="s">
        <v>1574</v>
      </c>
      <c r="AA489" s="70" t="s">
        <v>21</v>
      </c>
      <c r="AB489" s="70"/>
      <c r="AC489" s="72">
        <v>0.67400000000000004</v>
      </c>
      <c r="AD489" s="70" t="s">
        <v>686</v>
      </c>
      <c r="AE489" s="70" t="s">
        <v>687</v>
      </c>
      <c r="AF489" s="70" t="s">
        <v>38</v>
      </c>
      <c r="AG489" s="70" t="s">
        <v>1053</v>
      </c>
      <c r="AH489" s="70"/>
      <c r="AI489" s="70">
        <v>5</v>
      </c>
      <c r="AJ489" s="73" t="s">
        <v>38</v>
      </c>
      <c r="AK489" s="73" t="s">
        <v>38</v>
      </c>
      <c r="AL489" s="73" t="s">
        <v>38</v>
      </c>
      <c r="AM489" s="73" t="s">
        <v>38</v>
      </c>
      <c r="AN489" s="73" t="s">
        <v>38</v>
      </c>
    </row>
    <row r="490" spans="1:40" s="243" customFormat="1" ht="13.8" x14ac:dyDescent="0.3">
      <c r="A490" s="74">
        <v>115</v>
      </c>
      <c r="B490" s="105" t="s">
        <v>1024</v>
      </c>
      <c r="C490" s="76" t="s">
        <v>719</v>
      </c>
      <c r="D490" s="76" t="s">
        <v>133</v>
      </c>
      <c r="E490" s="76" t="s">
        <v>21</v>
      </c>
      <c r="F490" s="76" t="s">
        <v>34</v>
      </c>
      <c r="G490" s="76" t="s">
        <v>74</v>
      </c>
      <c r="H490" s="76" t="s">
        <v>35</v>
      </c>
      <c r="I490" s="76" t="s">
        <v>720</v>
      </c>
      <c r="J490" s="76" t="s">
        <v>1290</v>
      </c>
      <c r="K490" s="76">
        <v>1</v>
      </c>
      <c r="L490" s="76">
        <v>9292</v>
      </c>
      <c r="M490" s="76" t="s">
        <v>721</v>
      </c>
      <c r="N490" s="78" t="s">
        <v>722</v>
      </c>
      <c r="O490" s="76" t="s">
        <v>184</v>
      </c>
      <c r="P490" s="76" t="s">
        <v>184</v>
      </c>
      <c r="Q490" s="76" t="s">
        <v>21</v>
      </c>
      <c r="R490" s="76" t="s">
        <v>725</v>
      </c>
      <c r="S490" s="76">
        <v>6</v>
      </c>
      <c r="T490" s="76">
        <v>6</v>
      </c>
      <c r="U490" s="76" t="s">
        <v>630</v>
      </c>
      <c r="V490" s="76"/>
      <c r="W490" s="76"/>
      <c r="X490" s="76" t="s">
        <v>724</v>
      </c>
      <c r="Y490" s="76" t="s">
        <v>685</v>
      </c>
      <c r="Z490" s="76" t="s">
        <v>477</v>
      </c>
      <c r="AA490" s="76" t="s">
        <v>86</v>
      </c>
      <c r="AB490" s="76" t="s">
        <v>1387</v>
      </c>
      <c r="AC490" s="78">
        <v>0.76600000000000001</v>
      </c>
      <c r="AD490" s="76" t="s">
        <v>39</v>
      </c>
      <c r="AE490" s="76" t="s">
        <v>1055</v>
      </c>
      <c r="AF490" s="76" t="s">
        <v>21</v>
      </c>
      <c r="AG490" s="76" t="s">
        <v>1052</v>
      </c>
      <c r="AH490" s="76" t="s">
        <v>1622</v>
      </c>
      <c r="AI490" s="76">
        <v>2.8</v>
      </c>
      <c r="AJ490" s="80" t="s">
        <v>86</v>
      </c>
      <c r="AK490" s="80" t="s">
        <v>38</v>
      </c>
      <c r="AL490" s="80" t="s">
        <v>38</v>
      </c>
      <c r="AM490" s="80" t="s">
        <v>38</v>
      </c>
      <c r="AN490" s="80" t="s">
        <v>38</v>
      </c>
    </row>
    <row r="491" spans="1:40" s="243" customFormat="1" ht="13.8" x14ac:dyDescent="0.3">
      <c r="A491" s="81">
        <v>115</v>
      </c>
      <c r="B491" s="128" t="s">
        <v>1024</v>
      </c>
      <c r="C491" s="83" t="s">
        <v>719</v>
      </c>
      <c r="D491" s="83" t="s">
        <v>133</v>
      </c>
      <c r="E491" s="83" t="s">
        <v>21</v>
      </c>
      <c r="F491" s="83" t="s">
        <v>34</v>
      </c>
      <c r="G491" s="83" t="s">
        <v>74</v>
      </c>
      <c r="H491" s="83" t="s">
        <v>35</v>
      </c>
      <c r="I491" s="83" t="s">
        <v>720</v>
      </c>
      <c r="J491" s="83" t="s">
        <v>1290</v>
      </c>
      <c r="K491" s="83">
        <v>1</v>
      </c>
      <c r="L491" s="83">
        <v>9292</v>
      </c>
      <c r="M491" s="83" t="s">
        <v>721</v>
      </c>
      <c r="N491" s="85" t="s">
        <v>722</v>
      </c>
      <c r="O491" s="83" t="s">
        <v>184</v>
      </c>
      <c r="P491" s="83" t="s">
        <v>184</v>
      </c>
      <c r="Q491" s="83" t="s">
        <v>21</v>
      </c>
      <c r="R491" s="83" t="s">
        <v>726</v>
      </c>
      <c r="S491" s="83">
        <v>6</v>
      </c>
      <c r="T491" s="83">
        <v>6</v>
      </c>
      <c r="U491" s="83"/>
      <c r="V491" s="83" t="s">
        <v>1054</v>
      </c>
      <c r="W491" s="83" t="s">
        <v>1381</v>
      </c>
      <c r="X491" s="83" t="s">
        <v>724</v>
      </c>
      <c r="Y491" s="83" t="s">
        <v>131</v>
      </c>
      <c r="Z491" s="83" t="s">
        <v>477</v>
      </c>
      <c r="AA491" s="83" t="s">
        <v>86</v>
      </c>
      <c r="AB491" s="83" t="s">
        <v>1599</v>
      </c>
      <c r="AC491" s="85">
        <v>0.72699999999999998</v>
      </c>
      <c r="AD491" s="83" t="s">
        <v>39</v>
      </c>
      <c r="AE491" s="83" t="s">
        <v>1055</v>
      </c>
      <c r="AF491" s="83" t="s">
        <v>21</v>
      </c>
      <c r="AG491" s="83" t="s">
        <v>1052</v>
      </c>
      <c r="AH491" s="83"/>
      <c r="AI491" s="83">
        <v>2.8</v>
      </c>
      <c r="AJ491" s="87" t="s">
        <v>86</v>
      </c>
      <c r="AK491" s="87" t="s">
        <v>38</v>
      </c>
      <c r="AL491" s="87" t="s">
        <v>38</v>
      </c>
      <c r="AM491" s="87" t="s">
        <v>38</v>
      </c>
      <c r="AN491" s="87" t="s">
        <v>38</v>
      </c>
    </row>
    <row r="492" spans="1:40" s="243" customFormat="1" ht="13.8" x14ac:dyDescent="0.3">
      <c r="A492" s="81">
        <v>115</v>
      </c>
      <c r="B492" s="128" t="s">
        <v>1024</v>
      </c>
      <c r="C492" s="83" t="s">
        <v>719</v>
      </c>
      <c r="D492" s="83" t="s">
        <v>133</v>
      </c>
      <c r="E492" s="83" t="s">
        <v>21</v>
      </c>
      <c r="F492" s="83" t="s">
        <v>34</v>
      </c>
      <c r="G492" s="83" t="s">
        <v>74</v>
      </c>
      <c r="H492" s="83" t="s">
        <v>35</v>
      </c>
      <c r="I492" s="83" t="s">
        <v>720</v>
      </c>
      <c r="J492" s="83" t="s">
        <v>1290</v>
      </c>
      <c r="K492" s="83">
        <v>1</v>
      </c>
      <c r="L492" s="83">
        <v>9292</v>
      </c>
      <c r="M492" s="83" t="s">
        <v>721</v>
      </c>
      <c r="N492" s="85" t="s">
        <v>722</v>
      </c>
      <c r="O492" s="83" t="s">
        <v>184</v>
      </c>
      <c r="P492" s="83" t="s">
        <v>184</v>
      </c>
      <c r="Q492" s="83" t="s">
        <v>21</v>
      </c>
      <c r="R492" s="83" t="s">
        <v>727</v>
      </c>
      <c r="S492" s="83">
        <v>6</v>
      </c>
      <c r="T492" s="83">
        <v>6</v>
      </c>
      <c r="U492" s="83"/>
      <c r="V492" s="83" t="s">
        <v>723</v>
      </c>
      <c r="W492" s="83" t="s">
        <v>1381</v>
      </c>
      <c r="X492" s="83" t="s">
        <v>724</v>
      </c>
      <c r="Y492" s="83" t="s">
        <v>131</v>
      </c>
      <c r="Z492" s="83" t="s">
        <v>477</v>
      </c>
      <c r="AA492" s="83" t="s">
        <v>86</v>
      </c>
      <c r="AB492" s="83" t="s">
        <v>1599</v>
      </c>
      <c r="AC492" s="85">
        <v>0.72599999999999998</v>
      </c>
      <c r="AD492" s="83" t="s">
        <v>39</v>
      </c>
      <c r="AE492" s="83" t="s">
        <v>1055</v>
      </c>
      <c r="AF492" s="83" t="s">
        <v>21</v>
      </c>
      <c r="AG492" s="83" t="s">
        <v>1052</v>
      </c>
      <c r="AH492" s="83"/>
      <c r="AI492" s="83">
        <v>2.8</v>
      </c>
      <c r="AJ492" s="87" t="s">
        <v>86</v>
      </c>
      <c r="AK492" s="87" t="s">
        <v>38</v>
      </c>
      <c r="AL492" s="87" t="s">
        <v>38</v>
      </c>
      <c r="AM492" s="87" t="s">
        <v>38</v>
      </c>
      <c r="AN492" s="87" t="s">
        <v>38</v>
      </c>
    </row>
    <row r="493" spans="1:40" s="243" customFormat="1" ht="13.8" x14ac:dyDescent="0.3">
      <c r="A493" s="81">
        <v>115</v>
      </c>
      <c r="B493" s="128" t="s">
        <v>1024</v>
      </c>
      <c r="C493" s="83" t="s">
        <v>719</v>
      </c>
      <c r="D493" s="83" t="s">
        <v>133</v>
      </c>
      <c r="E493" s="83" t="s">
        <v>21</v>
      </c>
      <c r="F493" s="83" t="s">
        <v>34</v>
      </c>
      <c r="G493" s="83" t="s">
        <v>74</v>
      </c>
      <c r="H493" s="83" t="s">
        <v>35</v>
      </c>
      <c r="I493" s="83" t="s">
        <v>720</v>
      </c>
      <c r="J493" s="83" t="s">
        <v>1290</v>
      </c>
      <c r="K493" s="83">
        <v>1</v>
      </c>
      <c r="L493" s="83">
        <v>11404</v>
      </c>
      <c r="M493" s="83" t="s">
        <v>731</v>
      </c>
      <c r="N493" s="85" t="s">
        <v>732</v>
      </c>
      <c r="O493" s="83" t="s">
        <v>184</v>
      </c>
      <c r="P493" s="83" t="s">
        <v>184</v>
      </c>
      <c r="Q493" s="83" t="s">
        <v>21</v>
      </c>
      <c r="R493" s="83" t="s">
        <v>728</v>
      </c>
      <c r="S493" s="83">
        <v>7</v>
      </c>
      <c r="T493" s="83">
        <v>2</v>
      </c>
      <c r="U493" s="83" t="s">
        <v>630</v>
      </c>
      <c r="V493" s="83"/>
      <c r="W493" s="83"/>
      <c r="X493" s="83" t="s">
        <v>724</v>
      </c>
      <c r="Y493" s="83" t="s">
        <v>685</v>
      </c>
      <c r="Z493" s="83" t="s">
        <v>477</v>
      </c>
      <c r="AA493" s="83" t="s">
        <v>86</v>
      </c>
      <c r="AB493" s="83" t="s">
        <v>1387</v>
      </c>
      <c r="AC493" s="85">
        <v>0.64900000000000002</v>
      </c>
      <c r="AD493" s="83" t="s">
        <v>39</v>
      </c>
      <c r="AE493" s="83" t="s">
        <v>1055</v>
      </c>
      <c r="AF493" s="83" t="s">
        <v>21</v>
      </c>
      <c r="AG493" s="83" t="s">
        <v>1052</v>
      </c>
      <c r="AH493" s="83"/>
      <c r="AI493" s="83">
        <v>2.8</v>
      </c>
      <c r="AJ493" s="87" t="s">
        <v>86</v>
      </c>
      <c r="AK493" s="87" t="s">
        <v>38</v>
      </c>
      <c r="AL493" s="87" t="s">
        <v>38</v>
      </c>
      <c r="AM493" s="87" t="s">
        <v>38</v>
      </c>
      <c r="AN493" s="87" t="s">
        <v>38</v>
      </c>
    </row>
    <row r="494" spans="1:40" s="243" customFormat="1" ht="13.8" x14ac:dyDescent="0.3">
      <c r="A494" s="81">
        <v>115</v>
      </c>
      <c r="B494" s="128" t="s">
        <v>1024</v>
      </c>
      <c r="C494" s="83" t="s">
        <v>719</v>
      </c>
      <c r="D494" s="83" t="s">
        <v>133</v>
      </c>
      <c r="E494" s="83" t="s">
        <v>21</v>
      </c>
      <c r="F494" s="83" t="s">
        <v>34</v>
      </c>
      <c r="G494" s="83" t="s">
        <v>74</v>
      </c>
      <c r="H494" s="83" t="s">
        <v>35</v>
      </c>
      <c r="I494" s="83" t="s">
        <v>720</v>
      </c>
      <c r="J494" s="83" t="s">
        <v>1290</v>
      </c>
      <c r="K494" s="83">
        <v>1</v>
      </c>
      <c r="L494" s="83">
        <v>11404</v>
      </c>
      <c r="M494" s="83" t="s">
        <v>731</v>
      </c>
      <c r="N494" s="85" t="s">
        <v>732</v>
      </c>
      <c r="O494" s="83" t="s">
        <v>184</v>
      </c>
      <c r="P494" s="83" t="s">
        <v>184</v>
      </c>
      <c r="Q494" s="83" t="s">
        <v>21</v>
      </c>
      <c r="R494" s="83" t="s">
        <v>729</v>
      </c>
      <c r="S494" s="83">
        <v>7</v>
      </c>
      <c r="T494" s="83">
        <v>2</v>
      </c>
      <c r="U494" s="83"/>
      <c r="V494" s="83" t="s">
        <v>1054</v>
      </c>
      <c r="W494" s="83" t="s">
        <v>1381</v>
      </c>
      <c r="X494" s="83" t="s">
        <v>724</v>
      </c>
      <c r="Y494" s="83" t="s">
        <v>131</v>
      </c>
      <c r="Z494" s="83" t="s">
        <v>477</v>
      </c>
      <c r="AA494" s="83" t="s">
        <v>86</v>
      </c>
      <c r="AB494" s="83" t="s">
        <v>1599</v>
      </c>
      <c r="AC494" s="85">
        <v>0.69899999999999995</v>
      </c>
      <c r="AD494" s="83" t="s">
        <v>39</v>
      </c>
      <c r="AE494" s="83" t="s">
        <v>1055</v>
      </c>
      <c r="AF494" s="83" t="s">
        <v>21</v>
      </c>
      <c r="AG494" s="83" t="s">
        <v>1052</v>
      </c>
      <c r="AH494" s="83"/>
      <c r="AI494" s="83">
        <v>2.8</v>
      </c>
      <c r="AJ494" s="87" t="s">
        <v>86</v>
      </c>
      <c r="AK494" s="87" t="s">
        <v>38</v>
      </c>
      <c r="AL494" s="87" t="s">
        <v>38</v>
      </c>
      <c r="AM494" s="87" t="s">
        <v>38</v>
      </c>
      <c r="AN494" s="87" t="s">
        <v>38</v>
      </c>
    </row>
    <row r="495" spans="1:40" s="243" customFormat="1" ht="13.8" x14ac:dyDescent="0.3">
      <c r="A495" s="66">
        <v>115</v>
      </c>
      <c r="B495" s="106" t="s">
        <v>1024</v>
      </c>
      <c r="C495" s="89" t="s">
        <v>719</v>
      </c>
      <c r="D495" s="89" t="s">
        <v>133</v>
      </c>
      <c r="E495" s="89" t="s">
        <v>21</v>
      </c>
      <c r="F495" s="89" t="s">
        <v>34</v>
      </c>
      <c r="G495" s="89" t="s">
        <v>74</v>
      </c>
      <c r="H495" s="89" t="s">
        <v>35</v>
      </c>
      <c r="I495" s="89" t="s">
        <v>720</v>
      </c>
      <c r="J495" s="89" t="s">
        <v>1290</v>
      </c>
      <c r="K495" s="89">
        <v>1</v>
      </c>
      <c r="L495" s="89">
        <v>11404</v>
      </c>
      <c r="M495" s="89" t="s">
        <v>731</v>
      </c>
      <c r="N495" s="91" t="s">
        <v>732</v>
      </c>
      <c r="O495" s="89" t="s">
        <v>184</v>
      </c>
      <c r="P495" s="89" t="s">
        <v>184</v>
      </c>
      <c r="Q495" s="89" t="s">
        <v>21</v>
      </c>
      <c r="R495" s="89" t="s">
        <v>730</v>
      </c>
      <c r="S495" s="89">
        <v>7</v>
      </c>
      <c r="T495" s="89">
        <v>2</v>
      </c>
      <c r="U495" s="89"/>
      <c r="V495" s="89" t="s">
        <v>723</v>
      </c>
      <c r="W495" s="89" t="s">
        <v>1381</v>
      </c>
      <c r="X495" s="89" t="s">
        <v>724</v>
      </c>
      <c r="Y495" s="89" t="s">
        <v>131</v>
      </c>
      <c r="Z495" s="89" t="s">
        <v>477</v>
      </c>
      <c r="AA495" s="89" t="s">
        <v>86</v>
      </c>
      <c r="AB495" s="89" t="s">
        <v>1599</v>
      </c>
      <c r="AC495" s="91">
        <v>0.65</v>
      </c>
      <c r="AD495" s="89" t="s">
        <v>39</v>
      </c>
      <c r="AE495" s="89" t="s">
        <v>1623</v>
      </c>
      <c r="AF495" s="89" t="s">
        <v>21</v>
      </c>
      <c r="AG495" s="89" t="s">
        <v>1052</v>
      </c>
      <c r="AH495" s="89"/>
      <c r="AI495" s="89">
        <v>2.8</v>
      </c>
      <c r="AJ495" s="73" t="s">
        <v>86</v>
      </c>
      <c r="AK495" s="73" t="s">
        <v>38</v>
      </c>
      <c r="AL495" s="73" t="s">
        <v>38</v>
      </c>
      <c r="AM495" s="73" t="s">
        <v>38</v>
      </c>
      <c r="AN495" s="73" t="s">
        <v>38</v>
      </c>
    </row>
    <row r="496" spans="1:40" s="243" customFormat="1" ht="13.8" x14ac:dyDescent="0.3">
      <c r="A496" s="74">
        <v>116</v>
      </c>
      <c r="B496" s="110" t="s">
        <v>1025</v>
      </c>
      <c r="C496" s="112" t="s">
        <v>733</v>
      </c>
      <c r="D496" s="112" t="s">
        <v>557</v>
      </c>
      <c r="E496" s="112" t="s">
        <v>21</v>
      </c>
      <c r="F496" s="112" t="s">
        <v>34</v>
      </c>
      <c r="G496" s="112" t="s">
        <v>74</v>
      </c>
      <c r="H496" s="112" t="s">
        <v>35</v>
      </c>
      <c r="I496" s="112" t="s">
        <v>734</v>
      </c>
      <c r="J496" s="112" t="s">
        <v>1290</v>
      </c>
      <c r="K496" s="112">
        <v>1</v>
      </c>
      <c r="L496" s="112">
        <v>1143</v>
      </c>
      <c r="M496" s="112" t="s">
        <v>1495</v>
      </c>
      <c r="N496" s="114" t="s">
        <v>1552</v>
      </c>
      <c r="O496" s="112" t="s">
        <v>184</v>
      </c>
      <c r="P496" s="112" t="s">
        <v>184</v>
      </c>
      <c r="Q496" s="112" t="s">
        <v>21</v>
      </c>
      <c r="R496" s="112" t="s">
        <v>36</v>
      </c>
      <c r="S496" s="112">
        <v>19</v>
      </c>
      <c r="T496" s="112">
        <v>9</v>
      </c>
      <c r="U496" s="112" t="s">
        <v>630</v>
      </c>
      <c r="V496" s="112"/>
      <c r="W496" s="112"/>
      <c r="X496" s="112" t="s">
        <v>736</v>
      </c>
      <c r="Y496" s="112" t="s">
        <v>1654</v>
      </c>
      <c r="Z496" s="112" t="s">
        <v>221</v>
      </c>
      <c r="AA496" s="112" t="s">
        <v>86</v>
      </c>
      <c r="AB496" s="112" t="s">
        <v>1600</v>
      </c>
      <c r="AC496" s="114">
        <v>0.79200000000000004</v>
      </c>
      <c r="AD496" s="112" t="s">
        <v>39</v>
      </c>
      <c r="AE496" s="112" t="s">
        <v>594</v>
      </c>
      <c r="AF496" s="112" t="s">
        <v>38</v>
      </c>
      <c r="AG496" s="112" t="s">
        <v>1056</v>
      </c>
      <c r="AH496" s="112" t="s">
        <v>735</v>
      </c>
      <c r="AI496" s="112">
        <v>5.2</v>
      </c>
      <c r="AJ496" s="80" t="s">
        <v>86</v>
      </c>
      <c r="AK496" s="80" t="s">
        <v>21</v>
      </c>
      <c r="AL496" s="80" t="s">
        <v>38</v>
      </c>
      <c r="AM496" s="80" t="s">
        <v>38</v>
      </c>
      <c r="AN496" s="80" t="s">
        <v>38</v>
      </c>
    </row>
    <row r="497" spans="1:40" s="243" customFormat="1" ht="13.8" x14ac:dyDescent="0.3">
      <c r="A497" s="81">
        <v>116</v>
      </c>
      <c r="B497" s="124" t="s">
        <v>1025</v>
      </c>
      <c r="C497" s="125" t="s">
        <v>733</v>
      </c>
      <c r="D497" s="125" t="s">
        <v>557</v>
      </c>
      <c r="E497" s="125" t="s">
        <v>21</v>
      </c>
      <c r="F497" s="125" t="s">
        <v>34</v>
      </c>
      <c r="G497" s="125" t="s">
        <v>74</v>
      </c>
      <c r="H497" s="125" t="s">
        <v>35</v>
      </c>
      <c r="I497" s="125" t="s">
        <v>734</v>
      </c>
      <c r="J497" s="125" t="s">
        <v>1290</v>
      </c>
      <c r="K497" s="125">
        <v>1</v>
      </c>
      <c r="L497" s="125">
        <v>1143</v>
      </c>
      <c r="M497" s="125" t="s">
        <v>1495</v>
      </c>
      <c r="N497" s="126" t="s">
        <v>1552</v>
      </c>
      <c r="O497" s="125" t="s">
        <v>184</v>
      </c>
      <c r="P497" s="125" t="s">
        <v>184</v>
      </c>
      <c r="Q497" s="125" t="s">
        <v>21</v>
      </c>
      <c r="R497" s="125" t="s">
        <v>118</v>
      </c>
      <c r="S497" s="125">
        <v>19</v>
      </c>
      <c r="T497" s="125">
        <v>4</v>
      </c>
      <c r="U497" s="125"/>
      <c r="V497" s="125" t="s">
        <v>1453</v>
      </c>
      <c r="W497" s="125" t="s">
        <v>86</v>
      </c>
      <c r="X497" s="125" t="s">
        <v>92</v>
      </c>
      <c r="Y497" s="125" t="s">
        <v>1401</v>
      </c>
      <c r="Z497" s="125" t="s">
        <v>221</v>
      </c>
      <c r="AA497" s="125" t="s">
        <v>86</v>
      </c>
      <c r="AB497" s="125" t="s">
        <v>1578</v>
      </c>
      <c r="AC497" s="126">
        <v>0.85599999999999998</v>
      </c>
      <c r="AD497" s="125" t="s">
        <v>39</v>
      </c>
      <c r="AE497" s="125" t="s">
        <v>594</v>
      </c>
      <c r="AF497" s="125" t="s">
        <v>38</v>
      </c>
      <c r="AG497" s="125" t="s">
        <v>1056</v>
      </c>
      <c r="AH497" s="125" t="s">
        <v>1058</v>
      </c>
      <c r="AI497" s="125">
        <v>5.2</v>
      </c>
      <c r="AJ497" s="87" t="s">
        <v>86</v>
      </c>
      <c r="AK497" s="87" t="s">
        <v>21</v>
      </c>
      <c r="AL497" s="87" t="s">
        <v>38</v>
      </c>
      <c r="AM497" s="87" t="s">
        <v>38</v>
      </c>
      <c r="AN497" s="87" t="s">
        <v>38</v>
      </c>
    </row>
    <row r="498" spans="1:40" s="243" customFormat="1" ht="13.8" x14ac:dyDescent="0.3">
      <c r="A498" s="66">
        <v>116</v>
      </c>
      <c r="B498" s="96" t="s">
        <v>1025</v>
      </c>
      <c r="C498" s="70" t="s">
        <v>733</v>
      </c>
      <c r="D498" s="70" t="s">
        <v>557</v>
      </c>
      <c r="E498" s="70" t="s">
        <v>21</v>
      </c>
      <c r="F498" s="70" t="s">
        <v>34</v>
      </c>
      <c r="G498" s="70" t="s">
        <v>74</v>
      </c>
      <c r="H498" s="70" t="s">
        <v>35</v>
      </c>
      <c r="I498" s="70" t="s">
        <v>734</v>
      </c>
      <c r="J498" s="70" t="s">
        <v>1290</v>
      </c>
      <c r="K498" s="70">
        <v>1</v>
      </c>
      <c r="L498" s="70">
        <v>1143</v>
      </c>
      <c r="M498" s="70" t="s">
        <v>1495</v>
      </c>
      <c r="N498" s="72" t="s">
        <v>1552</v>
      </c>
      <c r="O498" s="70" t="s">
        <v>184</v>
      </c>
      <c r="P498" s="70" t="s">
        <v>184</v>
      </c>
      <c r="Q498" s="70" t="s">
        <v>21</v>
      </c>
      <c r="R498" s="70" t="s">
        <v>96</v>
      </c>
      <c r="S498" s="70">
        <v>19</v>
      </c>
      <c r="T498" s="70">
        <v>8</v>
      </c>
      <c r="U498" s="70"/>
      <c r="V498" s="70" t="s">
        <v>1057</v>
      </c>
      <c r="W498" s="70" t="s">
        <v>86</v>
      </c>
      <c r="X498" s="70" t="s">
        <v>737</v>
      </c>
      <c r="Y498" s="70" t="s">
        <v>1401</v>
      </c>
      <c r="Z498" s="70" t="s">
        <v>221</v>
      </c>
      <c r="AA498" s="70" t="s">
        <v>86</v>
      </c>
      <c r="AB498" s="70" t="s">
        <v>1601</v>
      </c>
      <c r="AC498" s="72">
        <v>0.88200000000000001</v>
      </c>
      <c r="AD498" s="70" t="s">
        <v>39</v>
      </c>
      <c r="AE498" s="70" t="s">
        <v>594</v>
      </c>
      <c r="AF498" s="70" t="s">
        <v>38</v>
      </c>
      <c r="AG498" s="70" t="s">
        <v>1056</v>
      </c>
      <c r="AH498" s="70" t="s">
        <v>1105</v>
      </c>
      <c r="AI498" s="70">
        <v>5.2</v>
      </c>
      <c r="AJ498" s="73" t="s">
        <v>86</v>
      </c>
      <c r="AK498" s="73" t="s">
        <v>21</v>
      </c>
      <c r="AL498" s="73" t="s">
        <v>38</v>
      </c>
      <c r="AM498" s="73" t="s">
        <v>38</v>
      </c>
      <c r="AN498" s="73" t="s">
        <v>38</v>
      </c>
    </row>
    <row r="499" spans="1:40" s="243" customFormat="1" ht="13.8" x14ac:dyDescent="0.3">
      <c r="A499" s="74">
        <v>117</v>
      </c>
      <c r="B499" s="105" t="s">
        <v>1026</v>
      </c>
      <c r="C499" s="76" t="s">
        <v>738</v>
      </c>
      <c r="D499" s="76" t="s">
        <v>187</v>
      </c>
      <c r="E499" s="76" t="s">
        <v>21</v>
      </c>
      <c r="F499" s="76" t="s">
        <v>34</v>
      </c>
      <c r="G499" s="76" t="s">
        <v>74</v>
      </c>
      <c r="H499" s="76" t="s">
        <v>35</v>
      </c>
      <c r="I499" s="76" t="s">
        <v>739</v>
      </c>
      <c r="J499" s="76" t="s">
        <v>1290</v>
      </c>
      <c r="K499" s="76">
        <v>1</v>
      </c>
      <c r="L499" s="76">
        <v>195</v>
      </c>
      <c r="M499" s="76" t="s">
        <v>740</v>
      </c>
      <c r="N499" s="78" t="s">
        <v>1553</v>
      </c>
      <c r="O499" s="76" t="s">
        <v>683</v>
      </c>
      <c r="P499" s="76" t="s">
        <v>101</v>
      </c>
      <c r="Q499" s="76" t="s">
        <v>21</v>
      </c>
      <c r="R499" s="76" t="s">
        <v>36</v>
      </c>
      <c r="S499" s="76">
        <v>9</v>
      </c>
      <c r="T499" s="76">
        <v>3</v>
      </c>
      <c r="U499" s="76" t="s">
        <v>630</v>
      </c>
      <c r="V499" s="76"/>
      <c r="W499" s="76"/>
      <c r="X499" s="76" t="s">
        <v>741</v>
      </c>
      <c r="Y499" s="76" t="s">
        <v>685</v>
      </c>
      <c r="Z499" s="76" t="s">
        <v>477</v>
      </c>
      <c r="AA499" s="76" t="s">
        <v>21</v>
      </c>
      <c r="AB499" s="76"/>
      <c r="AC499" s="78">
        <v>0.76100000000000001</v>
      </c>
      <c r="AD499" s="76" t="s">
        <v>39</v>
      </c>
      <c r="AE499" s="76" t="s">
        <v>114</v>
      </c>
      <c r="AF499" s="76" t="s">
        <v>38</v>
      </c>
      <c r="AG499" s="76" t="s">
        <v>920</v>
      </c>
      <c r="AH499" s="76" t="s">
        <v>1454</v>
      </c>
      <c r="AI499" s="76">
        <v>4.3</v>
      </c>
      <c r="AJ499" s="80" t="s">
        <v>38</v>
      </c>
      <c r="AK499" s="80" t="s">
        <v>21</v>
      </c>
      <c r="AL499" s="80" t="s">
        <v>38</v>
      </c>
      <c r="AM499" s="80" t="s">
        <v>38</v>
      </c>
      <c r="AN499" s="80" t="s">
        <v>38</v>
      </c>
    </row>
    <row r="500" spans="1:40" s="243" customFormat="1" ht="13.8" x14ac:dyDescent="0.3">
      <c r="A500" s="66">
        <v>117</v>
      </c>
      <c r="B500" s="106" t="s">
        <v>1026</v>
      </c>
      <c r="C500" s="89" t="s">
        <v>738</v>
      </c>
      <c r="D500" s="89" t="s">
        <v>187</v>
      </c>
      <c r="E500" s="89" t="s">
        <v>21</v>
      </c>
      <c r="F500" s="89" t="s">
        <v>34</v>
      </c>
      <c r="G500" s="89" t="s">
        <v>74</v>
      </c>
      <c r="H500" s="89" t="s">
        <v>35</v>
      </c>
      <c r="I500" s="89" t="s">
        <v>739</v>
      </c>
      <c r="J500" s="89" t="s">
        <v>1290</v>
      </c>
      <c r="K500" s="89">
        <v>1</v>
      </c>
      <c r="L500" s="89">
        <v>195</v>
      </c>
      <c r="M500" s="89" t="s">
        <v>740</v>
      </c>
      <c r="N500" s="91" t="s">
        <v>1553</v>
      </c>
      <c r="O500" s="89" t="s">
        <v>683</v>
      </c>
      <c r="P500" s="89" t="s">
        <v>101</v>
      </c>
      <c r="Q500" s="89" t="s">
        <v>21</v>
      </c>
      <c r="R500" s="89" t="s">
        <v>611</v>
      </c>
      <c r="S500" s="89">
        <v>9</v>
      </c>
      <c r="T500" s="89">
        <v>9</v>
      </c>
      <c r="U500" s="89"/>
      <c r="V500" s="92" t="s">
        <v>1059</v>
      </c>
      <c r="W500" s="92" t="s">
        <v>1381</v>
      </c>
      <c r="X500" s="89" t="s">
        <v>92</v>
      </c>
      <c r="Y500" s="89" t="s">
        <v>131</v>
      </c>
      <c r="Z500" s="89" t="s">
        <v>477</v>
      </c>
      <c r="AA500" s="89" t="s">
        <v>21</v>
      </c>
      <c r="AB500" s="89"/>
      <c r="AC500" s="91">
        <v>0.92900000000000005</v>
      </c>
      <c r="AD500" s="89" t="s">
        <v>39</v>
      </c>
      <c r="AE500" s="89" t="s">
        <v>114</v>
      </c>
      <c r="AF500" s="89" t="s">
        <v>38</v>
      </c>
      <c r="AG500" s="89" t="s">
        <v>920</v>
      </c>
      <c r="AH500" s="89" t="s">
        <v>742</v>
      </c>
      <c r="AI500" s="89">
        <v>4.3</v>
      </c>
      <c r="AJ500" s="73" t="s">
        <v>38</v>
      </c>
      <c r="AK500" s="73" t="s">
        <v>21</v>
      </c>
      <c r="AL500" s="73" t="s">
        <v>38</v>
      </c>
      <c r="AM500" s="73" t="s">
        <v>38</v>
      </c>
      <c r="AN500" s="73" t="s">
        <v>38</v>
      </c>
    </row>
    <row r="501" spans="1:40" s="243" customFormat="1" ht="13.8" x14ac:dyDescent="0.3">
      <c r="A501" s="74">
        <v>119</v>
      </c>
      <c r="B501" s="110" t="s">
        <v>457</v>
      </c>
      <c r="C501" s="112" t="s">
        <v>743</v>
      </c>
      <c r="D501" s="112" t="s">
        <v>744</v>
      </c>
      <c r="E501" s="112" t="s">
        <v>21</v>
      </c>
      <c r="F501" s="112" t="s">
        <v>34</v>
      </c>
      <c r="G501" s="112" t="s">
        <v>1459</v>
      </c>
      <c r="H501" s="112" t="s">
        <v>35</v>
      </c>
      <c r="I501" s="112" t="s">
        <v>745</v>
      </c>
      <c r="J501" s="112" t="s">
        <v>1290</v>
      </c>
      <c r="K501" s="112" t="s">
        <v>389</v>
      </c>
      <c r="L501" s="112">
        <v>754</v>
      </c>
      <c r="M501" s="112" t="s">
        <v>1496</v>
      </c>
      <c r="N501" s="114" t="s">
        <v>1554</v>
      </c>
      <c r="O501" s="112" t="s">
        <v>746</v>
      </c>
      <c r="P501" s="112" t="s">
        <v>747</v>
      </c>
      <c r="Q501" s="112" t="s">
        <v>21</v>
      </c>
      <c r="R501" s="112" t="s">
        <v>36</v>
      </c>
      <c r="S501" s="112">
        <v>28</v>
      </c>
      <c r="T501" s="112" t="s">
        <v>86</v>
      </c>
      <c r="U501" s="112" t="s">
        <v>630</v>
      </c>
      <c r="V501" s="112"/>
      <c r="W501" s="112"/>
      <c r="X501" s="112" t="s">
        <v>754</v>
      </c>
      <c r="Y501" s="112" t="s">
        <v>685</v>
      </c>
      <c r="Z501" s="112" t="s">
        <v>756</v>
      </c>
      <c r="AA501" s="112" t="s">
        <v>21</v>
      </c>
      <c r="AB501" s="112"/>
      <c r="AC501" s="114">
        <v>0.64400000000000002</v>
      </c>
      <c r="AD501" s="112" t="s">
        <v>39</v>
      </c>
      <c r="AE501" s="112"/>
      <c r="AF501" s="112" t="s">
        <v>21</v>
      </c>
      <c r="AG501" s="112" t="s">
        <v>1061</v>
      </c>
      <c r="AH501" s="112" t="s">
        <v>1060</v>
      </c>
      <c r="AI501" s="112">
        <v>2.6</v>
      </c>
      <c r="AJ501" s="80" t="s">
        <v>38</v>
      </c>
      <c r="AK501" s="80" t="s">
        <v>21</v>
      </c>
      <c r="AL501" s="80" t="s">
        <v>38</v>
      </c>
      <c r="AM501" s="80" t="s">
        <v>38</v>
      </c>
      <c r="AN501" s="80" t="s">
        <v>38</v>
      </c>
    </row>
    <row r="502" spans="1:40" s="243" customFormat="1" ht="13.8" x14ac:dyDescent="0.3">
      <c r="A502" s="81">
        <v>119</v>
      </c>
      <c r="B502" s="124" t="s">
        <v>457</v>
      </c>
      <c r="C502" s="125" t="s">
        <v>743</v>
      </c>
      <c r="D502" s="125" t="s">
        <v>744</v>
      </c>
      <c r="E502" s="125" t="s">
        <v>21</v>
      </c>
      <c r="F502" s="125" t="s">
        <v>34</v>
      </c>
      <c r="G502" s="125" t="s">
        <v>1459</v>
      </c>
      <c r="H502" s="125" t="s">
        <v>35</v>
      </c>
      <c r="I502" s="125" t="s">
        <v>745</v>
      </c>
      <c r="J502" s="125" t="s">
        <v>1290</v>
      </c>
      <c r="K502" s="125" t="s">
        <v>389</v>
      </c>
      <c r="L502" s="125">
        <v>754</v>
      </c>
      <c r="M502" s="125" t="s">
        <v>1496</v>
      </c>
      <c r="N502" s="126" t="s">
        <v>1554</v>
      </c>
      <c r="O502" s="125" t="s">
        <v>746</v>
      </c>
      <c r="P502" s="125" t="s">
        <v>747</v>
      </c>
      <c r="Q502" s="125" t="s">
        <v>21</v>
      </c>
      <c r="R502" s="125" t="s">
        <v>251</v>
      </c>
      <c r="S502" s="125">
        <v>28</v>
      </c>
      <c r="T502" s="125" t="s">
        <v>86</v>
      </c>
      <c r="U502" s="125" t="s">
        <v>630</v>
      </c>
      <c r="V502" s="125" t="s">
        <v>749</v>
      </c>
      <c r="W502" s="125" t="s">
        <v>1380</v>
      </c>
      <c r="X502" s="125" t="s">
        <v>92</v>
      </c>
      <c r="Y502" s="125" t="s">
        <v>685</v>
      </c>
      <c r="Z502" s="125" t="s">
        <v>756</v>
      </c>
      <c r="AA502" s="125" t="s">
        <v>21</v>
      </c>
      <c r="AB502" s="125"/>
      <c r="AC502" s="126" t="s">
        <v>265</v>
      </c>
      <c r="AD502" s="125" t="s">
        <v>39</v>
      </c>
      <c r="AE502" s="125"/>
      <c r="AF502" s="125" t="s">
        <v>21</v>
      </c>
      <c r="AG502" s="125" t="s">
        <v>1061</v>
      </c>
      <c r="AH502" s="125" t="s">
        <v>757</v>
      </c>
      <c r="AI502" s="125">
        <v>2.6</v>
      </c>
      <c r="AJ502" s="87" t="s">
        <v>38</v>
      </c>
      <c r="AK502" s="87" t="s">
        <v>21</v>
      </c>
      <c r="AL502" s="87" t="s">
        <v>38</v>
      </c>
      <c r="AM502" s="87" t="s">
        <v>38</v>
      </c>
      <c r="AN502" s="87" t="s">
        <v>38</v>
      </c>
    </row>
    <row r="503" spans="1:40" s="243" customFormat="1" ht="13.8" x14ac:dyDescent="0.3">
      <c r="A503" s="81">
        <v>119</v>
      </c>
      <c r="B503" s="124" t="s">
        <v>457</v>
      </c>
      <c r="C503" s="125" t="s">
        <v>743</v>
      </c>
      <c r="D503" s="125" t="s">
        <v>744</v>
      </c>
      <c r="E503" s="125" t="s">
        <v>21</v>
      </c>
      <c r="F503" s="125" t="s">
        <v>34</v>
      </c>
      <c r="G503" s="125" t="s">
        <v>1459</v>
      </c>
      <c r="H503" s="125" t="s">
        <v>35</v>
      </c>
      <c r="I503" s="125" t="s">
        <v>745</v>
      </c>
      <c r="J503" s="125" t="s">
        <v>1290</v>
      </c>
      <c r="K503" s="125" t="s">
        <v>389</v>
      </c>
      <c r="L503" s="125">
        <v>754</v>
      </c>
      <c r="M503" s="125" t="s">
        <v>1496</v>
      </c>
      <c r="N503" s="126" t="s">
        <v>1554</v>
      </c>
      <c r="O503" s="125" t="s">
        <v>746</v>
      </c>
      <c r="P503" s="125" t="s">
        <v>747</v>
      </c>
      <c r="Q503" s="125" t="s">
        <v>21</v>
      </c>
      <c r="R503" s="125" t="s">
        <v>96</v>
      </c>
      <c r="S503" s="125">
        <v>28</v>
      </c>
      <c r="T503" s="125" t="s">
        <v>86</v>
      </c>
      <c r="U503" s="125"/>
      <c r="V503" s="125" t="s">
        <v>750</v>
      </c>
      <c r="W503" s="125" t="s">
        <v>1380</v>
      </c>
      <c r="X503" s="125" t="s">
        <v>755</v>
      </c>
      <c r="Y503" s="125" t="s">
        <v>131</v>
      </c>
      <c r="Z503" s="125" t="s">
        <v>756</v>
      </c>
      <c r="AA503" s="125" t="s">
        <v>21</v>
      </c>
      <c r="AB503" s="125"/>
      <c r="AC503" s="126" t="s">
        <v>265</v>
      </c>
      <c r="AD503" s="125" t="s">
        <v>39</v>
      </c>
      <c r="AE503" s="125"/>
      <c r="AF503" s="125" t="s">
        <v>21</v>
      </c>
      <c r="AG503" s="125" t="s">
        <v>1061</v>
      </c>
      <c r="AH503" s="125" t="s">
        <v>758</v>
      </c>
      <c r="AI503" s="125">
        <v>2.6</v>
      </c>
      <c r="AJ503" s="87" t="s">
        <v>38</v>
      </c>
      <c r="AK503" s="87" t="s">
        <v>21</v>
      </c>
      <c r="AL503" s="87" t="s">
        <v>38</v>
      </c>
      <c r="AM503" s="87" t="s">
        <v>38</v>
      </c>
      <c r="AN503" s="87" t="s">
        <v>38</v>
      </c>
    </row>
    <row r="504" spans="1:40" s="243" customFormat="1" ht="13.8" x14ac:dyDescent="0.3">
      <c r="A504" s="81">
        <v>119</v>
      </c>
      <c r="B504" s="124" t="s">
        <v>457</v>
      </c>
      <c r="C504" s="125" t="s">
        <v>743</v>
      </c>
      <c r="D504" s="125" t="s">
        <v>744</v>
      </c>
      <c r="E504" s="125" t="s">
        <v>21</v>
      </c>
      <c r="F504" s="125" t="s">
        <v>34</v>
      </c>
      <c r="G504" s="125" t="s">
        <v>1459</v>
      </c>
      <c r="H504" s="125" t="s">
        <v>35</v>
      </c>
      <c r="I504" s="125" t="s">
        <v>745</v>
      </c>
      <c r="J504" s="125" t="s">
        <v>1290</v>
      </c>
      <c r="K504" s="125" t="s">
        <v>389</v>
      </c>
      <c r="L504" s="125">
        <v>754</v>
      </c>
      <c r="M504" s="125" t="s">
        <v>1496</v>
      </c>
      <c r="N504" s="126" t="s">
        <v>1554</v>
      </c>
      <c r="O504" s="125" t="s">
        <v>746</v>
      </c>
      <c r="P504" s="125" t="s">
        <v>747</v>
      </c>
      <c r="Q504" s="125" t="s">
        <v>21</v>
      </c>
      <c r="R504" s="125" t="s">
        <v>166</v>
      </c>
      <c r="S504" s="125">
        <v>28</v>
      </c>
      <c r="T504" s="125" t="s">
        <v>86</v>
      </c>
      <c r="U504" s="125"/>
      <c r="V504" s="125" t="s">
        <v>751</v>
      </c>
      <c r="W504" s="125" t="s">
        <v>1380</v>
      </c>
      <c r="X504" s="125" t="s">
        <v>755</v>
      </c>
      <c r="Y504" s="125" t="s">
        <v>131</v>
      </c>
      <c r="Z504" s="125" t="s">
        <v>756</v>
      </c>
      <c r="AA504" s="125" t="s">
        <v>21</v>
      </c>
      <c r="AB504" s="125"/>
      <c r="AC504" s="126" t="s">
        <v>265</v>
      </c>
      <c r="AD504" s="125" t="s">
        <v>39</v>
      </c>
      <c r="AE504" s="125"/>
      <c r="AF504" s="125" t="s">
        <v>21</v>
      </c>
      <c r="AG504" s="125" t="s">
        <v>1061</v>
      </c>
      <c r="AH504" s="125"/>
      <c r="AI504" s="125">
        <v>2.6</v>
      </c>
      <c r="AJ504" s="87" t="s">
        <v>38</v>
      </c>
      <c r="AK504" s="87" t="s">
        <v>21</v>
      </c>
      <c r="AL504" s="87" t="s">
        <v>38</v>
      </c>
      <c r="AM504" s="87" t="s">
        <v>38</v>
      </c>
      <c r="AN504" s="87" t="s">
        <v>38</v>
      </c>
    </row>
    <row r="505" spans="1:40" s="243" customFormat="1" ht="13.8" x14ac:dyDescent="0.3">
      <c r="A505" s="81">
        <v>119</v>
      </c>
      <c r="B505" s="124" t="s">
        <v>457</v>
      </c>
      <c r="C505" s="125" t="s">
        <v>743</v>
      </c>
      <c r="D505" s="125" t="s">
        <v>744</v>
      </c>
      <c r="E505" s="125" t="s">
        <v>21</v>
      </c>
      <c r="F505" s="125" t="s">
        <v>34</v>
      </c>
      <c r="G505" s="125" t="s">
        <v>1459</v>
      </c>
      <c r="H505" s="125" t="s">
        <v>35</v>
      </c>
      <c r="I505" s="125" t="s">
        <v>745</v>
      </c>
      <c r="J505" s="125" t="s">
        <v>1290</v>
      </c>
      <c r="K505" s="125" t="s">
        <v>389</v>
      </c>
      <c r="L505" s="125">
        <v>754</v>
      </c>
      <c r="M505" s="125" t="s">
        <v>1496</v>
      </c>
      <c r="N505" s="126" t="s">
        <v>1554</v>
      </c>
      <c r="O505" s="125" t="s">
        <v>746</v>
      </c>
      <c r="P505" s="125" t="s">
        <v>747</v>
      </c>
      <c r="Q505" s="125" t="s">
        <v>21</v>
      </c>
      <c r="R505" s="125" t="s">
        <v>254</v>
      </c>
      <c r="S505" s="125">
        <v>28</v>
      </c>
      <c r="T505" s="125" t="s">
        <v>86</v>
      </c>
      <c r="U505" s="125"/>
      <c r="V505" s="125" t="s">
        <v>752</v>
      </c>
      <c r="W505" s="125" t="s">
        <v>1380</v>
      </c>
      <c r="X505" s="125" t="s">
        <v>92</v>
      </c>
      <c r="Y505" s="125" t="s">
        <v>131</v>
      </c>
      <c r="Z505" s="125" t="s">
        <v>756</v>
      </c>
      <c r="AA505" s="125" t="s">
        <v>21</v>
      </c>
      <c r="AB505" s="125"/>
      <c r="AC505" s="126" t="s">
        <v>265</v>
      </c>
      <c r="AD505" s="125" t="s">
        <v>39</v>
      </c>
      <c r="AE505" s="125"/>
      <c r="AF505" s="125" t="s">
        <v>21</v>
      </c>
      <c r="AG505" s="125" t="s">
        <v>1061</v>
      </c>
      <c r="AH505" s="125"/>
      <c r="AI505" s="125">
        <v>2.6</v>
      </c>
      <c r="AJ505" s="87" t="s">
        <v>38</v>
      </c>
      <c r="AK505" s="87" t="s">
        <v>21</v>
      </c>
      <c r="AL505" s="87" t="s">
        <v>38</v>
      </c>
      <c r="AM505" s="87" t="s">
        <v>38</v>
      </c>
      <c r="AN505" s="87" t="s">
        <v>38</v>
      </c>
    </row>
    <row r="506" spans="1:40" s="243" customFormat="1" ht="13.8" x14ac:dyDescent="0.3">
      <c r="A506" s="81">
        <v>119</v>
      </c>
      <c r="B506" s="124" t="s">
        <v>457</v>
      </c>
      <c r="C506" s="125" t="s">
        <v>743</v>
      </c>
      <c r="D506" s="125" t="s">
        <v>744</v>
      </c>
      <c r="E506" s="125" t="s">
        <v>21</v>
      </c>
      <c r="F506" s="125" t="s">
        <v>34</v>
      </c>
      <c r="G506" s="125" t="s">
        <v>1459</v>
      </c>
      <c r="H506" s="125" t="s">
        <v>35</v>
      </c>
      <c r="I506" s="125" t="s">
        <v>745</v>
      </c>
      <c r="J506" s="125" t="s">
        <v>1290</v>
      </c>
      <c r="K506" s="125" t="s">
        <v>389</v>
      </c>
      <c r="L506" s="125">
        <v>754</v>
      </c>
      <c r="M506" s="125" t="s">
        <v>1496</v>
      </c>
      <c r="N506" s="126" t="s">
        <v>1554</v>
      </c>
      <c r="O506" s="125" t="s">
        <v>746</v>
      </c>
      <c r="P506" s="125" t="s">
        <v>747</v>
      </c>
      <c r="Q506" s="125" t="s">
        <v>21</v>
      </c>
      <c r="R506" s="125" t="s">
        <v>748</v>
      </c>
      <c r="S506" s="125">
        <v>28</v>
      </c>
      <c r="T506" s="125" t="s">
        <v>86</v>
      </c>
      <c r="U506" s="125"/>
      <c r="V506" s="125" t="s">
        <v>753</v>
      </c>
      <c r="W506" s="125"/>
      <c r="X506" s="125" t="s">
        <v>754</v>
      </c>
      <c r="Y506" s="125" t="s">
        <v>131</v>
      </c>
      <c r="Z506" s="125" t="s">
        <v>756</v>
      </c>
      <c r="AA506" s="125" t="s">
        <v>21</v>
      </c>
      <c r="AB506" s="125"/>
      <c r="AC506" s="126">
        <v>0.64900000000000002</v>
      </c>
      <c r="AD506" s="125" t="s">
        <v>39</v>
      </c>
      <c r="AE506" s="125"/>
      <c r="AF506" s="125" t="s">
        <v>21</v>
      </c>
      <c r="AG506" s="125" t="s">
        <v>1061</v>
      </c>
      <c r="AH506" s="125"/>
      <c r="AI506" s="125">
        <v>2.6</v>
      </c>
      <c r="AJ506" s="87" t="s">
        <v>38</v>
      </c>
      <c r="AK506" s="87" t="s">
        <v>21</v>
      </c>
      <c r="AL506" s="87" t="s">
        <v>38</v>
      </c>
      <c r="AM506" s="87" t="s">
        <v>38</v>
      </c>
      <c r="AN506" s="87" t="s">
        <v>38</v>
      </c>
    </row>
    <row r="507" spans="1:40" s="243" customFormat="1" ht="13.8" x14ac:dyDescent="0.3">
      <c r="A507" s="81">
        <v>119</v>
      </c>
      <c r="B507" s="124" t="s">
        <v>457</v>
      </c>
      <c r="C507" s="125" t="s">
        <v>743</v>
      </c>
      <c r="D507" s="125" t="s">
        <v>744</v>
      </c>
      <c r="E507" s="125" t="s">
        <v>21</v>
      </c>
      <c r="F507" s="125" t="s">
        <v>34</v>
      </c>
      <c r="G507" s="125" t="s">
        <v>1459</v>
      </c>
      <c r="H507" s="125" t="s">
        <v>35</v>
      </c>
      <c r="I507" s="125" t="s">
        <v>759</v>
      </c>
      <c r="J507" s="125" t="s">
        <v>1290</v>
      </c>
      <c r="K507" s="125" t="s">
        <v>389</v>
      </c>
      <c r="L507" s="125">
        <v>754</v>
      </c>
      <c r="M507" s="125" t="s">
        <v>1496</v>
      </c>
      <c r="N507" s="126" t="s">
        <v>1555</v>
      </c>
      <c r="O507" s="125" t="s">
        <v>746</v>
      </c>
      <c r="P507" s="125" t="s">
        <v>747</v>
      </c>
      <c r="Q507" s="125" t="s">
        <v>21</v>
      </c>
      <c r="R507" s="125" t="s">
        <v>36</v>
      </c>
      <c r="S507" s="125">
        <v>28</v>
      </c>
      <c r="T507" s="125" t="s">
        <v>86</v>
      </c>
      <c r="U507" s="125" t="s">
        <v>630</v>
      </c>
      <c r="V507" s="125"/>
      <c r="W507" s="125"/>
      <c r="X507" s="125" t="s">
        <v>754</v>
      </c>
      <c r="Y507" s="125" t="s">
        <v>685</v>
      </c>
      <c r="Z507" s="125" t="s">
        <v>756</v>
      </c>
      <c r="AA507" s="125" t="s">
        <v>21</v>
      </c>
      <c r="AB507" s="125"/>
      <c r="AC507" s="126" t="s">
        <v>265</v>
      </c>
      <c r="AD507" s="125" t="s">
        <v>39</v>
      </c>
      <c r="AE507" s="125"/>
      <c r="AF507" s="125" t="s">
        <v>21</v>
      </c>
      <c r="AG507" s="125" t="s">
        <v>1061</v>
      </c>
      <c r="AH507" s="125"/>
      <c r="AI507" s="125">
        <v>2.6</v>
      </c>
      <c r="AJ507" s="87" t="s">
        <v>38</v>
      </c>
      <c r="AK507" s="87" t="s">
        <v>21</v>
      </c>
      <c r="AL507" s="87" t="s">
        <v>38</v>
      </c>
      <c r="AM507" s="87" t="s">
        <v>38</v>
      </c>
      <c r="AN507" s="87" t="s">
        <v>38</v>
      </c>
    </row>
    <row r="508" spans="1:40" s="243" customFormat="1" ht="13.8" x14ac:dyDescent="0.3">
      <c r="A508" s="81">
        <v>119</v>
      </c>
      <c r="B508" s="124" t="s">
        <v>457</v>
      </c>
      <c r="C508" s="125" t="s">
        <v>743</v>
      </c>
      <c r="D508" s="125" t="s">
        <v>744</v>
      </c>
      <c r="E508" s="125" t="s">
        <v>21</v>
      </c>
      <c r="F508" s="125" t="s">
        <v>34</v>
      </c>
      <c r="G508" s="125" t="s">
        <v>1459</v>
      </c>
      <c r="H508" s="125" t="s">
        <v>35</v>
      </c>
      <c r="I508" s="125" t="s">
        <v>759</v>
      </c>
      <c r="J508" s="125" t="s">
        <v>1290</v>
      </c>
      <c r="K508" s="125" t="s">
        <v>389</v>
      </c>
      <c r="L508" s="125">
        <v>754</v>
      </c>
      <c r="M508" s="125" t="s">
        <v>1496</v>
      </c>
      <c r="N508" s="126" t="s">
        <v>1555</v>
      </c>
      <c r="O508" s="125" t="s">
        <v>746</v>
      </c>
      <c r="P508" s="125" t="s">
        <v>747</v>
      </c>
      <c r="Q508" s="125" t="s">
        <v>21</v>
      </c>
      <c r="R508" s="125" t="s">
        <v>251</v>
      </c>
      <c r="S508" s="125">
        <v>28</v>
      </c>
      <c r="T508" s="125" t="s">
        <v>86</v>
      </c>
      <c r="U508" s="125" t="s">
        <v>630</v>
      </c>
      <c r="V508" s="125" t="s">
        <v>749</v>
      </c>
      <c r="W508" s="125" t="s">
        <v>1380</v>
      </c>
      <c r="X508" s="125" t="s">
        <v>92</v>
      </c>
      <c r="Y508" s="125" t="s">
        <v>685</v>
      </c>
      <c r="Z508" s="125" t="s">
        <v>756</v>
      </c>
      <c r="AA508" s="125" t="s">
        <v>21</v>
      </c>
      <c r="AB508" s="125"/>
      <c r="AC508" s="126" t="s">
        <v>265</v>
      </c>
      <c r="AD508" s="125" t="s">
        <v>39</v>
      </c>
      <c r="AE508" s="125"/>
      <c r="AF508" s="125" t="s">
        <v>21</v>
      </c>
      <c r="AG508" s="125" t="s">
        <v>1061</v>
      </c>
      <c r="AH508" s="125"/>
      <c r="AI508" s="125">
        <v>2.6</v>
      </c>
      <c r="AJ508" s="87" t="s">
        <v>38</v>
      </c>
      <c r="AK508" s="87" t="s">
        <v>21</v>
      </c>
      <c r="AL508" s="87" t="s">
        <v>38</v>
      </c>
      <c r="AM508" s="87" t="s">
        <v>38</v>
      </c>
      <c r="AN508" s="87" t="s">
        <v>38</v>
      </c>
    </row>
    <row r="509" spans="1:40" s="243" customFormat="1" ht="13.8" x14ac:dyDescent="0.3">
      <c r="A509" s="81">
        <v>119</v>
      </c>
      <c r="B509" s="124" t="s">
        <v>457</v>
      </c>
      <c r="C509" s="125" t="s">
        <v>743</v>
      </c>
      <c r="D509" s="125" t="s">
        <v>744</v>
      </c>
      <c r="E509" s="125" t="s">
        <v>21</v>
      </c>
      <c r="F509" s="125" t="s">
        <v>34</v>
      </c>
      <c r="G509" s="125" t="s">
        <v>1459</v>
      </c>
      <c r="H509" s="125" t="s">
        <v>35</v>
      </c>
      <c r="I509" s="125" t="s">
        <v>759</v>
      </c>
      <c r="J509" s="125" t="s">
        <v>1290</v>
      </c>
      <c r="K509" s="125" t="s">
        <v>389</v>
      </c>
      <c r="L509" s="125">
        <v>754</v>
      </c>
      <c r="M509" s="125" t="s">
        <v>1496</v>
      </c>
      <c r="N509" s="126" t="s">
        <v>1555</v>
      </c>
      <c r="O509" s="125" t="s">
        <v>746</v>
      </c>
      <c r="P509" s="125" t="s">
        <v>747</v>
      </c>
      <c r="Q509" s="125" t="s">
        <v>21</v>
      </c>
      <c r="R509" s="125" t="s">
        <v>96</v>
      </c>
      <c r="S509" s="125">
        <v>28</v>
      </c>
      <c r="T509" s="125" t="s">
        <v>86</v>
      </c>
      <c r="U509" s="125"/>
      <c r="V509" s="125" t="s">
        <v>750</v>
      </c>
      <c r="W509" s="125" t="s">
        <v>1380</v>
      </c>
      <c r="X509" s="125" t="s">
        <v>755</v>
      </c>
      <c r="Y509" s="125" t="s">
        <v>131</v>
      </c>
      <c r="Z509" s="125" t="s">
        <v>756</v>
      </c>
      <c r="AA509" s="125" t="s">
        <v>21</v>
      </c>
      <c r="AB509" s="125"/>
      <c r="AC509" s="126" t="s">
        <v>265</v>
      </c>
      <c r="AD509" s="125" t="s">
        <v>39</v>
      </c>
      <c r="AE509" s="125"/>
      <c r="AF509" s="125" t="s">
        <v>21</v>
      </c>
      <c r="AG509" s="125" t="s">
        <v>1061</v>
      </c>
      <c r="AH509" s="125"/>
      <c r="AI509" s="125">
        <v>2.6</v>
      </c>
      <c r="AJ509" s="87" t="s">
        <v>38</v>
      </c>
      <c r="AK509" s="87" t="s">
        <v>21</v>
      </c>
      <c r="AL509" s="87" t="s">
        <v>38</v>
      </c>
      <c r="AM509" s="87" t="s">
        <v>38</v>
      </c>
      <c r="AN509" s="87" t="s">
        <v>38</v>
      </c>
    </row>
    <row r="510" spans="1:40" s="243" customFormat="1" ht="13.8" x14ac:dyDescent="0.3">
      <c r="A510" s="81">
        <v>119</v>
      </c>
      <c r="B510" s="124" t="s">
        <v>457</v>
      </c>
      <c r="C510" s="125" t="s">
        <v>743</v>
      </c>
      <c r="D510" s="125" t="s">
        <v>744</v>
      </c>
      <c r="E510" s="125" t="s">
        <v>21</v>
      </c>
      <c r="F510" s="125" t="s">
        <v>34</v>
      </c>
      <c r="G510" s="125" t="s">
        <v>1459</v>
      </c>
      <c r="H510" s="125" t="s">
        <v>35</v>
      </c>
      <c r="I510" s="125" t="s">
        <v>759</v>
      </c>
      <c r="J510" s="125" t="s">
        <v>1290</v>
      </c>
      <c r="K510" s="125" t="s">
        <v>389</v>
      </c>
      <c r="L510" s="125">
        <v>754</v>
      </c>
      <c r="M510" s="125" t="s">
        <v>1496</v>
      </c>
      <c r="N510" s="126" t="s">
        <v>1555</v>
      </c>
      <c r="O510" s="125" t="s">
        <v>746</v>
      </c>
      <c r="P510" s="125" t="s">
        <v>747</v>
      </c>
      <c r="Q510" s="125" t="s">
        <v>21</v>
      </c>
      <c r="R510" s="125" t="s">
        <v>166</v>
      </c>
      <c r="S510" s="125">
        <v>28</v>
      </c>
      <c r="T510" s="125" t="s">
        <v>86</v>
      </c>
      <c r="U510" s="125"/>
      <c r="V510" s="125" t="s">
        <v>751</v>
      </c>
      <c r="W510" s="125" t="s">
        <v>1380</v>
      </c>
      <c r="X510" s="125" t="s">
        <v>755</v>
      </c>
      <c r="Y510" s="125" t="s">
        <v>131</v>
      </c>
      <c r="Z510" s="125" t="s">
        <v>756</v>
      </c>
      <c r="AA510" s="125" t="s">
        <v>21</v>
      </c>
      <c r="AB510" s="125"/>
      <c r="AC510" s="126" t="s">
        <v>265</v>
      </c>
      <c r="AD510" s="125" t="s">
        <v>39</v>
      </c>
      <c r="AE510" s="125"/>
      <c r="AF510" s="125" t="s">
        <v>21</v>
      </c>
      <c r="AG510" s="125" t="s">
        <v>1061</v>
      </c>
      <c r="AH510" s="125"/>
      <c r="AI510" s="125">
        <v>2.6</v>
      </c>
      <c r="AJ510" s="87" t="s">
        <v>38</v>
      </c>
      <c r="AK510" s="87" t="s">
        <v>21</v>
      </c>
      <c r="AL510" s="87" t="s">
        <v>38</v>
      </c>
      <c r="AM510" s="87" t="s">
        <v>38</v>
      </c>
      <c r="AN510" s="87" t="s">
        <v>38</v>
      </c>
    </row>
    <row r="511" spans="1:40" s="243" customFormat="1" ht="13.8" x14ac:dyDescent="0.3">
      <c r="A511" s="81">
        <v>119</v>
      </c>
      <c r="B511" s="124" t="s">
        <v>457</v>
      </c>
      <c r="C511" s="125" t="s">
        <v>743</v>
      </c>
      <c r="D511" s="125" t="s">
        <v>744</v>
      </c>
      <c r="E511" s="125" t="s">
        <v>21</v>
      </c>
      <c r="F511" s="125" t="s">
        <v>34</v>
      </c>
      <c r="G511" s="125" t="s">
        <v>1459</v>
      </c>
      <c r="H511" s="125" t="s">
        <v>35</v>
      </c>
      <c r="I511" s="125" t="s">
        <v>759</v>
      </c>
      <c r="J511" s="125" t="s">
        <v>1290</v>
      </c>
      <c r="K511" s="125" t="s">
        <v>389</v>
      </c>
      <c r="L511" s="125">
        <v>754</v>
      </c>
      <c r="M511" s="125" t="s">
        <v>1496</v>
      </c>
      <c r="N511" s="126" t="s">
        <v>1555</v>
      </c>
      <c r="O511" s="125" t="s">
        <v>746</v>
      </c>
      <c r="P511" s="125" t="s">
        <v>747</v>
      </c>
      <c r="Q511" s="125" t="s">
        <v>21</v>
      </c>
      <c r="R511" s="125" t="s">
        <v>254</v>
      </c>
      <c r="S511" s="125">
        <v>28</v>
      </c>
      <c r="T511" s="125" t="s">
        <v>86</v>
      </c>
      <c r="U511" s="125"/>
      <c r="V511" s="125" t="s">
        <v>752</v>
      </c>
      <c r="W511" s="125" t="s">
        <v>1380</v>
      </c>
      <c r="X511" s="125" t="s">
        <v>92</v>
      </c>
      <c r="Y511" s="125" t="s">
        <v>131</v>
      </c>
      <c r="Z511" s="125" t="s">
        <v>756</v>
      </c>
      <c r="AA511" s="125" t="s">
        <v>21</v>
      </c>
      <c r="AB511" s="125"/>
      <c r="AC511" s="126" t="s">
        <v>265</v>
      </c>
      <c r="AD511" s="125" t="s">
        <v>39</v>
      </c>
      <c r="AE511" s="125"/>
      <c r="AF511" s="125" t="s">
        <v>21</v>
      </c>
      <c r="AG511" s="125" t="s">
        <v>1061</v>
      </c>
      <c r="AH511" s="125"/>
      <c r="AI511" s="125">
        <v>2.6</v>
      </c>
      <c r="AJ511" s="87" t="s">
        <v>38</v>
      </c>
      <c r="AK511" s="87" t="s">
        <v>21</v>
      </c>
      <c r="AL511" s="87" t="s">
        <v>38</v>
      </c>
      <c r="AM511" s="87" t="s">
        <v>38</v>
      </c>
      <c r="AN511" s="87" t="s">
        <v>38</v>
      </c>
    </row>
    <row r="512" spans="1:40" s="243" customFormat="1" ht="13.8" x14ac:dyDescent="0.3">
      <c r="A512" s="81">
        <v>119</v>
      </c>
      <c r="B512" s="124" t="s">
        <v>457</v>
      </c>
      <c r="C512" s="125" t="s">
        <v>743</v>
      </c>
      <c r="D512" s="125" t="s">
        <v>744</v>
      </c>
      <c r="E512" s="125" t="s">
        <v>21</v>
      </c>
      <c r="F512" s="125" t="s">
        <v>34</v>
      </c>
      <c r="G512" s="125" t="s">
        <v>1459</v>
      </c>
      <c r="H512" s="125" t="s">
        <v>35</v>
      </c>
      <c r="I512" s="125" t="s">
        <v>759</v>
      </c>
      <c r="J512" s="125" t="s">
        <v>1290</v>
      </c>
      <c r="K512" s="125" t="s">
        <v>389</v>
      </c>
      <c r="L512" s="125">
        <v>754</v>
      </c>
      <c r="M512" s="125" t="s">
        <v>1496</v>
      </c>
      <c r="N512" s="126" t="s">
        <v>1555</v>
      </c>
      <c r="O512" s="125" t="s">
        <v>746</v>
      </c>
      <c r="P512" s="125" t="s">
        <v>747</v>
      </c>
      <c r="Q512" s="125" t="s">
        <v>21</v>
      </c>
      <c r="R512" s="125" t="s">
        <v>748</v>
      </c>
      <c r="S512" s="125">
        <v>28</v>
      </c>
      <c r="T512" s="125" t="s">
        <v>86</v>
      </c>
      <c r="U512" s="125"/>
      <c r="V512" s="125" t="s">
        <v>753</v>
      </c>
      <c r="W512" s="125"/>
      <c r="X512" s="125" t="s">
        <v>754</v>
      </c>
      <c r="Y512" s="125" t="s">
        <v>131</v>
      </c>
      <c r="Z512" s="125" t="s">
        <v>756</v>
      </c>
      <c r="AA512" s="125" t="s">
        <v>21</v>
      </c>
      <c r="AB512" s="125"/>
      <c r="AC512" s="126" t="s">
        <v>265</v>
      </c>
      <c r="AD512" s="125" t="s">
        <v>39</v>
      </c>
      <c r="AE512" s="125"/>
      <c r="AF512" s="125" t="s">
        <v>21</v>
      </c>
      <c r="AG512" s="125" t="s">
        <v>1061</v>
      </c>
      <c r="AH512" s="125"/>
      <c r="AI512" s="125">
        <v>2.6</v>
      </c>
      <c r="AJ512" s="87" t="s">
        <v>38</v>
      </c>
      <c r="AK512" s="87" t="s">
        <v>21</v>
      </c>
      <c r="AL512" s="87" t="s">
        <v>38</v>
      </c>
      <c r="AM512" s="87" t="s">
        <v>38</v>
      </c>
      <c r="AN512" s="87" t="s">
        <v>38</v>
      </c>
    </row>
    <row r="513" spans="1:40" s="243" customFormat="1" ht="13.8" x14ac:dyDescent="0.3">
      <c r="A513" s="81">
        <v>119</v>
      </c>
      <c r="B513" s="124" t="s">
        <v>457</v>
      </c>
      <c r="C513" s="125" t="s">
        <v>743</v>
      </c>
      <c r="D513" s="125" t="s">
        <v>744</v>
      </c>
      <c r="E513" s="125" t="s">
        <v>21</v>
      </c>
      <c r="F513" s="125" t="s">
        <v>34</v>
      </c>
      <c r="G513" s="125" t="s">
        <v>1459</v>
      </c>
      <c r="H513" s="125" t="s">
        <v>35</v>
      </c>
      <c r="I513" s="125" t="s">
        <v>760</v>
      </c>
      <c r="J513" s="125" t="s">
        <v>1290</v>
      </c>
      <c r="K513" s="125" t="s">
        <v>389</v>
      </c>
      <c r="L513" s="125">
        <v>754</v>
      </c>
      <c r="M513" s="125" t="s">
        <v>1496</v>
      </c>
      <c r="N513" s="126" t="s">
        <v>1556</v>
      </c>
      <c r="O513" s="125" t="s">
        <v>746</v>
      </c>
      <c r="P513" s="125" t="s">
        <v>747</v>
      </c>
      <c r="Q513" s="125" t="s">
        <v>21</v>
      </c>
      <c r="R513" s="125" t="s">
        <v>36</v>
      </c>
      <c r="S513" s="125">
        <v>28</v>
      </c>
      <c r="T513" s="125" t="s">
        <v>86</v>
      </c>
      <c r="U513" s="125" t="s">
        <v>630</v>
      </c>
      <c r="V513" s="125"/>
      <c r="W513" s="125"/>
      <c r="X513" s="125" t="s">
        <v>754</v>
      </c>
      <c r="Y513" s="125" t="s">
        <v>685</v>
      </c>
      <c r="Z513" s="125" t="s">
        <v>756</v>
      </c>
      <c r="AA513" s="125" t="s">
        <v>21</v>
      </c>
      <c r="AB513" s="125"/>
      <c r="AC513" s="126" t="s">
        <v>265</v>
      </c>
      <c r="AD513" s="125" t="s">
        <v>39</v>
      </c>
      <c r="AE513" s="125"/>
      <c r="AF513" s="125" t="s">
        <v>21</v>
      </c>
      <c r="AG513" s="125" t="s">
        <v>1061</v>
      </c>
      <c r="AH513" s="125"/>
      <c r="AI513" s="125">
        <v>2.6</v>
      </c>
      <c r="AJ513" s="87" t="s">
        <v>38</v>
      </c>
      <c r="AK513" s="87" t="s">
        <v>21</v>
      </c>
      <c r="AL513" s="87" t="s">
        <v>38</v>
      </c>
      <c r="AM513" s="87" t="s">
        <v>38</v>
      </c>
      <c r="AN513" s="87" t="s">
        <v>38</v>
      </c>
    </row>
    <row r="514" spans="1:40" s="243" customFormat="1" ht="13.8" x14ac:dyDescent="0.3">
      <c r="A514" s="81">
        <v>119</v>
      </c>
      <c r="B514" s="124" t="s">
        <v>457</v>
      </c>
      <c r="C514" s="125" t="s">
        <v>743</v>
      </c>
      <c r="D514" s="125" t="s">
        <v>744</v>
      </c>
      <c r="E514" s="125" t="s">
        <v>21</v>
      </c>
      <c r="F514" s="125" t="s">
        <v>34</v>
      </c>
      <c r="G514" s="125" t="s">
        <v>1459</v>
      </c>
      <c r="H514" s="125" t="s">
        <v>35</v>
      </c>
      <c r="I514" s="125" t="s">
        <v>760</v>
      </c>
      <c r="J514" s="125" t="s">
        <v>1290</v>
      </c>
      <c r="K514" s="125" t="s">
        <v>389</v>
      </c>
      <c r="L514" s="125">
        <v>754</v>
      </c>
      <c r="M514" s="125" t="s">
        <v>1496</v>
      </c>
      <c r="N514" s="126" t="s">
        <v>1556</v>
      </c>
      <c r="O514" s="125" t="s">
        <v>746</v>
      </c>
      <c r="P514" s="125" t="s">
        <v>747</v>
      </c>
      <c r="Q514" s="125" t="s">
        <v>21</v>
      </c>
      <c r="R514" s="125" t="s">
        <v>251</v>
      </c>
      <c r="S514" s="125">
        <v>28</v>
      </c>
      <c r="T514" s="125" t="s">
        <v>86</v>
      </c>
      <c r="U514" s="125" t="s">
        <v>630</v>
      </c>
      <c r="V514" s="125" t="s">
        <v>749</v>
      </c>
      <c r="W514" s="125" t="s">
        <v>1380</v>
      </c>
      <c r="X514" s="125" t="s">
        <v>92</v>
      </c>
      <c r="Y514" s="125" t="s">
        <v>685</v>
      </c>
      <c r="Z514" s="125" t="s">
        <v>756</v>
      </c>
      <c r="AA514" s="125" t="s">
        <v>21</v>
      </c>
      <c r="AB514" s="125"/>
      <c r="AC514" s="126" t="s">
        <v>265</v>
      </c>
      <c r="AD514" s="125" t="s">
        <v>39</v>
      </c>
      <c r="AE514" s="125"/>
      <c r="AF514" s="125" t="s">
        <v>21</v>
      </c>
      <c r="AG514" s="125" t="s">
        <v>1061</v>
      </c>
      <c r="AH514" s="125"/>
      <c r="AI514" s="125">
        <v>2.6</v>
      </c>
      <c r="AJ514" s="87" t="s">
        <v>38</v>
      </c>
      <c r="AK514" s="87" t="s">
        <v>21</v>
      </c>
      <c r="AL514" s="87" t="s">
        <v>38</v>
      </c>
      <c r="AM514" s="87" t="s">
        <v>38</v>
      </c>
      <c r="AN514" s="87" t="s">
        <v>38</v>
      </c>
    </row>
    <row r="515" spans="1:40" s="243" customFormat="1" ht="13.8" x14ac:dyDescent="0.3">
      <c r="A515" s="81">
        <v>119</v>
      </c>
      <c r="B515" s="124" t="s">
        <v>457</v>
      </c>
      <c r="C515" s="125" t="s">
        <v>743</v>
      </c>
      <c r="D515" s="125" t="s">
        <v>744</v>
      </c>
      <c r="E515" s="125" t="s">
        <v>21</v>
      </c>
      <c r="F515" s="125" t="s">
        <v>34</v>
      </c>
      <c r="G515" s="125" t="s">
        <v>1459</v>
      </c>
      <c r="H515" s="125" t="s">
        <v>35</v>
      </c>
      <c r="I515" s="125" t="s">
        <v>760</v>
      </c>
      <c r="J515" s="125" t="s">
        <v>1290</v>
      </c>
      <c r="K515" s="125" t="s">
        <v>389</v>
      </c>
      <c r="L515" s="125">
        <v>754</v>
      </c>
      <c r="M515" s="125" t="s">
        <v>1496</v>
      </c>
      <c r="N515" s="126" t="s">
        <v>1556</v>
      </c>
      <c r="O515" s="125" t="s">
        <v>746</v>
      </c>
      <c r="P515" s="125" t="s">
        <v>747</v>
      </c>
      <c r="Q515" s="125" t="s">
        <v>21</v>
      </c>
      <c r="R515" s="125" t="s">
        <v>96</v>
      </c>
      <c r="S515" s="125">
        <v>28</v>
      </c>
      <c r="T515" s="125" t="s">
        <v>86</v>
      </c>
      <c r="U515" s="125"/>
      <c r="V515" s="125" t="s">
        <v>750</v>
      </c>
      <c r="W515" s="125" t="s">
        <v>1380</v>
      </c>
      <c r="X515" s="125" t="s">
        <v>755</v>
      </c>
      <c r="Y515" s="125" t="s">
        <v>131</v>
      </c>
      <c r="Z515" s="125" t="s">
        <v>756</v>
      </c>
      <c r="AA515" s="125" t="s">
        <v>21</v>
      </c>
      <c r="AB515" s="125"/>
      <c r="AC515" s="126" t="s">
        <v>265</v>
      </c>
      <c r="AD515" s="125" t="s">
        <v>39</v>
      </c>
      <c r="AE515" s="125"/>
      <c r="AF515" s="125" t="s">
        <v>21</v>
      </c>
      <c r="AG515" s="125" t="s">
        <v>1061</v>
      </c>
      <c r="AH515" s="125"/>
      <c r="AI515" s="125">
        <v>2.6</v>
      </c>
      <c r="AJ515" s="87" t="s">
        <v>38</v>
      </c>
      <c r="AK515" s="87" t="s">
        <v>21</v>
      </c>
      <c r="AL515" s="87" t="s">
        <v>38</v>
      </c>
      <c r="AM515" s="87" t="s">
        <v>38</v>
      </c>
      <c r="AN515" s="87" t="s">
        <v>38</v>
      </c>
    </row>
    <row r="516" spans="1:40" s="243" customFormat="1" ht="13.8" x14ac:dyDescent="0.3">
      <c r="A516" s="81">
        <v>119</v>
      </c>
      <c r="B516" s="124" t="s">
        <v>457</v>
      </c>
      <c r="C516" s="125" t="s">
        <v>743</v>
      </c>
      <c r="D516" s="125" t="s">
        <v>744</v>
      </c>
      <c r="E516" s="125" t="s">
        <v>21</v>
      </c>
      <c r="F516" s="125" t="s">
        <v>34</v>
      </c>
      <c r="G516" s="125" t="s">
        <v>1459</v>
      </c>
      <c r="H516" s="125" t="s">
        <v>35</v>
      </c>
      <c r="I516" s="125" t="s">
        <v>760</v>
      </c>
      <c r="J516" s="125" t="s">
        <v>1290</v>
      </c>
      <c r="K516" s="125" t="s">
        <v>389</v>
      </c>
      <c r="L516" s="125">
        <v>754</v>
      </c>
      <c r="M516" s="125" t="s">
        <v>1496</v>
      </c>
      <c r="N516" s="126" t="s">
        <v>1556</v>
      </c>
      <c r="O516" s="125" t="s">
        <v>746</v>
      </c>
      <c r="P516" s="125" t="s">
        <v>747</v>
      </c>
      <c r="Q516" s="125" t="s">
        <v>21</v>
      </c>
      <c r="R516" s="125" t="s">
        <v>166</v>
      </c>
      <c r="S516" s="125">
        <v>28</v>
      </c>
      <c r="T516" s="125" t="s">
        <v>86</v>
      </c>
      <c r="U516" s="125"/>
      <c r="V516" s="125" t="s">
        <v>751</v>
      </c>
      <c r="W516" s="125" t="s">
        <v>1380</v>
      </c>
      <c r="X516" s="125" t="s">
        <v>755</v>
      </c>
      <c r="Y516" s="125" t="s">
        <v>131</v>
      </c>
      <c r="Z516" s="125" t="s">
        <v>756</v>
      </c>
      <c r="AA516" s="125" t="s">
        <v>21</v>
      </c>
      <c r="AB516" s="125"/>
      <c r="AC516" s="126" t="s">
        <v>265</v>
      </c>
      <c r="AD516" s="125" t="s">
        <v>39</v>
      </c>
      <c r="AE516" s="125"/>
      <c r="AF516" s="125" t="s">
        <v>21</v>
      </c>
      <c r="AG516" s="125" t="s">
        <v>1061</v>
      </c>
      <c r="AH516" s="125"/>
      <c r="AI516" s="125">
        <v>2.6</v>
      </c>
      <c r="AJ516" s="87" t="s">
        <v>38</v>
      </c>
      <c r="AK516" s="87" t="s">
        <v>21</v>
      </c>
      <c r="AL516" s="87" t="s">
        <v>38</v>
      </c>
      <c r="AM516" s="87" t="s">
        <v>38</v>
      </c>
      <c r="AN516" s="87" t="s">
        <v>38</v>
      </c>
    </row>
    <row r="517" spans="1:40" s="243" customFormat="1" ht="13.8" x14ac:dyDescent="0.3">
      <c r="A517" s="81">
        <v>119</v>
      </c>
      <c r="B517" s="124" t="s">
        <v>457</v>
      </c>
      <c r="C517" s="125" t="s">
        <v>743</v>
      </c>
      <c r="D517" s="125" t="s">
        <v>744</v>
      </c>
      <c r="E517" s="125" t="s">
        <v>21</v>
      </c>
      <c r="F517" s="125" t="s">
        <v>34</v>
      </c>
      <c r="G517" s="125" t="s">
        <v>1459</v>
      </c>
      <c r="H517" s="125" t="s">
        <v>35</v>
      </c>
      <c r="I517" s="125" t="s">
        <v>760</v>
      </c>
      <c r="J517" s="125" t="s">
        <v>1290</v>
      </c>
      <c r="K517" s="125" t="s">
        <v>389</v>
      </c>
      <c r="L517" s="125">
        <v>754</v>
      </c>
      <c r="M517" s="125" t="s">
        <v>1496</v>
      </c>
      <c r="N517" s="126" t="s">
        <v>1556</v>
      </c>
      <c r="O517" s="125" t="s">
        <v>746</v>
      </c>
      <c r="P517" s="125" t="s">
        <v>747</v>
      </c>
      <c r="Q517" s="125" t="s">
        <v>21</v>
      </c>
      <c r="R517" s="125" t="s">
        <v>254</v>
      </c>
      <c r="S517" s="125">
        <v>28</v>
      </c>
      <c r="T517" s="125" t="s">
        <v>86</v>
      </c>
      <c r="U517" s="125"/>
      <c r="V517" s="125" t="s">
        <v>752</v>
      </c>
      <c r="W517" s="125" t="s">
        <v>1380</v>
      </c>
      <c r="X517" s="125" t="s">
        <v>92</v>
      </c>
      <c r="Y517" s="125" t="s">
        <v>131</v>
      </c>
      <c r="Z517" s="125" t="s">
        <v>756</v>
      </c>
      <c r="AA517" s="125" t="s">
        <v>21</v>
      </c>
      <c r="AB517" s="125"/>
      <c r="AC517" s="126" t="s">
        <v>265</v>
      </c>
      <c r="AD517" s="125" t="s">
        <v>39</v>
      </c>
      <c r="AE517" s="125"/>
      <c r="AF517" s="125" t="s">
        <v>21</v>
      </c>
      <c r="AG517" s="125" t="s">
        <v>1061</v>
      </c>
      <c r="AH517" s="125"/>
      <c r="AI517" s="125">
        <v>2.6</v>
      </c>
      <c r="AJ517" s="87" t="s">
        <v>38</v>
      </c>
      <c r="AK517" s="87" t="s">
        <v>21</v>
      </c>
      <c r="AL517" s="87" t="s">
        <v>38</v>
      </c>
      <c r="AM517" s="87" t="s">
        <v>38</v>
      </c>
      <c r="AN517" s="87" t="s">
        <v>38</v>
      </c>
    </row>
    <row r="518" spans="1:40" s="243" customFormat="1" ht="13.8" x14ac:dyDescent="0.3">
      <c r="A518" s="81">
        <v>119</v>
      </c>
      <c r="B518" s="124" t="s">
        <v>457</v>
      </c>
      <c r="C518" s="125" t="s">
        <v>743</v>
      </c>
      <c r="D518" s="125" t="s">
        <v>744</v>
      </c>
      <c r="E518" s="125" t="s">
        <v>21</v>
      </c>
      <c r="F518" s="125" t="s">
        <v>34</v>
      </c>
      <c r="G518" s="125" t="s">
        <v>1459</v>
      </c>
      <c r="H518" s="125" t="s">
        <v>35</v>
      </c>
      <c r="I518" s="125" t="s">
        <v>760</v>
      </c>
      <c r="J518" s="125" t="s">
        <v>1290</v>
      </c>
      <c r="K518" s="125" t="s">
        <v>389</v>
      </c>
      <c r="L518" s="125">
        <v>754</v>
      </c>
      <c r="M518" s="125" t="s">
        <v>1496</v>
      </c>
      <c r="N518" s="126" t="s">
        <v>1556</v>
      </c>
      <c r="O518" s="125" t="s">
        <v>746</v>
      </c>
      <c r="P518" s="125" t="s">
        <v>747</v>
      </c>
      <c r="Q518" s="125" t="s">
        <v>21</v>
      </c>
      <c r="R518" s="125" t="s">
        <v>748</v>
      </c>
      <c r="S518" s="125">
        <v>28</v>
      </c>
      <c r="T518" s="125" t="s">
        <v>86</v>
      </c>
      <c r="U518" s="125"/>
      <c r="V518" s="125" t="s">
        <v>753</v>
      </c>
      <c r="W518" s="125"/>
      <c r="X518" s="125" t="s">
        <v>754</v>
      </c>
      <c r="Y518" s="125" t="s">
        <v>131</v>
      </c>
      <c r="Z518" s="125" t="s">
        <v>756</v>
      </c>
      <c r="AA518" s="125" t="s">
        <v>21</v>
      </c>
      <c r="AB518" s="125"/>
      <c r="AC518" s="126" t="s">
        <v>265</v>
      </c>
      <c r="AD518" s="125" t="s">
        <v>39</v>
      </c>
      <c r="AE518" s="125"/>
      <c r="AF518" s="125" t="s">
        <v>21</v>
      </c>
      <c r="AG518" s="125" t="s">
        <v>1061</v>
      </c>
      <c r="AH518" s="125"/>
      <c r="AI518" s="125">
        <v>2.6</v>
      </c>
      <c r="AJ518" s="87" t="s">
        <v>38</v>
      </c>
      <c r="AK518" s="87" t="s">
        <v>21</v>
      </c>
      <c r="AL518" s="87" t="s">
        <v>38</v>
      </c>
      <c r="AM518" s="87" t="s">
        <v>38</v>
      </c>
      <c r="AN518" s="87" t="s">
        <v>38</v>
      </c>
    </row>
    <row r="519" spans="1:40" s="243" customFormat="1" ht="13.8" x14ac:dyDescent="0.3">
      <c r="A519" s="81">
        <v>119</v>
      </c>
      <c r="B519" s="124" t="s">
        <v>457</v>
      </c>
      <c r="C519" s="125" t="s">
        <v>743</v>
      </c>
      <c r="D519" s="125" t="s">
        <v>744</v>
      </c>
      <c r="E519" s="125" t="s">
        <v>21</v>
      </c>
      <c r="F519" s="125" t="s">
        <v>34</v>
      </c>
      <c r="G519" s="125" t="s">
        <v>1459</v>
      </c>
      <c r="H519" s="125" t="s">
        <v>35</v>
      </c>
      <c r="I519" s="125" t="s">
        <v>761</v>
      </c>
      <c r="J519" s="125" t="s">
        <v>1290</v>
      </c>
      <c r="K519" s="125" t="s">
        <v>389</v>
      </c>
      <c r="L519" s="125">
        <v>754</v>
      </c>
      <c r="M519" s="125" t="s">
        <v>1496</v>
      </c>
      <c r="N519" s="126" t="s">
        <v>1557</v>
      </c>
      <c r="O519" s="125" t="s">
        <v>746</v>
      </c>
      <c r="P519" s="125" t="s">
        <v>747</v>
      </c>
      <c r="Q519" s="125" t="s">
        <v>21</v>
      </c>
      <c r="R519" s="125" t="s">
        <v>36</v>
      </c>
      <c r="S519" s="125">
        <v>28</v>
      </c>
      <c r="T519" s="125" t="s">
        <v>86</v>
      </c>
      <c r="U519" s="125" t="s">
        <v>630</v>
      </c>
      <c r="V519" s="125"/>
      <c r="W519" s="125"/>
      <c r="X519" s="125" t="s">
        <v>754</v>
      </c>
      <c r="Y519" s="125" t="s">
        <v>685</v>
      </c>
      <c r="Z519" s="125" t="s">
        <v>756</v>
      </c>
      <c r="AA519" s="125" t="s">
        <v>21</v>
      </c>
      <c r="AB519" s="125"/>
      <c r="AC519" s="126" t="s">
        <v>265</v>
      </c>
      <c r="AD519" s="125" t="s">
        <v>39</v>
      </c>
      <c r="AE519" s="125"/>
      <c r="AF519" s="125" t="s">
        <v>21</v>
      </c>
      <c r="AG519" s="125" t="s">
        <v>1061</v>
      </c>
      <c r="AH519" s="125"/>
      <c r="AI519" s="125">
        <v>2.6</v>
      </c>
      <c r="AJ519" s="87" t="s">
        <v>38</v>
      </c>
      <c r="AK519" s="87" t="s">
        <v>21</v>
      </c>
      <c r="AL519" s="87" t="s">
        <v>38</v>
      </c>
      <c r="AM519" s="87" t="s">
        <v>38</v>
      </c>
      <c r="AN519" s="87" t="s">
        <v>38</v>
      </c>
    </row>
    <row r="520" spans="1:40" s="243" customFormat="1" ht="13.8" x14ac:dyDescent="0.3">
      <c r="A520" s="81">
        <v>119</v>
      </c>
      <c r="B520" s="124" t="s">
        <v>457</v>
      </c>
      <c r="C520" s="125" t="s">
        <v>743</v>
      </c>
      <c r="D520" s="125" t="s">
        <v>744</v>
      </c>
      <c r="E520" s="125" t="s">
        <v>21</v>
      </c>
      <c r="F520" s="125" t="s">
        <v>34</v>
      </c>
      <c r="G520" s="125" t="s">
        <v>1459</v>
      </c>
      <c r="H520" s="125" t="s">
        <v>35</v>
      </c>
      <c r="I520" s="125" t="s">
        <v>761</v>
      </c>
      <c r="J520" s="125" t="s">
        <v>1290</v>
      </c>
      <c r="K520" s="125" t="s">
        <v>389</v>
      </c>
      <c r="L520" s="125">
        <v>754</v>
      </c>
      <c r="M520" s="125" t="s">
        <v>1496</v>
      </c>
      <c r="N520" s="126" t="s">
        <v>1557</v>
      </c>
      <c r="O520" s="125" t="s">
        <v>746</v>
      </c>
      <c r="P520" s="125" t="s">
        <v>747</v>
      </c>
      <c r="Q520" s="125" t="s">
        <v>21</v>
      </c>
      <c r="R520" s="125" t="s">
        <v>251</v>
      </c>
      <c r="S520" s="125">
        <v>28</v>
      </c>
      <c r="T520" s="125" t="s">
        <v>86</v>
      </c>
      <c r="U520" s="125" t="s">
        <v>630</v>
      </c>
      <c r="V520" s="125" t="s">
        <v>749</v>
      </c>
      <c r="W520" s="125" t="s">
        <v>1380</v>
      </c>
      <c r="X520" s="125" t="s">
        <v>92</v>
      </c>
      <c r="Y520" s="125" t="s">
        <v>685</v>
      </c>
      <c r="Z520" s="125" t="s">
        <v>756</v>
      </c>
      <c r="AA520" s="125" t="s">
        <v>21</v>
      </c>
      <c r="AB520" s="125"/>
      <c r="AC520" s="126" t="s">
        <v>265</v>
      </c>
      <c r="AD520" s="125" t="s">
        <v>39</v>
      </c>
      <c r="AE520" s="125"/>
      <c r="AF520" s="125" t="s">
        <v>21</v>
      </c>
      <c r="AG520" s="125" t="s">
        <v>1061</v>
      </c>
      <c r="AH520" s="125"/>
      <c r="AI520" s="125">
        <v>2.6</v>
      </c>
      <c r="AJ520" s="87" t="s">
        <v>38</v>
      </c>
      <c r="AK520" s="87" t="s">
        <v>21</v>
      </c>
      <c r="AL520" s="87" t="s">
        <v>38</v>
      </c>
      <c r="AM520" s="87" t="s">
        <v>38</v>
      </c>
      <c r="AN520" s="87" t="s">
        <v>38</v>
      </c>
    </row>
    <row r="521" spans="1:40" s="243" customFormat="1" ht="13.8" x14ac:dyDescent="0.3">
      <c r="A521" s="81">
        <v>119</v>
      </c>
      <c r="B521" s="124" t="s">
        <v>457</v>
      </c>
      <c r="C521" s="125" t="s">
        <v>743</v>
      </c>
      <c r="D521" s="125" t="s">
        <v>744</v>
      </c>
      <c r="E521" s="125" t="s">
        <v>21</v>
      </c>
      <c r="F521" s="125" t="s">
        <v>34</v>
      </c>
      <c r="G521" s="125" t="s">
        <v>1459</v>
      </c>
      <c r="H521" s="125" t="s">
        <v>35</v>
      </c>
      <c r="I521" s="125" t="s">
        <v>761</v>
      </c>
      <c r="J521" s="125" t="s">
        <v>1290</v>
      </c>
      <c r="K521" s="125" t="s">
        <v>389</v>
      </c>
      <c r="L521" s="125">
        <v>754</v>
      </c>
      <c r="M521" s="125" t="s">
        <v>1496</v>
      </c>
      <c r="N521" s="126" t="s">
        <v>1557</v>
      </c>
      <c r="O521" s="125" t="s">
        <v>746</v>
      </c>
      <c r="P521" s="125" t="s">
        <v>747</v>
      </c>
      <c r="Q521" s="125" t="s">
        <v>21</v>
      </c>
      <c r="R521" s="125" t="s">
        <v>96</v>
      </c>
      <c r="S521" s="125">
        <v>28</v>
      </c>
      <c r="T521" s="125" t="s">
        <v>86</v>
      </c>
      <c r="U521" s="125"/>
      <c r="V521" s="125" t="s">
        <v>750</v>
      </c>
      <c r="W521" s="125" t="s">
        <v>1380</v>
      </c>
      <c r="X521" s="125" t="s">
        <v>755</v>
      </c>
      <c r="Y521" s="125" t="s">
        <v>131</v>
      </c>
      <c r="Z521" s="125" t="s">
        <v>756</v>
      </c>
      <c r="AA521" s="125" t="s">
        <v>21</v>
      </c>
      <c r="AB521" s="125"/>
      <c r="AC521" s="126" t="s">
        <v>265</v>
      </c>
      <c r="AD521" s="125" t="s">
        <v>39</v>
      </c>
      <c r="AE521" s="125"/>
      <c r="AF521" s="125" t="s">
        <v>21</v>
      </c>
      <c r="AG521" s="125" t="s">
        <v>1061</v>
      </c>
      <c r="AH521" s="125"/>
      <c r="AI521" s="125">
        <v>2.6</v>
      </c>
      <c r="AJ521" s="87" t="s">
        <v>38</v>
      </c>
      <c r="AK521" s="87" t="s">
        <v>21</v>
      </c>
      <c r="AL521" s="87" t="s">
        <v>38</v>
      </c>
      <c r="AM521" s="87" t="s">
        <v>38</v>
      </c>
      <c r="AN521" s="87" t="s">
        <v>38</v>
      </c>
    </row>
    <row r="522" spans="1:40" s="243" customFormat="1" ht="13.8" x14ac:dyDescent="0.3">
      <c r="A522" s="81">
        <v>119</v>
      </c>
      <c r="B522" s="124" t="s">
        <v>457</v>
      </c>
      <c r="C522" s="125" t="s">
        <v>743</v>
      </c>
      <c r="D522" s="125" t="s">
        <v>744</v>
      </c>
      <c r="E522" s="125" t="s">
        <v>21</v>
      </c>
      <c r="F522" s="125" t="s">
        <v>34</v>
      </c>
      <c r="G522" s="125" t="s">
        <v>1459</v>
      </c>
      <c r="H522" s="125" t="s">
        <v>35</v>
      </c>
      <c r="I522" s="125" t="s">
        <v>761</v>
      </c>
      <c r="J522" s="125" t="s">
        <v>1290</v>
      </c>
      <c r="K522" s="125" t="s">
        <v>389</v>
      </c>
      <c r="L522" s="125">
        <v>754</v>
      </c>
      <c r="M522" s="125" t="s">
        <v>1496</v>
      </c>
      <c r="N522" s="126" t="s">
        <v>1557</v>
      </c>
      <c r="O522" s="125" t="s">
        <v>746</v>
      </c>
      <c r="P522" s="125" t="s">
        <v>747</v>
      </c>
      <c r="Q522" s="125" t="s">
        <v>21</v>
      </c>
      <c r="R522" s="125" t="s">
        <v>166</v>
      </c>
      <c r="S522" s="125">
        <v>28</v>
      </c>
      <c r="T522" s="125" t="s">
        <v>86</v>
      </c>
      <c r="U522" s="125"/>
      <c r="V522" s="125" t="s">
        <v>751</v>
      </c>
      <c r="W522" s="125" t="s">
        <v>1380</v>
      </c>
      <c r="X522" s="125" t="s">
        <v>755</v>
      </c>
      <c r="Y522" s="125" t="s">
        <v>131</v>
      </c>
      <c r="Z522" s="125" t="s">
        <v>756</v>
      </c>
      <c r="AA522" s="125" t="s">
        <v>21</v>
      </c>
      <c r="AB522" s="125"/>
      <c r="AC522" s="126" t="s">
        <v>265</v>
      </c>
      <c r="AD522" s="125" t="s">
        <v>39</v>
      </c>
      <c r="AE522" s="125"/>
      <c r="AF522" s="125" t="s">
        <v>21</v>
      </c>
      <c r="AG522" s="125" t="s">
        <v>1061</v>
      </c>
      <c r="AH522" s="125"/>
      <c r="AI522" s="125">
        <v>2.6</v>
      </c>
      <c r="AJ522" s="87" t="s">
        <v>38</v>
      </c>
      <c r="AK522" s="87" t="s">
        <v>21</v>
      </c>
      <c r="AL522" s="87" t="s">
        <v>38</v>
      </c>
      <c r="AM522" s="87" t="s">
        <v>38</v>
      </c>
      <c r="AN522" s="87" t="s">
        <v>38</v>
      </c>
    </row>
    <row r="523" spans="1:40" s="243" customFormat="1" ht="13.8" x14ac:dyDescent="0.3">
      <c r="A523" s="81">
        <v>119</v>
      </c>
      <c r="B523" s="124" t="s">
        <v>457</v>
      </c>
      <c r="C523" s="125" t="s">
        <v>743</v>
      </c>
      <c r="D523" s="125" t="s">
        <v>744</v>
      </c>
      <c r="E523" s="125" t="s">
        <v>21</v>
      </c>
      <c r="F523" s="125" t="s">
        <v>34</v>
      </c>
      <c r="G523" s="125" t="s">
        <v>1459</v>
      </c>
      <c r="H523" s="125" t="s">
        <v>35</v>
      </c>
      <c r="I523" s="125" t="s">
        <v>761</v>
      </c>
      <c r="J523" s="125" t="s">
        <v>1290</v>
      </c>
      <c r="K523" s="125" t="s">
        <v>389</v>
      </c>
      <c r="L523" s="125">
        <v>754</v>
      </c>
      <c r="M523" s="125" t="s">
        <v>1496</v>
      </c>
      <c r="N523" s="126" t="s">
        <v>1557</v>
      </c>
      <c r="O523" s="125" t="s">
        <v>746</v>
      </c>
      <c r="P523" s="125" t="s">
        <v>747</v>
      </c>
      <c r="Q523" s="125" t="s">
        <v>21</v>
      </c>
      <c r="R523" s="125" t="s">
        <v>254</v>
      </c>
      <c r="S523" s="125">
        <v>28</v>
      </c>
      <c r="T523" s="125" t="s">
        <v>86</v>
      </c>
      <c r="U523" s="125"/>
      <c r="V523" s="125" t="s">
        <v>752</v>
      </c>
      <c r="W523" s="125" t="s">
        <v>1380</v>
      </c>
      <c r="X523" s="125" t="s">
        <v>92</v>
      </c>
      <c r="Y523" s="125" t="s">
        <v>131</v>
      </c>
      <c r="Z523" s="125" t="s">
        <v>756</v>
      </c>
      <c r="AA523" s="125" t="s">
        <v>21</v>
      </c>
      <c r="AB523" s="125"/>
      <c r="AC523" s="126" t="s">
        <v>265</v>
      </c>
      <c r="AD523" s="125" t="s">
        <v>39</v>
      </c>
      <c r="AE523" s="125"/>
      <c r="AF523" s="125" t="s">
        <v>21</v>
      </c>
      <c r="AG523" s="125" t="s">
        <v>1061</v>
      </c>
      <c r="AH523" s="125"/>
      <c r="AI523" s="125">
        <v>2.6</v>
      </c>
      <c r="AJ523" s="87" t="s">
        <v>38</v>
      </c>
      <c r="AK523" s="87" t="s">
        <v>21</v>
      </c>
      <c r="AL523" s="87" t="s">
        <v>38</v>
      </c>
      <c r="AM523" s="87" t="s">
        <v>38</v>
      </c>
      <c r="AN523" s="87" t="s">
        <v>38</v>
      </c>
    </row>
    <row r="524" spans="1:40" s="243" customFormat="1" ht="13.8" x14ac:dyDescent="0.3">
      <c r="A524" s="81">
        <v>119</v>
      </c>
      <c r="B524" s="124" t="s">
        <v>457</v>
      </c>
      <c r="C524" s="125" t="s">
        <v>743</v>
      </c>
      <c r="D524" s="125" t="s">
        <v>744</v>
      </c>
      <c r="E524" s="125" t="s">
        <v>21</v>
      </c>
      <c r="F524" s="125" t="s">
        <v>34</v>
      </c>
      <c r="G524" s="125" t="s">
        <v>1459</v>
      </c>
      <c r="H524" s="125" t="s">
        <v>35</v>
      </c>
      <c r="I524" s="125" t="s">
        <v>761</v>
      </c>
      <c r="J524" s="125" t="s">
        <v>1290</v>
      </c>
      <c r="K524" s="125" t="s">
        <v>389</v>
      </c>
      <c r="L524" s="125">
        <v>754</v>
      </c>
      <c r="M524" s="125" t="s">
        <v>1496</v>
      </c>
      <c r="N524" s="126" t="s">
        <v>1557</v>
      </c>
      <c r="O524" s="125" t="s">
        <v>746</v>
      </c>
      <c r="P524" s="125" t="s">
        <v>747</v>
      </c>
      <c r="Q524" s="125" t="s">
        <v>21</v>
      </c>
      <c r="R524" s="125" t="s">
        <v>748</v>
      </c>
      <c r="S524" s="125">
        <v>28</v>
      </c>
      <c r="T524" s="125" t="s">
        <v>86</v>
      </c>
      <c r="U524" s="125"/>
      <c r="V524" s="125" t="s">
        <v>753</v>
      </c>
      <c r="W524" s="125"/>
      <c r="X524" s="125" t="s">
        <v>754</v>
      </c>
      <c r="Y524" s="125" t="s">
        <v>131</v>
      </c>
      <c r="Z524" s="125" t="s">
        <v>756</v>
      </c>
      <c r="AA524" s="125" t="s">
        <v>21</v>
      </c>
      <c r="AB524" s="125"/>
      <c r="AC524" s="126" t="s">
        <v>265</v>
      </c>
      <c r="AD524" s="125" t="s">
        <v>39</v>
      </c>
      <c r="AE524" s="125"/>
      <c r="AF524" s="125" t="s">
        <v>21</v>
      </c>
      <c r="AG524" s="125" t="s">
        <v>1061</v>
      </c>
      <c r="AH524" s="125"/>
      <c r="AI524" s="125">
        <v>2.6</v>
      </c>
      <c r="AJ524" s="87" t="s">
        <v>38</v>
      </c>
      <c r="AK524" s="87" t="s">
        <v>21</v>
      </c>
      <c r="AL524" s="87" t="s">
        <v>38</v>
      </c>
      <c r="AM524" s="87" t="s">
        <v>38</v>
      </c>
      <c r="AN524" s="87" t="s">
        <v>38</v>
      </c>
    </row>
    <row r="525" spans="1:40" s="243" customFormat="1" ht="13.8" x14ac:dyDescent="0.3">
      <c r="A525" s="81">
        <v>119</v>
      </c>
      <c r="B525" s="124" t="s">
        <v>457</v>
      </c>
      <c r="C525" s="125" t="s">
        <v>743</v>
      </c>
      <c r="D525" s="125" t="s">
        <v>744</v>
      </c>
      <c r="E525" s="125" t="s">
        <v>21</v>
      </c>
      <c r="F525" s="125" t="s">
        <v>34</v>
      </c>
      <c r="G525" s="125" t="s">
        <v>1459</v>
      </c>
      <c r="H525" s="125" t="s">
        <v>35</v>
      </c>
      <c r="I525" s="125" t="s">
        <v>762</v>
      </c>
      <c r="J525" s="125" t="s">
        <v>1290</v>
      </c>
      <c r="K525" s="125" t="s">
        <v>389</v>
      </c>
      <c r="L525" s="125">
        <v>754</v>
      </c>
      <c r="M525" s="125" t="s">
        <v>1496</v>
      </c>
      <c r="N525" s="126" t="s">
        <v>1558</v>
      </c>
      <c r="O525" s="125" t="s">
        <v>746</v>
      </c>
      <c r="P525" s="125" t="s">
        <v>747</v>
      </c>
      <c r="Q525" s="125" t="s">
        <v>21</v>
      </c>
      <c r="R525" s="125" t="s">
        <v>36</v>
      </c>
      <c r="S525" s="125">
        <v>28</v>
      </c>
      <c r="T525" s="125" t="s">
        <v>86</v>
      </c>
      <c r="U525" s="125" t="s">
        <v>630</v>
      </c>
      <c r="V525" s="125"/>
      <c r="W525" s="125"/>
      <c r="X525" s="125" t="s">
        <v>754</v>
      </c>
      <c r="Y525" s="125" t="s">
        <v>685</v>
      </c>
      <c r="Z525" s="125" t="s">
        <v>756</v>
      </c>
      <c r="AA525" s="125" t="s">
        <v>21</v>
      </c>
      <c r="AB525" s="125"/>
      <c r="AC525" s="126" t="s">
        <v>265</v>
      </c>
      <c r="AD525" s="125" t="s">
        <v>39</v>
      </c>
      <c r="AE525" s="125"/>
      <c r="AF525" s="125" t="s">
        <v>21</v>
      </c>
      <c r="AG525" s="125" t="s">
        <v>1061</v>
      </c>
      <c r="AH525" s="125"/>
      <c r="AI525" s="125">
        <v>2.6</v>
      </c>
      <c r="AJ525" s="87" t="s">
        <v>38</v>
      </c>
      <c r="AK525" s="87" t="s">
        <v>21</v>
      </c>
      <c r="AL525" s="87" t="s">
        <v>38</v>
      </c>
      <c r="AM525" s="87" t="s">
        <v>38</v>
      </c>
      <c r="AN525" s="87" t="s">
        <v>38</v>
      </c>
    </row>
    <row r="526" spans="1:40" s="243" customFormat="1" ht="13.8" x14ac:dyDescent="0.3">
      <c r="A526" s="81">
        <v>119</v>
      </c>
      <c r="B526" s="124" t="s">
        <v>457</v>
      </c>
      <c r="C526" s="125" t="s">
        <v>743</v>
      </c>
      <c r="D526" s="125" t="s">
        <v>744</v>
      </c>
      <c r="E526" s="125" t="s">
        <v>21</v>
      </c>
      <c r="F526" s="125" t="s">
        <v>34</v>
      </c>
      <c r="G526" s="125" t="s">
        <v>1459</v>
      </c>
      <c r="H526" s="125" t="s">
        <v>35</v>
      </c>
      <c r="I526" s="125" t="s">
        <v>762</v>
      </c>
      <c r="J526" s="125" t="s">
        <v>1290</v>
      </c>
      <c r="K526" s="125" t="s">
        <v>389</v>
      </c>
      <c r="L526" s="125">
        <v>754</v>
      </c>
      <c r="M526" s="125" t="s">
        <v>1496</v>
      </c>
      <c r="N526" s="126" t="s">
        <v>1558</v>
      </c>
      <c r="O526" s="125" t="s">
        <v>746</v>
      </c>
      <c r="P526" s="125" t="s">
        <v>747</v>
      </c>
      <c r="Q526" s="125" t="s">
        <v>21</v>
      </c>
      <c r="R526" s="125" t="s">
        <v>251</v>
      </c>
      <c r="S526" s="125">
        <v>28</v>
      </c>
      <c r="T526" s="125" t="s">
        <v>86</v>
      </c>
      <c r="U526" s="125" t="s">
        <v>630</v>
      </c>
      <c r="V526" s="125" t="s">
        <v>749</v>
      </c>
      <c r="W526" s="125" t="s">
        <v>1380</v>
      </c>
      <c r="X526" s="125" t="s">
        <v>92</v>
      </c>
      <c r="Y526" s="125" t="s">
        <v>685</v>
      </c>
      <c r="Z526" s="125" t="s">
        <v>756</v>
      </c>
      <c r="AA526" s="125" t="s">
        <v>21</v>
      </c>
      <c r="AB526" s="125"/>
      <c r="AC526" s="126" t="s">
        <v>265</v>
      </c>
      <c r="AD526" s="125" t="s">
        <v>39</v>
      </c>
      <c r="AE526" s="125"/>
      <c r="AF526" s="125" t="s">
        <v>21</v>
      </c>
      <c r="AG526" s="125" t="s">
        <v>1061</v>
      </c>
      <c r="AH526" s="125"/>
      <c r="AI526" s="125">
        <v>2.6</v>
      </c>
      <c r="AJ526" s="87" t="s">
        <v>38</v>
      </c>
      <c r="AK526" s="87" t="s">
        <v>21</v>
      </c>
      <c r="AL526" s="87" t="s">
        <v>38</v>
      </c>
      <c r="AM526" s="87" t="s">
        <v>38</v>
      </c>
      <c r="AN526" s="87" t="s">
        <v>38</v>
      </c>
    </row>
    <row r="527" spans="1:40" s="243" customFormat="1" ht="13.8" x14ac:dyDescent="0.3">
      <c r="A527" s="81">
        <v>119</v>
      </c>
      <c r="B527" s="124" t="s">
        <v>457</v>
      </c>
      <c r="C527" s="125" t="s">
        <v>743</v>
      </c>
      <c r="D527" s="125" t="s">
        <v>744</v>
      </c>
      <c r="E527" s="125" t="s">
        <v>21</v>
      </c>
      <c r="F527" s="125" t="s">
        <v>34</v>
      </c>
      <c r="G527" s="125" t="s">
        <v>1459</v>
      </c>
      <c r="H527" s="125" t="s">
        <v>35</v>
      </c>
      <c r="I527" s="125" t="s">
        <v>762</v>
      </c>
      <c r="J527" s="125" t="s">
        <v>1290</v>
      </c>
      <c r="K527" s="125" t="s">
        <v>389</v>
      </c>
      <c r="L527" s="125">
        <v>754</v>
      </c>
      <c r="M527" s="125" t="s">
        <v>1496</v>
      </c>
      <c r="N527" s="126" t="s">
        <v>1558</v>
      </c>
      <c r="O527" s="125" t="s">
        <v>746</v>
      </c>
      <c r="P527" s="125" t="s">
        <v>747</v>
      </c>
      <c r="Q527" s="125" t="s">
        <v>21</v>
      </c>
      <c r="R527" s="125" t="s">
        <v>96</v>
      </c>
      <c r="S527" s="125">
        <v>28</v>
      </c>
      <c r="T527" s="125" t="s">
        <v>86</v>
      </c>
      <c r="U527" s="125"/>
      <c r="V527" s="125" t="s">
        <v>750</v>
      </c>
      <c r="W527" s="125" t="s">
        <v>1380</v>
      </c>
      <c r="X527" s="125" t="s">
        <v>755</v>
      </c>
      <c r="Y527" s="125" t="s">
        <v>131</v>
      </c>
      <c r="Z527" s="125" t="s">
        <v>756</v>
      </c>
      <c r="AA527" s="125" t="s">
        <v>21</v>
      </c>
      <c r="AB527" s="125"/>
      <c r="AC527" s="126" t="s">
        <v>265</v>
      </c>
      <c r="AD527" s="125" t="s">
        <v>39</v>
      </c>
      <c r="AE527" s="125"/>
      <c r="AF527" s="125" t="s">
        <v>21</v>
      </c>
      <c r="AG527" s="125" t="s">
        <v>1061</v>
      </c>
      <c r="AH527" s="125"/>
      <c r="AI527" s="125">
        <v>2.6</v>
      </c>
      <c r="AJ527" s="87" t="s">
        <v>38</v>
      </c>
      <c r="AK527" s="87" t="s">
        <v>21</v>
      </c>
      <c r="AL527" s="87" t="s">
        <v>38</v>
      </c>
      <c r="AM527" s="87" t="s">
        <v>38</v>
      </c>
      <c r="AN527" s="87" t="s">
        <v>38</v>
      </c>
    </row>
    <row r="528" spans="1:40" s="243" customFormat="1" ht="13.8" x14ac:dyDescent="0.3">
      <c r="A528" s="81">
        <v>119</v>
      </c>
      <c r="B528" s="124" t="s">
        <v>457</v>
      </c>
      <c r="C528" s="125" t="s">
        <v>743</v>
      </c>
      <c r="D528" s="125" t="s">
        <v>744</v>
      </c>
      <c r="E528" s="125" t="s">
        <v>21</v>
      </c>
      <c r="F528" s="125" t="s">
        <v>34</v>
      </c>
      <c r="G528" s="125" t="s">
        <v>1459</v>
      </c>
      <c r="H528" s="125" t="s">
        <v>35</v>
      </c>
      <c r="I528" s="125" t="s">
        <v>762</v>
      </c>
      <c r="J528" s="125" t="s">
        <v>1290</v>
      </c>
      <c r="K528" s="125" t="s">
        <v>389</v>
      </c>
      <c r="L528" s="125">
        <v>754</v>
      </c>
      <c r="M528" s="125" t="s">
        <v>1496</v>
      </c>
      <c r="N528" s="126" t="s">
        <v>1558</v>
      </c>
      <c r="O528" s="125" t="s">
        <v>746</v>
      </c>
      <c r="P528" s="125" t="s">
        <v>747</v>
      </c>
      <c r="Q528" s="125" t="s">
        <v>21</v>
      </c>
      <c r="R528" s="125" t="s">
        <v>166</v>
      </c>
      <c r="S528" s="125">
        <v>28</v>
      </c>
      <c r="T528" s="125" t="s">
        <v>86</v>
      </c>
      <c r="U528" s="125"/>
      <c r="V528" s="125" t="s">
        <v>751</v>
      </c>
      <c r="W528" s="125" t="s">
        <v>1380</v>
      </c>
      <c r="X528" s="125" t="s">
        <v>755</v>
      </c>
      <c r="Y528" s="125" t="s">
        <v>131</v>
      </c>
      <c r="Z528" s="125" t="s">
        <v>756</v>
      </c>
      <c r="AA528" s="125" t="s">
        <v>21</v>
      </c>
      <c r="AB528" s="125"/>
      <c r="AC528" s="126" t="s">
        <v>265</v>
      </c>
      <c r="AD528" s="125" t="s">
        <v>39</v>
      </c>
      <c r="AE528" s="125"/>
      <c r="AF528" s="125" t="s">
        <v>21</v>
      </c>
      <c r="AG528" s="125" t="s">
        <v>1061</v>
      </c>
      <c r="AH528" s="125"/>
      <c r="AI528" s="125">
        <v>2.6</v>
      </c>
      <c r="AJ528" s="87" t="s">
        <v>38</v>
      </c>
      <c r="AK528" s="87" t="s">
        <v>21</v>
      </c>
      <c r="AL528" s="87" t="s">
        <v>38</v>
      </c>
      <c r="AM528" s="87" t="s">
        <v>38</v>
      </c>
      <c r="AN528" s="87" t="s">
        <v>38</v>
      </c>
    </row>
    <row r="529" spans="1:40" s="243" customFormat="1" ht="13.8" x14ac:dyDescent="0.3">
      <c r="A529" s="81">
        <v>119</v>
      </c>
      <c r="B529" s="124" t="s">
        <v>457</v>
      </c>
      <c r="C529" s="125" t="s">
        <v>743</v>
      </c>
      <c r="D529" s="125" t="s">
        <v>744</v>
      </c>
      <c r="E529" s="125" t="s">
        <v>21</v>
      </c>
      <c r="F529" s="125" t="s">
        <v>34</v>
      </c>
      <c r="G529" s="125" t="s">
        <v>1459</v>
      </c>
      <c r="H529" s="125" t="s">
        <v>35</v>
      </c>
      <c r="I529" s="125" t="s">
        <v>762</v>
      </c>
      <c r="J529" s="125" t="s">
        <v>1290</v>
      </c>
      <c r="K529" s="125" t="s">
        <v>389</v>
      </c>
      <c r="L529" s="125">
        <v>754</v>
      </c>
      <c r="M529" s="125" t="s">
        <v>1496</v>
      </c>
      <c r="N529" s="126" t="s">
        <v>1558</v>
      </c>
      <c r="O529" s="125" t="s">
        <v>746</v>
      </c>
      <c r="P529" s="125" t="s">
        <v>747</v>
      </c>
      <c r="Q529" s="125" t="s">
        <v>21</v>
      </c>
      <c r="R529" s="125" t="s">
        <v>254</v>
      </c>
      <c r="S529" s="125">
        <v>28</v>
      </c>
      <c r="T529" s="125" t="s">
        <v>86</v>
      </c>
      <c r="U529" s="125"/>
      <c r="V529" s="125" t="s">
        <v>752</v>
      </c>
      <c r="W529" s="125" t="s">
        <v>1380</v>
      </c>
      <c r="X529" s="125" t="s">
        <v>92</v>
      </c>
      <c r="Y529" s="125" t="s">
        <v>131</v>
      </c>
      <c r="Z529" s="125" t="s">
        <v>756</v>
      </c>
      <c r="AA529" s="125" t="s">
        <v>21</v>
      </c>
      <c r="AB529" s="125"/>
      <c r="AC529" s="126" t="s">
        <v>265</v>
      </c>
      <c r="AD529" s="125" t="s">
        <v>39</v>
      </c>
      <c r="AE529" s="125"/>
      <c r="AF529" s="125" t="s">
        <v>21</v>
      </c>
      <c r="AG529" s="125" t="s">
        <v>1061</v>
      </c>
      <c r="AH529" s="125"/>
      <c r="AI529" s="125">
        <v>2.6</v>
      </c>
      <c r="AJ529" s="87" t="s">
        <v>38</v>
      </c>
      <c r="AK529" s="87" t="s">
        <v>21</v>
      </c>
      <c r="AL529" s="87" t="s">
        <v>38</v>
      </c>
      <c r="AM529" s="87" t="s">
        <v>38</v>
      </c>
      <c r="AN529" s="87" t="s">
        <v>38</v>
      </c>
    </row>
    <row r="530" spans="1:40" s="243" customFormat="1" ht="13.8" x14ac:dyDescent="0.3">
      <c r="A530" s="81">
        <v>119</v>
      </c>
      <c r="B530" s="124" t="s">
        <v>457</v>
      </c>
      <c r="C530" s="125" t="s">
        <v>743</v>
      </c>
      <c r="D530" s="125" t="s">
        <v>744</v>
      </c>
      <c r="E530" s="125" t="s">
        <v>21</v>
      </c>
      <c r="F530" s="125" t="s">
        <v>34</v>
      </c>
      <c r="G530" s="125" t="s">
        <v>1459</v>
      </c>
      <c r="H530" s="125" t="s">
        <v>35</v>
      </c>
      <c r="I530" s="125" t="s">
        <v>762</v>
      </c>
      <c r="J530" s="125" t="s">
        <v>1290</v>
      </c>
      <c r="K530" s="125" t="s">
        <v>389</v>
      </c>
      <c r="L530" s="125">
        <v>754</v>
      </c>
      <c r="M530" s="125" t="s">
        <v>1496</v>
      </c>
      <c r="N530" s="126" t="s">
        <v>1558</v>
      </c>
      <c r="O530" s="125" t="s">
        <v>746</v>
      </c>
      <c r="P530" s="125" t="s">
        <v>747</v>
      </c>
      <c r="Q530" s="125" t="s">
        <v>21</v>
      </c>
      <c r="R530" s="125" t="s">
        <v>748</v>
      </c>
      <c r="S530" s="125">
        <v>28</v>
      </c>
      <c r="T530" s="125" t="s">
        <v>86</v>
      </c>
      <c r="U530" s="125"/>
      <c r="V530" s="125" t="s">
        <v>753</v>
      </c>
      <c r="W530" s="125"/>
      <c r="X530" s="125" t="s">
        <v>754</v>
      </c>
      <c r="Y530" s="125" t="s">
        <v>131</v>
      </c>
      <c r="Z530" s="125" t="s">
        <v>756</v>
      </c>
      <c r="AA530" s="125" t="s">
        <v>21</v>
      </c>
      <c r="AB530" s="125"/>
      <c r="AC530" s="126" t="s">
        <v>265</v>
      </c>
      <c r="AD530" s="125" t="s">
        <v>39</v>
      </c>
      <c r="AE530" s="125"/>
      <c r="AF530" s="125" t="s">
        <v>21</v>
      </c>
      <c r="AG530" s="125" t="s">
        <v>1061</v>
      </c>
      <c r="AH530" s="125"/>
      <c r="AI530" s="125">
        <v>2.6</v>
      </c>
      <c r="AJ530" s="87" t="s">
        <v>38</v>
      </c>
      <c r="AK530" s="87" t="s">
        <v>21</v>
      </c>
      <c r="AL530" s="87" t="s">
        <v>38</v>
      </c>
      <c r="AM530" s="87" t="s">
        <v>38</v>
      </c>
      <c r="AN530" s="87" t="s">
        <v>38</v>
      </c>
    </row>
    <row r="531" spans="1:40" s="243" customFormat="1" ht="13.8" x14ac:dyDescent="0.3">
      <c r="A531" s="81">
        <v>119</v>
      </c>
      <c r="B531" s="124" t="s">
        <v>457</v>
      </c>
      <c r="C531" s="125" t="s">
        <v>743</v>
      </c>
      <c r="D531" s="125" t="s">
        <v>744</v>
      </c>
      <c r="E531" s="125" t="s">
        <v>21</v>
      </c>
      <c r="F531" s="125" t="s">
        <v>34</v>
      </c>
      <c r="G531" s="125" t="s">
        <v>1459</v>
      </c>
      <c r="H531" s="125" t="s">
        <v>35</v>
      </c>
      <c r="I531" s="125" t="s">
        <v>763</v>
      </c>
      <c r="J531" s="125" t="s">
        <v>1290</v>
      </c>
      <c r="K531" s="125" t="s">
        <v>389</v>
      </c>
      <c r="L531" s="125">
        <v>754</v>
      </c>
      <c r="M531" s="125" t="s">
        <v>1496</v>
      </c>
      <c r="N531" s="126" t="s">
        <v>1559</v>
      </c>
      <c r="O531" s="125" t="s">
        <v>746</v>
      </c>
      <c r="P531" s="125" t="s">
        <v>747</v>
      </c>
      <c r="Q531" s="125" t="s">
        <v>21</v>
      </c>
      <c r="R531" s="125" t="s">
        <v>36</v>
      </c>
      <c r="S531" s="125">
        <v>28</v>
      </c>
      <c r="T531" s="125" t="s">
        <v>86</v>
      </c>
      <c r="U531" s="125" t="s">
        <v>630</v>
      </c>
      <c r="V531" s="125"/>
      <c r="W531" s="125"/>
      <c r="X531" s="125" t="s">
        <v>754</v>
      </c>
      <c r="Y531" s="125" t="s">
        <v>685</v>
      </c>
      <c r="Z531" s="125" t="s">
        <v>756</v>
      </c>
      <c r="AA531" s="125" t="s">
        <v>21</v>
      </c>
      <c r="AB531" s="125"/>
      <c r="AC531" s="126" t="s">
        <v>265</v>
      </c>
      <c r="AD531" s="125" t="s">
        <v>39</v>
      </c>
      <c r="AE531" s="125"/>
      <c r="AF531" s="125" t="s">
        <v>21</v>
      </c>
      <c r="AG531" s="125" t="s">
        <v>1061</v>
      </c>
      <c r="AH531" s="125"/>
      <c r="AI531" s="125">
        <v>2.6</v>
      </c>
      <c r="AJ531" s="87" t="s">
        <v>38</v>
      </c>
      <c r="AK531" s="87" t="s">
        <v>21</v>
      </c>
      <c r="AL531" s="87" t="s">
        <v>38</v>
      </c>
      <c r="AM531" s="87" t="s">
        <v>38</v>
      </c>
      <c r="AN531" s="87" t="s">
        <v>38</v>
      </c>
    </row>
    <row r="532" spans="1:40" s="243" customFormat="1" ht="13.8" x14ac:dyDescent="0.3">
      <c r="A532" s="81">
        <v>119</v>
      </c>
      <c r="B532" s="124" t="s">
        <v>457</v>
      </c>
      <c r="C532" s="125" t="s">
        <v>743</v>
      </c>
      <c r="D532" s="125" t="s">
        <v>744</v>
      </c>
      <c r="E532" s="125" t="s">
        <v>21</v>
      </c>
      <c r="F532" s="125" t="s">
        <v>34</v>
      </c>
      <c r="G532" s="125" t="s">
        <v>1459</v>
      </c>
      <c r="H532" s="125" t="s">
        <v>35</v>
      </c>
      <c r="I532" s="125" t="s">
        <v>763</v>
      </c>
      <c r="J532" s="125" t="s">
        <v>1290</v>
      </c>
      <c r="K532" s="125" t="s">
        <v>389</v>
      </c>
      <c r="L532" s="125">
        <v>754</v>
      </c>
      <c r="M532" s="125" t="s">
        <v>1496</v>
      </c>
      <c r="N532" s="126" t="s">
        <v>1559</v>
      </c>
      <c r="O532" s="125" t="s">
        <v>746</v>
      </c>
      <c r="P532" s="125" t="s">
        <v>747</v>
      </c>
      <c r="Q532" s="125" t="s">
        <v>21</v>
      </c>
      <c r="R532" s="125" t="s">
        <v>251</v>
      </c>
      <c r="S532" s="125">
        <v>28</v>
      </c>
      <c r="T532" s="125" t="s">
        <v>86</v>
      </c>
      <c r="U532" s="125" t="s">
        <v>630</v>
      </c>
      <c r="V532" s="125" t="s">
        <v>749</v>
      </c>
      <c r="W532" s="125" t="s">
        <v>1380</v>
      </c>
      <c r="X532" s="125" t="s">
        <v>92</v>
      </c>
      <c r="Y532" s="125" t="s">
        <v>685</v>
      </c>
      <c r="Z532" s="125" t="s">
        <v>756</v>
      </c>
      <c r="AA532" s="125" t="s">
        <v>21</v>
      </c>
      <c r="AB532" s="125"/>
      <c r="AC532" s="126" t="s">
        <v>265</v>
      </c>
      <c r="AD532" s="125" t="s">
        <v>39</v>
      </c>
      <c r="AE532" s="125"/>
      <c r="AF532" s="125" t="s">
        <v>21</v>
      </c>
      <c r="AG532" s="125" t="s">
        <v>1061</v>
      </c>
      <c r="AH532" s="125"/>
      <c r="AI532" s="125">
        <v>2.6</v>
      </c>
      <c r="AJ532" s="87" t="s">
        <v>38</v>
      </c>
      <c r="AK532" s="87" t="s">
        <v>21</v>
      </c>
      <c r="AL532" s="87" t="s">
        <v>38</v>
      </c>
      <c r="AM532" s="87" t="s">
        <v>38</v>
      </c>
      <c r="AN532" s="87" t="s">
        <v>38</v>
      </c>
    </row>
    <row r="533" spans="1:40" s="243" customFormat="1" ht="13.8" x14ac:dyDescent="0.3">
      <c r="A533" s="81">
        <v>119</v>
      </c>
      <c r="B533" s="124" t="s">
        <v>457</v>
      </c>
      <c r="C533" s="125" t="s">
        <v>743</v>
      </c>
      <c r="D533" s="125" t="s">
        <v>744</v>
      </c>
      <c r="E533" s="125" t="s">
        <v>21</v>
      </c>
      <c r="F533" s="125" t="s">
        <v>34</v>
      </c>
      <c r="G533" s="125" t="s">
        <v>1459</v>
      </c>
      <c r="H533" s="125" t="s">
        <v>35</v>
      </c>
      <c r="I533" s="125" t="s">
        <v>763</v>
      </c>
      <c r="J533" s="125" t="s">
        <v>1290</v>
      </c>
      <c r="K533" s="125" t="s">
        <v>389</v>
      </c>
      <c r="L533" s="125">
        <v>754</v>
      </c>
      <c r="M533" s="125" t="s">
        <v>1496</v>
      </c>
      <c r="N533" s="126" t="s">
        <v>1559</v>
      </c>
      <c r="O533" s="125" t="s">
        <v>746</v>
      </c>
      <c r="P533" s="125" t="s">
        <v>747</v>
      </c>
      <c r="Q533" s="125" t="s">
        <v>21</v>
      </c>
      <c r="R533" s="125" t="s">
        <v>96</v>
      </c>
      <c r="S533" s="125">
        <v>28</v>
      </c>
      <c r="T533" s="125" t="s">
        <v>86</v>
      </c>
      <c r="U533" s="125"/>
      <c r="V533" s="125" t="s">
        <v>750</v>
      </c>
      <c r="W533" s="125" t="s">
        <v>1380</v>
      </c>
      <c r="X533" s="125" t="s">
        <v>755</v>
      </c>
      <c r="Y533" s="125" t="s">
        <v>131</v>
      </c>
      <c r="Z533" s="125" t="s">
        <v>756</v>
      </c>
      <c r="AA533" s="125" t="s">
        <v>21</v>
      </c>
      <c r="AB533" s="125"/>
      <c r="AC533" s="126" t="s">
        <v>265</v>
      </c>
      <c r="AD533" s="125" t="s">
        <v>39</v>
      </c>
      <c r="AE533" s="125"/>
      <c r="AF533" s="125" t="s">
        <v>21</v>
      </c>
      <c r="AG533" s="125" t="s">
        <v>1061</v>
      </c>
      <c r="AH533" s="125"/>
      <c r="AI533" s="125">
        <v>2.6</v>
      </c>
      <c r="AJ533" s="87" t="s">
        <v>38</v>
      </c>
      <c r="AK533" s="87" t="s">
        <v>21</v>
      </c>
      <c r="AL533" s="87" t="s">
        <v>38</v>
      </c>
      <c r="AM533" s="87" t="s">
        <v>38</v>
      </c>
      <c r="AN533" s="87" t="s">
        <v>38</v>
      </c>
    </row>
    <row r="534" spans="1:40" s="243" customFormat="1" ht="13.8" x14ac:dyDescent="0.3">
      <c r="A534" s="81">
        <v>119</v>
      </c>
      <c r="B534" s="124" t="s">
        <v>457</v>
      </c>
      <c r="C534" s="125" t="s">
        <v>743</v>
      </c>
      <c r="D534" s="125" t="s">
        <v>744</v>
      </c>
      <c r="E534" s="125" t="s">
        <v>21</v>
      </c>
      <c r="F534" s="125" t="s">
        <v>34</v>
      </c>
      <c r="G534" s="125" t="s">
        <v>1459</v>
      </c>
      <c r="H534" s="125" t="s">
        <v>35</v>
      </c>
      <c r="I534" s="125" t="s">
        <v>763</v>
      </c>
      <c r="J534" s="125" t="s">
        <v>1290</v>
      </c>
      <c r="K534" s="125" t="s">
        <v>389</v>
      </c>
      <c r="L534" s="125">
        <v>754</v>
      </c>
      <c r="M534" s="125" t="s">
        <v>1496</v>
      </c>
      <c r="N534" s="126" t="s">
        <v>1559</v>
      </c>
      <c r="O534" s="125" t="s">
        <v>746</v>
      </c>
      <c r="P534" s="125" t="s">
        <v>747</v>
      </c>
      <c r="Q534" s="125" t="s">
        <v>21</v>
      </c>
      <c r="R534" s="125" t="s">
        <v>166</v>
      </c>
      <c r="S534" s="125">
        <v>28</v>
      </c>
      <c r="T534" s="125" t="s">
        <v>86</v>
      </c>
      <c r="U534" s="125"/>
      <c r="V534" s="125" t="s">
        <v>751</v>
      </c>
      <c r="W534" s="125" t="s">
        <v>1380</v>
      </c>
      <c r="X534" s="125" t="s">
        <v>755</v>
      </c>
      <c r="Y534" s="125" t="s">
        <v>131</v>
      </c>
      <c r="Z534" s="125" t="s">
        <v>756</v>
      </c>
      <c r="AA534" s="125" t="s">
        <v>21</v>
      </c>
      <c r="AB534" s="125"/>
      <c r="AC534" s="126" t="s">
        <v>265</v>
      </c>
      <c r="AD534" s="125" t="s">
        <v>39</v>
      </c>
      <c r="AE534" s="125"/>
      <c r="AF534" s="125" t="s">
        <v>21</v>
      </c>
      <c r="AG534" s="125" t="s">
        <v>1061</v>
      </c>
      <c r="AH534" s="125"/>
      <c r="AI534" s="125">
        <v>2.6</v>
      </c>
      <c r="AJ534" s="87" t="s">
        <v>38</v>
      </c>
      <c r="AK534" s="87" t="s">
        <v>21</v>
      </c>
      <c r="AL534" s="87" t="s">
        <v>38</v>
      </c>
      <c r="AM534" s="87" t="s">
        <v>38</v>
      </c>
      <c r="AN534" s="87" t="s">
        <v>38</v>
      </c>
    </row>
    <row r="535" spans="1:40" s="243" customFormat="1" ht="13.8" x14ac:dyDescent="0.3">
      <c r="A535" s="81">
        <v>119</v>
      </c>
      <c r="B535" s="124" t="s">
        <v>457</v>
      </c>
      <c r="C535" s="125" t="s">
        <v>743</v>
      </c>
      <c r="D535" s="125" t="s">
        <v>744</v>
      </c>
      <c r="E535" s="125" t="s">
        <v>21</v>
      </c>
      <c r="F535" s="125" t="s">
        <v>34</v>
      </c>
      <c r="G535" s="125" t="s">
        <v>1459</v>
      </c>
      <c r="H535" s="125" t="s">
        <v>35</v>
      </c>
      <c r="I535" s="125" t="s">
        <v>763</v>
      </c>
      <c r="J535" s="125" t="s">
        <v>1290</v>
      </c>
      <c r="K535" s="125" t="s">
        <v>389</v>
      </c>
      <c r="L535" s="125">
        <v>754</v>
      </c>
      <c r="M535" s="125" t="s">
        <v>1496</v>
      </c>
      <c r="N535" s="126" t="s">
        <v>1559</v>
      </c>
      <c r="O535" s="125" t="s">
        <v>746</v>
      </c>
      <c r="P535" s="125" t="s">
        <v>747</v>
      </c>
      <c r="Q535" s="125" t="s">
        <v>21</v>
      </c>
      <c r="R535" s="125" t="s">
        <v>254</v>
      </c>
      <c r="S535" s="125">
        <v>28</v>
      </c>
      <c r="T535" s="125" t="s">
        <v>86</v>
      </c>
      <c r="U535" s="125"/>
      <c r="V535" s="125" t="s">
        <v>752</v>
      </c>
      <c r="W535" s="125" t="s">
        <v>1380</v>
      </c>
      <c r="X535" s="125" t="s">
        <v>92</v>
      </c>
      <c r="Y535" s="125" t="s">
        <v>131</v>
      </c>
      <c r="Z535" s="125" t="s">
        <v>756</v>
      </c>
      <c r="AA535" s="125" t="s">
        <v>21</v>
      </c>
      <c r="AB535" s="125"/>
      <c r="AC535" s="126" t="s">
        <v>265</v>
      </c>
      <c r="AD535" s="125" t="s">
        <v>39</v>
      </c>
      <c r="AE535" s="125"/>
      <c r="AF535" s="125" t="s">
        <v>21</v>
      </c>
      <c r="AG535" s="125" t="s">
        <v>1061</v>
      </c>
      <c r="AH535" s="125"/>
      <c r="AI535" s="125">
        <v>2.6</v>
      </c>
      <c r="AJ535" s="87" t="s">
        <v>38</v>
      </c>
      <c r="AK535" s="87" t="s">
        <v>21</v>
      </c>
      <c r="AL535" s="87" t="s">
        <v>38</v>
      </c>
      <c r="AM535" s="87" t="s">
        <v>38</v>
      </c>
      <c r="AN535" s="87" t="s">
        <v>38</v>
      </c>
    </row>
    <row r="536" spans="1:40" s="243" customFormat="1" ht="13.8" x14ac:dyDescent="0.3">
      <c r="A536" s="81">
        <v>119</v>
      </c>
      <c r="B536" s="124" t="s">
        <v>457</v>
      </c>
      <c r="C536" s="125" t="s">
        <v>743</v>
      </c>
      <c r="D536" s="125" t="s">
        <v>744</v>
      </c>
      <c r="E536" s="125" t="s">
        <v>21</v>
      </c>
      <c r="F536" s="125" t="s">
        <v>34</v>
      </c>
      <c r="G536" s="125" t="s">
        <v>1459</v>
      </c>
      <c r="H536" s="125" t="s">
        <v>35</v>
      </c>
      <c r="I536" s="125" t="s">
        <v>763</v>
      </c>
      <c r="J536" s="125" t="s">
        <v>1290</v>
      </c>
      <c r="K536" s="125" t="s">
        <v>389</v>
      </c>
      <c r="L536" s="125">
        <v>754</v>
      </c>
      <c r="M536" s="125" t="s">
        <v>1496</v>
      </c>
      <c r="N536" s="126" t="s">
        <v>1559</v>
      </c>
      <c r="O536" s="125" t="s">
        <v>746</v>
      </c>
      <c r="P536" s="125" t="s">
        <v>747</v>
      </c>
      <c r="Q536" s="125" t="s">
        <v>21</v>
      </c>
      <c r="R536" s="125" t="s">
        <v>748</v>
      </c>
      <c r="S536" s="125">
        <v>28</v>
      </c>
      <c r="T536" s="125" t="s">
        <v>86</v>
      </c>
      <c r="U536" s="125"/>
      <c r="V536" s="125" t="s">
        <v>753</v>
      </c>
      <c r="W536" s="125"/>
      <c r="X536" s="125" t="s">
        <v>754</v>
      </c>
      <c r="Y536" s="125" t="s">
        <v>131</v>
      </c>
      <c r="Z536" s="125" t="s">
        <v>756</v>
      </c>
      <c r="AA536" s="125" t="s">
        <v>21</v>
      </c>
      <c r="AB536" s="125"/>
      <c r="AC536" s="126" t="s">
        <v>265</v>
      </c>
      <c r="AD536" s="125" t="s">
        <v>39</v>
      </c>
      <c r="AE536" s="125"/>
      <c r="AF536" s="125" t="s">
        <v>21</v>
      </c>
      <c r="AG536" s="125" t="s">
        <v>1061</v>
      </c>
      <c r="AH536" s="125"/>
      <c r="AI536" s="125">
        <v>2.6</v>
      </c>
      <c r="AJ536" s="87" t="s">
        <v>38</v>
      </c>
      <c r="AK536" s="87" t="s">
        <v>21</v>
      </c>
      <c r="AL536" s="87" t="s">
        <v>38</v>
      </c>
      <c r="AM536" s="87" t="s">
        <v>38</v>
      </c>
      <c r="AN536" s="87" t="s">
        <v>38</v>
      </c>
    </row>
    <row r="537" spans="1:40" s="243" customFormat="1" ht="13.8" x14ac:dyDescent="0.3">
      <c r="A537" s="81">
        <v>119</v>
      </c>
      <c r="B537" s="124" t="s">
        <v>457</v>
      </c>
      <c r="C537" s="125" t="s">
        <v>743</v>
      </c>
      <c r="D537" s="125" t="s">
        <v>744</v>
      </c>
      <c r="E537" s="125" t="s">
        <v>21</v>
      </c>
      <c r="F537" s="125" t="s">
        <v>34</v>
      </c>
      <c r="G537" s="125" t="s">
        <v>1459</v>
      </c>
      <c r="H537" s="125" t="s">
        <v>35</v>
      </c>
      <c r="I537" s="125" t="s">
        <v>764</v>
      </c>
      <c r="J537" s="125" t="s">
        <v>1290</v>
      </c>
      <c r="K537" s="125" t="s">
        <v>389</v>
      </c>
      <c r="L537" s="125">
        <v>754</v>
      </c>
      <c r="M537" s="125" t="s">
        <v>1496</v>
      </c>
      <c r="N537" s="126" t="s">
        <v>1560</v>
      </c>
      <c r="O537" s="125" t="s">
        <v>746</v>
      </c>
      <c r="P537" s="125" t="s">
        <v>747</v>
      </c>
      <c r="Q537" s="125" t="s">
        <v>21</v>
      </c>
      <c r="R537" s="125" t="s">
        <v>36</v>
      </c>
      <c r="S537" s="125">
        <v>28</v>
      </c>
      <c r="T537" s="125" t="s">
        <v>86</v>
      </c>
      <c r="U537" s="125" t="s">
        <v>630</v>
      </c>
      <c r="V537" s="125"/>
      <c r="W537" s="125"/>
      <c r="X537" s="125" t="s">
        <v>754</v>
      </c>
      <c r="Y537" s="125" t="s">
        <v>685</v>
      </c>
      <c r="Z537" s="125" t="s">
        <v>756</v>
      </c>
      <c r="AA537" s="125" t="s">
        <v>21</v>
      </c>
      <c r="AB537" s="125"/>
      <c r="AC537" s="126" t="s">
        <v>265</v>
      </c>
      <c r="AD537" s="125" t="s">
        <v>39</v>
      </c>
      <c r="AE537" s="125"/>
      <c r="AF537" s="125" t="s">
        <v>21</v>
      </c>
      <c r="AG537" s="125" t="s">
        <v>1061</v>
      </c>
      <c r="AH537" s="125"/>
      <c r="AI537" s="125">
        <v>2.6</v>
      </c>
      <c r="AJ537" s="87" t="s">
        <v>38</v>
      </c>
      <c r="AK537" s="87" t="s">
        <v>21</v>
      </c>
      <c r="AL537" s="87" t="s">
        <v>38</v>
      </c>
      <c r="AM537" s="87" t="s">
        <v>38</v>
      </c>
      <c r="AN537" s="87" t="s">
        <v>38</v>
      </c>
    </row>
    <row r="538" spans="1:40" s="243" customFormat="1" ht="13.8" x14ac:dyDescent="0.3">
      <c r="A538" s="81">
        <v>119</v>
      </c>
      <c r="B538" s="124" t="s">
        <v>457</v>
      </c>
      <c r="C538" s="125" t="s">
        <v>743</v>
      </c>
      <c r="D538" s="125" t="s">
        <v>744</v>
      </c>
      <c r="E538" s="125" t="s">
        <v>21</v>
      </c>
      <c r="F538" s="125" t="s">
        <v>34</v>
      </c>
      <c r="G538" s="125" t="s">
        <v>1459</v>
      </c>
      <c r="H538" s="125" t="s">
        <v>35</v>
      </c>
      <c r="I538" s="125" t="s">
        <v>764</v>
      </c>
      <c r="J538" s="125" t="s">
        <v>1290</v>
      </c>
      <c r="K538" s="125" t="s">
        <v>389</v>
      </c>
      <c r="L538" s="125">
        <v>754</v>
      </c>
      <c r="M538" s="125" t="s">
        <v>1496</v>
      </c>
      <c r="N538" s="126" t="s">
        <v>1560</v>
      </c>
      <c r="O538" s="125" t="s">
        <v>746</v>
      </c>
      <c r="P538" s="125" t="s">
        <v>747</v>
      </c>
      <c r="Q538" s="125" t="s">
        <v>21</v>
      </c>
      <c r="R538" s="125" t="s">
        <v>251</v>
      </c>
      <c r="S538" s="125">
        <v>28</v>
      </c>
      <c r="T538" s="125" t="s">
        <v>86</v>
      </c>
      <c r="U538" s="125" t="s">
        <v>630</v>
      </c>
      <c r="V538" s="125" t="s">
        <v>749</v>
      </c>
      <c r="W538" s="125" t="s">
        <v>1380</v>
      </c>
      <c r="X538" s="125" t="s">
        <v>92</v>
      </c>
      <c r="Y538" s="125" t="s">
        <v>685</v>
      </c>
      <c r="Z538" s="125" t="s">
        <v>756</v>
      </c>
      <c r="AA538" s="125" t="s">
        <v>21</v>
      </c>
      <c r="AB538" s="125"/>
      <c r="AC538" s="126" t="s">
        <v>265</v>
      </c>
      <c r="AD538" s="125" t="s">
        <v>39</v>
      </c>
      <c r="AE538" s="125"/>
      <c r="AF538" s="125" t="s">
        <v>21</v>
      </c>
      <c r="AG538" s="125" t="s">
        <v>1061</v>
      </c>
      <c r="AH538" s="125"/>
      <c r="AI538" s="125">
        <v>2.6</v>
      </c>
      <c r="AJ538" s="87" t="s">
        <v>38</v>
      </c>
      <c r="AK538" s="87" t="s">
        <v>21</v>
      </c>
      <c r="AL538" s="87" t="s">
        <v>38</v>
      </c>
      <c r="AM538" s="87" t="s">
        <v>38</v>
      </c>
      <c r="AN538" s="87" t="s">
        <v>38</v>
      </c>
    </row>
    <row r="539" spans="1:40" s="243" customFormat="1" ht="13.8" x14ac:dyDescent="0.3">
      <c r="A539" s="81">
        <v>119</v>
      </c>
      <c r="B539" s="124" t="s">
        <v>457</v>
      </c>
      <c r="C539" s="125" t="s">
        <v>743</v>
      </c>
      <c r="D539" s="125" t="s">
        <v>744</v>
      </c>
      <c r="E539" s="125" t="s">
        <v>21</v>
      </c>
      <c r="F539" s="125" t="s">
        <v>34</v>
      </c>
      <c r="G539" s="125" t="s">
        <v>1459</v>
      </c>
      <c r="H539" s="125" t="s">
        <v>35</v>
      </c>
      <c r="I539" s="125" t="s">
        <v>764</v>
      </c>
      <c r="J539" s="125" t="s">
        <v>1290</v>
      </c>
      <c r="K539" s="125" t="s">
        <v>389</v>
      </c>
      <c r="L539" s="125">
        <v>754</v>
      </c>
      <c r="M539" s="125" t="s">
        <v>1496</v>
      </c>
      <c r="N539" s="126" t="s">
        <v>1560</v>
      </c>
      <c r="O539" s="125" t="s">
        <v>746</v>
      </c>
      <c r="P539" s="125" t="s">
        <v>747</v>
      </c>
      <c r="Q539" s="125" t="s">
        <v>21</v>
      </c>
      <c r="R539" s="125" t="s">
        <v>96</v>
      </c>
      <c r="S539" s="125">
        <v>28</v>
      </c>
      <c r="T539" s="125" t="s">
        <v>86</v>
      </c>
      <c r="U539" s="125"/>
      <c r="V539" s="125" t="s">
        <v>750</v>
      </c>
      <c r="W539" s="125" t="s">
        <v>1380</v>
      </c>
      <c r="X539" s="125" t="s">
        <v>755</v>
      </c>
      <c r="Y539" s="125" t="s">
        <v>131</v>
      </c>
      <c r="Z539" s="125" t="s">
        <v>756</v>
      </c>
      <c r="AA539" s="125" t="s">
        <v>21</v>
      </c>
      <c r="AB539" s="125"/>
      <c r="AC539" s="126" t="s">
        <v>265</v>
      </c>
      <c r="AD539" s="125" t="s">
        <v>39</v>
      </c>
      <c r="AE539" s="125"/>
      <c r="AF539" s="125" t="s">
        <v>21</v>
      </c>
      <c r="AG539" s="125" t="s">
        <v>1061</v>
      </c>
      <c r="AH539" s="125"/>
      <c r="AI539" s="125">
        <v>2.6</v>
      </c>
      <c r="AJ539" s="87" t="s">
        <v>38</v>
      </c>
      <c r="AK539" s="87" t="s">
        <v>21</v>
      </c>
      <c r="AL539" s="87" t="s">
        <v>38</v>
      </c>
      <c r="AM539" s="87" t="s">
        <v>38</v>
      </c>
      <c r="AN539" s="87" t="s">
        <v>38</v>
      </c>
    </row>
    <row r="540" spans="1:40" s="243" customFormat="1" ht="13.8" x14ac:dyDescent="0.3">
      <c r="A540" s="81">
        <v>119</v>
      </c>
      <c r="B540" s="124" t="s">
        <v>457</v>
      </c>
      <c r="C540" s="125" t="s">
        <v>743</v>
      </c>
      <c r="D540" s="125" t="s">
        <v>744</v>
      </c>
      <c r="E540" s="125" t="s">
        <v>21</v>
      </c>
      <c r="F540" s="125" t="s">
        <v>34</v>
      </c>
      <c r="G540" s="125" t="s">
        <v>1459</v>
      </c>
      <c r="H540" s="125" t="s">
        <v>35</v>
      </c>
      <c r="I540" s="125" t="s">
        <v>764</v>
      </c>
      <c r="J540" s="125" t="s">
        <v>1290</v>
      </c>
      <c r="K540" s="125" t="s">
        <v>389</v>
      </c>
      <c r="L540" s="125">
        <v>754</v>
      </c>
      <c r="M540" s="125" t="s">
        <v>1496</v>
      </c>
      <c r="N540" s="126" t="s">
        <v>1560</v>
      </c>
      <c r="O540" s="125" t="s">
        <v>746</v>
      </c>
      <c r="P540" s="125" t="s">
        <v>747</v>
      </c>
      <c r="Q540" s="125" t="s">
        <v>21</v>
      </c>
      <c r="R540" s="125" t="s">
        <v>166</v>
      </c>
      <c r="S540" s="125">
        <v>28</v>
      </c>
      <c r="T540" s="125" t="s">
        <v>86</v>
      </c>
      <c r="U540" s="125"/>
      <c r="V540" s="125" t="s">
        <v>751</v>
      </c>
      <c r="W540" s="125" t="s">
        <v>1380</v>
      </c>
      <c r="X540" s="125" t="s">
        <v>755</v>
      </c>
      <c r="Y540" s="125" t="s">
        <v>131</v>
      </c>
      <c r="Z540" s="125" t="s">
        <v>756</v>
      </c>
      <c r="AA540" s="125" t="s">
        <v>21</v>
      </c>
      <c r="AB540" s="125"/>
      <c r="AC540" s="126" t="s">
        <v>265</v>
      </c>
      <c r="AD540" s="125" t="s">
        <v>39</v>
      </c>
      <c r="AE540" s="125"/>
      <c r="AF540" s="125" t="s">
        <v>21</v>
      </c>
      <c r="AG540" s="125" t="s">
        <v>1061</v>
      </c>
      <c r="AH540" s="125"/>
      <c r="AI540" s="125">
        <v>2.6</v>
      </c>
      <c r="AJ540" s="87" t="s">
        <v>38</v>
      </c>
      <c r="AK540" s="87" t="s">
        <v>21</v>
      </c>
      <c r="AL540" s="87" t="s">
        <v>38</v>
      </c>
      <c r="AM540" s="87" t="s">
        <v>38</v>
      </c>
      <c r="AN540" s="87" t="s">
        <v>38</v>
      </c>
    </row>
    <row r="541" spans="1:40" s="243" customFormat="1" ht="13.8" x14ac:dyDescent="0.3">
      <c r="A541" s="81">
        <v>119</v>
      </c>
      <c r="B541" s="124" t="s">
        <v>457</v>
      </c>
      <c r="C541" s="125" t="s">
        <v>743</v>
      </c>
      <c r="D541" s="125" t="s">
        <v>744</v>
      </c>
      <c r="E541" s="125" t="s">
        <v>21</v>
      </c>
      <c r="F541" s="125" t="s">
        <v>34</v>
      </c>
      <c r="G541" s="125" t="s">
        <v>1459</v>
      </c>
      <c r="H541" s="125" t="s">
        <v>35</v>
      </c>
      <c r="I541" s="125" t="s">
        <v>764</v>
      </c>
      <c r="J541" s="125" t="s">
        <v>1290</v>
      </c>
      <c r="K541" s="125" t="s">
        <v>389</v>
      </c>
      <c r="L541" s="125">
        <v>754</v>
      </c>
      <c r="M541" s="125" t="s">
        <v>1496</v>
      </c>
      <c r="N541" s="126" t="s">
        <v>1560</v>
      </c>
      <c r="O541" s="125" t="s">
        <v>746</v>
      </c>
      <c r="P541" s="125" t="s">
        <v>747</v>
      </c>
      <c r="Q541" s="125" t="s">
        <v>21</v>
      </c>
      <c r="R541" s="125" t="s">
        <v>254</v>
      </c>
      <c r="S541" s="125">
        <v>28</v>
      </c>
      <c r="T541" s="125" t="s">
        <v>86</v>
      </c>
      <c r="U541" s="125"/>
      <c r="V541" s="125" t="s">
        <v>752</v>
      </c>
      <c r="W541" s="125" t="s">
        <v>1380</v>
      </c>
      <c r="X541" s="125" t="s">
        <v>92</v>
      </c>
      <c r="Y541" s="125" t="s">
        <v>131</v>
      </c>
      <c r="Z541" s="125" t="s">
        <v>756</v>
      </c>
      <c r="AA541" s="125" t="s">
        <v>21</v>
      </c>
      <c r="AB541" s="125"/>
      <c r="AC541" s="126" t="s">
        <v>265</v>
      </c>
      <c r="AD541" s="125" t="s">
        <v>39</v>
      </c>
      <c r="AE541" s="125"/>
      <c r="AF541" s="125" t="s">
        <v>21</v>
      </c>
      <c r="AG541" s="125" t="s">
        <v>1061</v>
      </c>
      <c r="AH541" s="125"/>
      <c r="AI541" s="125">
        <v>2.6</v>
      </c>
      <c r="AJ541" s="87" t="s">
        <v>38</v>
      </c>
      <c r="AK541" s="87" t="s">
        <v>21</v>
      </c>
      <c r="AL541" s="87" t="s">
        <v>38</v>
      </c>
      <c r="AM541" s="87" t="s">
        <v>38</v>
      </c>
      <c r="AN541" s="87" t="s">
        <v>38</v>
      </c>
    </row>
    <row r="542" spans="1:40" s="243" customFormat="1" ht="13.8" x14ac:dyDescent="0.3">
      <c r="A542" s="81">
        <v>119</v>
      </c>
      <c r="B542" s="124" t="s">
        <v>457</v>
      </c>
      <c r="C542" s="125" t="s">
        <v>743</v>
      </c>
      <c r="D542" s="125" t="s">
        <v>744</v>
      </c>
      <c r="E542" s="125" t="s">
        <v>21</v>
      </c>
      <c r="F542" s="125" t="s">
        <v>34</v>
      </c>
      <c r="G542" s="125" t="s">
        <v>1459</v>
      </c>
      <c r="H542" s="125" t="s">
        <v>35</v>
      </c>
      <c r="I542" s="125" t="s">
        <v>764</v>
      </c>
      <c r="J542" s="125" t="s">
        <v>1290</v>
      </c>
      <c r="K542" s="125" t="s">
        <v>389</v>
      </c>
      <c r="L542" s="125">
        <v>754</v>
      </c>
      <c r="M542" s="125" t="s">
        <v>1496</v>
      </c>
      <c r="N542" s="126" t="s">
        <v>1560</v>
      </c>
      <c r="O542" s="125" t="s">
        <v>746</v>
      </c>
      <c r="P542" s="125" t="s">
        <v>747</v>
      </c>
      <c r="Q542" s="125" t="s">
        <v>21</v>
      </c>
      <c r="R542" s="125" t="s">
        <v>748</v>
      </c>
      <c r="S542" s="125">
        <v>28</v>
      </c>
      <c r="T542" s="125" t="s">
        <v>86</v>
      </c>
      <c r="U542" s="125"/>
      <c r="V542" s="125" t="s">
        <v>753</v>
      </c>
      <c r="W542" s="125"/>
      <c r="X542" s="125" t="s">
        <v>754</v>
      </c>
      <c r="Y542" s="125" t="s">
        <v>131</v>
      </c>
      <c r="Z542" s="125" t="s">
        <v>756</v>
      </c>
      <c r="AA542" s="125" t="s">
        <v>21</v>
      </c>
      <c r="AB542" s="125"/>
      <c r="AC542" s="126" t="s">
        <v>265</v>
      </c>
      <c r="AD542" s="125" t="s">
        <v>39</v>
      </c>
      <c r="AE542" s="125"/>
      <c r="AF542" s="125" t="s">
        <v>21</v>
      </c>
      <c r="AG542" s="125" t="s">
        <v>1061</v>
      </c>
      <c r="AH542" s="125"/>
      <c r="AI542" s="125">
        <v>2.6</v>
      </c>
      <c r="AJ542" s="87" t="s">
        <v>38</v>
      </c>
      <c r="AK542" s="87" t="s">
        <v>21</v>
      </c>
      <c r="AL542" s="87" t="s">
        <v>38</v>
      </c>
      <c r="AM542" s="87" t="s">
        <v>38</v>
      </c>
      <c r="AN542" s="87" t="s">
        <v>38</v>
      </c>
    </row>
    <row r="543" spans="1:40" s="243" customFormat="1" ht="13.8" x14ac:dyDescent="0.3">
      <c r="A543" s="81">
        <v>119</v>
      </c>
      <c r="B543" s="124" t="s">
        <v>457</v>
      </c>
      <c r="C543" s="125" t="s">
        <v>743</v>
      </c>
      <c r="D543" s="125" t="s">
        <v>744</v>
      </c>
      <c r="E543" s="125" t="s">
        <v>21</v>
      </c>
      <c r="F543" s="125" t="s">
        <v>34</v>
      </c>
      <c r="G543" s="125" t="s">
        <v>1459</v>
      </c>
      <c r="H543" s="125" t="s">
        <v>35</v>
      </c>
      <c r="I543" s="125" t="s">
        <v>765</v>
      </c>
      <c r="J543" s="125" t="s">
        <v>1290</v>
      </c>
      <c r="K543" s="125" t="s">
        <v>389</v>
      </c>
      <c r="L543" s="125">
        <v>754</v>
      </c>
      <c r="M543" s="125" t="s">
        <v>1496</v>
      </c>
      <c r="N543" s="126" t="s">
        <v>1561</v>
      </c>
      <c r="O543" s="125" t="s">
        <v>746</v>
      </c>
      <c r="P543" s="125" t="s">
        <v>747</v>
      </c>
      <c r="Q543" s="125" t="s">
        <v>21</v>
      </c>
      <c r="R543" s="125" t="s">
        <v>36</v>
      </c>
      <c r="S543" s="125">
        <v>28</v>
      </c>
      <c r="T543" s="125" t="s">
        <v>86</v>
      </c>
      <c r="U543" s="125" t="s">
        <v>630</v>
      </c>
      <c r="V543" s="125"/>
      <c r="W543" s="125"/>
      <c r="X543" s="125" t="s">
        <v>754</v>
      </c>
      <c r="Y543" s="125" t="s">
        <v>685</v>
      </c>
      <c r="Z543" s="125" t="s">
        <v>756</v>
      </c>
      <c r="AA543" s="125" t="s">
        <v>21</v>
      </c>
      <c r="AB543" s="125"/>
      <c r="AC543" s="126" t="s">
        <v>265</v>
      </c>
      <c r="AD543" s="125" t="s">
        <v>39</v>
      </c>
      <c r="AE543" s="125"/>
      <c r="AF543" s="125" t="s">
        <v>21</v>
      </c>
      <c r="AG543" s="125" t="s">
        <v>1061</v>
      </c>
      <c r="AH543" s="125"/>
      <c r="AI543" s="125">
        <v>2.6</v>
      </c>
      <c r="AJ543" s="87" t="s">
        <v>38</v>
      </c>
      <c r="AK543" s="87" t="s">
        <v>21</v>
      </c>
      <c r="AL543" s="87" t="s">
        <v>38</v>
      </c>
      <c r="AM543" s="87" t="s">
        <v>38</v>
      </c>
      <c r="AN543" s="87" t="s">
        <v>38</v>
      </c>
    </row>
    <row r="544" spans="1:40" s="243" customFormat="1" ht="13.8" x14ac:dyDescent="0.3">
      <c r="A544" s="81">
        <v>119</v>
      </c>
      <c r="B544" s="124" t="s">
        <v>457</v>
      </c>
      <c r="C544" s="125" t="s">
        <v>743</v>
      </c>
      <c r="D544" s="125" t="s">
        <v>744</v>
      </c>
      <c r="E544" s="125" t="s">
        <v>21</v>
      </c>
      <c r="F544" s="125" t="s">
        <v>34</v>
      </c>
      <c r="G544" s="125" t="s">
        <v>1459</v>
      </c>
      <c r="H544" s="125" t="s">
        <v>35</v>
      </c>
      <c r="I544" s="125" t="s">
        <v>765</v>
      </c>
      <c r="J544" s="125" t="s">
        <v>1290</v>
      </c>
      <c r="K544" s="125" t="s">
        <v>389</v>
      </c>
      <c r="L544" s="125">
        <v>754</v>
      </c>
      <c r="M544" s="125" t="s">
        <v>1496</v>
      </c>
      <c r="N544" s="126" t="s">
        <v>1561</v>
      </c>
      <c r="O544" s="125" t="s">
        <v>746</v>
      </c>
      <c r="P544" s="125" t="s">
        <v>747</v>
      </c>
      <c r="Q544" s="125" t="s">
        <v>21</v>
      </c>
      <c r="R544" s="125" t="s">
        <v>251</v>
      </c>
      <c r="S544" s="125">
        <v>28</v>
      </c>
      <c r="T544" s="125" t="s">
        <v>86</v>
      </c>
      <c r="U544" s="125" t="s">
        <v>630</v>
      </c>
      <c r="V544" s="125" t="s">
        <v>749</v>
      </c>
      <c r="W544" s="125" t="s">
        <v>1380</v>
      </c>
      <c r="X544" s="125" t="s">
        <v>92</v>
      </c>
      <c r="Y544" s="125" t="s">
        <v>685</v>
      </c>
      <c r="Z544" s="125" t="s">
        <v>756</v>
      </c>
      <c r="AA544" s="125" t="s">
        <v>21</v>
      </c>
      <c r="AB544" s="125"/>
      <c r="AC544" s="126" t="s">
        <v>265</v>
      </c>
      <c r="AD544" s="125" t="s">
        <v>39</v>
      </c>
      <c r="AE544" s="125"/>
      <c r="AF544" s="125" t="s">
        <v>21</v>
      </c>
      <c r="AG544" s="125" t="s">
        <v>1061</v>
      </c>
      <c r="AH544" s="125"/>
      <c r="AI544" s="125">
        <v>2.6</v>
      </c>
      <c r="AJ544" s="87" t="s">
        <v>38</v>
      </c>
      <c r="AK544" s="87" t="s">
        <v>21</v>
      </c>
      <c r="AL544" s="87" t="s">
        <v>38</v>
      </c>
      <c r="AM544" s="87" t="s">
        <v>38</v>
      </c>
      <c r="AN544" s="87" t="s">
        <v>38</v>
      </c>
    </row>
    <row r="545" spans="1:40" s="243" customFormat="1" ht="13.8" x14ac:dyDescent="0.3">
      <c r="A545" s="81">
        <v>119</v>
      </c>
      <c r="B545" s="124" t="s">
        <v>457</v>
      </c>
      <c r="C545" s="125" t="s">
        <v>743</v>
      </c>
      <c r="D545" s="125" t="s">
        <v>744</v>
      </c>
      <c r="E545" s="125" t="s">
        <v>21</v>
      </c>
      <c r="F545" s="125" t="s">
        <v>34</v>
      </c>
      <c r="G545" s="125" t="s">
        <v>1459</v>
      </c>
      <c r="H545" s="125" t="s">
        <v>35</v>
      </c>
      <c r="I545" s="125" t="s">
        <v>765</v>
      </c>
      <c r="J545" s="125" t="s">
        <v>1290</v>
      </c>
      <c r="K545" s="125" t="s">
        <v>389</v>
      </c>
      <c r="L545" s="125">
        <v>754</v>
      </c>
      <c r="M545" s="125" t="s">
        <v>1496</v>
      </c>
      <c r="N545" s="126" t="s">
        <v>1561</v>
      </c>
      <c r="O545" s="125" t="s">
        <v>746</v>
      </c>
      <c r="P545" s="125" t="s">
        <v>747</v>
      </c>
      <c r="Q545" s="125" t="s">
        <v>21</v>
      </c>
      <c r="R545" s="125" t="s">
        <v>96</v>
      </c>
      <c r="S545" s="125">
        <v>28</v>
      </c>
      <c r="T545" s="125" t="s">
        <v>86</v>
      </c>
      <c r="U545" s="125"/>
      <c r="V545" s="125" t="s">
        <v>750</v>
      </c>
      <c r="W545" s="125" t="s">
        <v>1380</v>
      </c>
      <c r="X545" s="125" t="s">
        <v>755</v>
      </c>
      <c r="Y545" s="125" t="s">
        <v>131</v>
      </c>
      <c r="Z545" s="125" t="s">
        <v>756</v>
      </c>
      <c r="AA545" s="125" t="s">
        <v>21</v>
      </c>
      <c r="AB545" s="125"/>
      <c r="AC545" s="126" t="s">
        <v>265</v>
      </c>
      <c r="AD545" s="125" t="s">
        <v>39</v>
      </c>
      <c r="AE545" s="125"/>
      <c r="AF545" s="125" t="s">
        <v>21</v>
      </c>
      <c r="AG545" s="125" t="s">
        <v>1061</v>
      </c>
      <c r="AH545" s="125"/>
      <c r="AI545" s="125">
        <v>2.6</v>
      </c>
      <c r="AJ545" s="87" t="s">
        <v>38</v>
      </c>
      <c r="AK545" s="87" t="s">
        <v>21</v>
      </c>
      <c r="AL545" s="87" t="s">
        <v>38</v>
      </c>
      <c r="AM545" s="87" t="s">
        <v>38</v>
      </c>
      <c r="AN545" s="87" t="s">
        <v>38</v>
      </c>
    </row>
    <row r="546" spans="1:40" s="243" customFormat="1" ht="13.8" x14ac:dyDescent="0.3">
      <c r="A546" s="81">
        <v>119</v>
      </c>
      <c r="B546" s="124" t="s">
        <v>457</v>
      </c>
      <c r="C546" s="125" t="s">
        <v>743</v>
      </c>
      <c r="D546" s="125" t="s">
        <v>744</v>
      </c>
      <c r="E546" s="125" t="s">
        <v>21</v>
      </c>
      <c r="F546" s="125" t="s">
        <v>34</v>
      </c>
      <c r="G546" s="125" t="s">
        <v>1459</v>
      </c>
      <c r="H546" s="125" t="s">
        <v>35</v>
      </c>
      <c r="I546" s="125" t="s">
        <v>765</v>
      </c>
      <c r="J546" s="125" t="s">
        <v>1290</v>
      </c>
      <c r="K546" s="125" t="s">
        <v>389</v>
      </c>
      <c r="L546" s="125">
        <v>754</v>
      </c>
      <c r="M546" s="125" t="s">
        <v>1496</v>
      </c>
      <c r="N546" s="126" t="s">
        <v>1561</v>
      </c>
      <c r="O546" s="125" t="s">
        <v>746</v>
      </c>
      <c r="P546" s="125" t="s">
        <v>747</v>
      </c>
      <c r="Q546" s="125" t="s">
        <v>21</v>
      </c>
      <c r="R546" s="125" t="s">
        <v>166</v>
      </c>
      <c r="S546" s="125">
        <v>28</v>
      </c>
      <c r="T546" s="125" t="s">
        <v>86</v>
      </c>
      <c r="U546" s="125"/>
      <c r="V546" s="125" t="s">
        <v>751</v>
      </c>
      <c r="W546" s="125" t="s">
        <v>1380</v>
      </c>
      <c r="X546" s="125" t="s">
        <v>755</v>
      </c>
      <c r="Y546" s="125" t="s">
        <v>131</v>
      </c>
      <c r="Z546" s="125" t="s">
        <v>756</v>
      </c>
      <c r="AA546" s="125" t="s">
        <v>21</v>
      </c>
      <c r="AB546" s="125"/>
      <c r="AC546" s="126" t="s">
        <v>265</v>
      </c>
      <c r="AD546" s="125" t="s">
        <v>39</v>
      </c>
      <c r="AE546" s="125"/>
      <c r="AF546" s="125" t="s">
        <v>21</v>
      </c>
      <c r="AG546" s="125" t="s">
        <v>1061</v>
      </c>
      <c r="AH546" s="125"/>
      <c r="AI546" s="125">
        <v>2.6</v>
      </c>
      <c r="AJ546" s="87" t="s">
        <v>38</v>
      </c>
      <c r="AK546" s="87" t="s">
        <v>21</v>
      </c>
      <c r="AL546" s="87" t="s">
        <v>38</v>
      </c>
      <c r="AM546" s="87" t="s">
        <v>38</v>
      </c>
      <c r="AN546" s="87" t="s">
        <v>38</v>
      </c>
    </row>
    <row r="547" spans="1:40" s="243" customFormat="1" ht="13.8" x14ac:dyDescent="0.3">
      <c r="A547" s="81">
        <v>119</v>
      </c>
      <c r="B547" s="124" t="s">
        <v>457</v>
      </c>
      <c r="C547" s="125" t="s">
        <v>743</v>
      </c>
      <c r="D547" s="125" t="s">
        <v>744</v>
      </c>
      <c r="E547" s="125" t="s">
        <v>21</v>
      </c>
      <c r="F547" s="125" t="s">
        <v>34</v>
      </c>
      <c r="G547" s="125" t="s">
        <v>1459</v>
      </c>
      <c r="H547" s="125" t="s">
        <v>35</v>
      </c>
      <c r="I547" s="125" t="s">
        <v>765</v>
      </c>
      <c r="J547" s="125" t="s">
        <v>1290</v>
      </c>
      <c r="K547" s="125" t="s">
        <v>389</v>
      </c>
      <c r="L547" s="125">
        <v>754</v>
      </c>
      <c r="M547" s="125" t="s">
        <v>1496</v>
      </c>
      <c r="N547" s="126" t="s">
        <v>1561</v>
      </c>
      <c r="O547" s="125" t="s">
        <v>746</v>
      </c>
      <c r="P547" s="125" t="s">
        <v>747</v>
      </c>
      <c r="Q547" s="125" t="s">
        <v>21</v>
      </c>
      <c r="R547" s="125" t="s">
        <v>254</v>
      </c>
      <c r="S547" s="125">
        <v>28</v>
      </c>
      <c r="T547" s="125" t="s">
        <v>86</v>
      </c>
      <c r="U547" s="125"/>
      <c r="V547" s="125" t="s">
        <v>752</v>
      </c>
      <c r="W547" s="125" t="s">
        <v>1380</v>
      </c>
      <c r="X547" s="125" t="s">
        <v>92</v>
      </c>
      <c r="Y547" s="125" t="s">
        <v>131</v>
      </c>
      <c r="Z547" s="125" t="s">
        <v>756</v>
      </c>
      <c r="AA547" s="125" t="s">
        <v>21</v>
      </c>
      <c r="AB547" s="125"/>
      <c r="AC547" s="126" t="s">
        <v>265</v>
      </c>
      <c r="AD547" s="125" t="s">
        <v>39</v>
      </c>
      <c r="AE547" s="125"/>
      <c r="AF547" s="125" t="s">
        <v>21</v>
      </c>
      <c r="AG547" s="125" t="s">
        <v>1061</v>
      </c>
      <c r="AH547" s="125"/>
      <c r="AI547" s="125">
        <v>2.6</v>
      </c>
      <c r="AJ547" s="87" t="s">
        <v>38</v>
      </c>
      <c r="AK547" s="87" t="s">
        <v>21</v>
      </c>
      <c r="AL547" s="87" t="s">
        <v>38</v>
      </c>
      <c r="AM547" s="87" t="s">
        <v>38</v>
      </c>
      <c r="AN547" s="87" t="s">
        <v>38</v>
      </c>
    </row>
    <row r="548" spans="1:40" s="243" customFormat="1" ht="13.8" x14ac:dyDescent="0.3">
      <c r="A548" s="81">
        <v>119</v>
      </c>
      <c r="B548" s="124" t="s">
        <v>457</v>
      </c>
      <c r="C548" s="125" t="s">
        <v>743</v>
      </c>
      <c r="D548" s="125" t="s">
        <v>744</v>
      </c>
      <c r="E548" s="125" t="s">
        <v>21</v>
      </c>
      <c r="F548" s="125" t="s">
        <v>34</v>
      </c>
      <c r="G548" s="125" t="s">
        <v>1459</v>
      </c>
      <c r="H548" s="125" t="s">
        <v>35</v>
      </c>
      <c r="I548" s="125" t="s">
        <v>765</v>
      </c>
      <c r="J548" s="125" t="s">
        <v>1290</v>
      </c>
      <c r="K548" s="125" t="s">
        <v>389</v>
      </c>
      <c r="L548" s="125">
        <v>754</v>
      </c>
      <c r="M548" s="125" t="s">
        <v>1496</v>
      </c>
      <c r="N548" s="126" t="s">
        <v>1561</v>
      </c>
      <c r="O548" s="125" t="s">
        <v>746</v>
      </c>
      <c r="P548" s="125" t="s">
        <v>747</v>
      </c>
      <c r="Q548" s="125" t="s">
        <v>21</v>
      </c>
      <c r="R548" s="125" t="s">
        <v>748</v>
      </c>
      <c r="S548" s="125">
        <v>28</v>
      </c>
      <c r="T548" s="125" t="s">
        <v>86</v>
      </c>
      <c r="U548" s="125"/>
      <c r="V548" s="125" t="s">
        <v>753</v>
      </c>
      <c r="W548" s="125"/>
      <c r="X548" s="125" t="s">
        <v>754</v>
      </c>
      <c r="Y548" s="125" t="s">
        <v>131</v>
      </c>
      <c r="Z548" s="125" t="s">
        <v>756</v>
      </c>
      <c r="AA548" s="125" t="s">
        <v>21</v>
      </c>
      <c r="AB548" s="125"/>
      <c r="AC548" s="126" t="s">
        <v>265</v>
      </c>
      <c r="AD548" s="125" t="s">
        <v>39</v>
      </c>
      <c r="AE548" s="125"/>
      <c r="AF548" s="125" t="s">
        <v>21</v>
      </c>
      <c r="AG548" s="125" t="s">
        <v>1061</v>
      </c>
      <c r="AH548" s="125"/>
      <c r="AI548" s="125">
        <v>2.6</v>
      </c>
      <c r="AJ548" s="87" t="s">
        <v>38</v>
      </c>
      <c r="AK548" s="87" t="s">
        <v>21</v>
      </c>
      <c r="AL548" s="87" t="s">
        <v>38</v>
      </c>
      <c r="AM548" s="87" t="s">
        <v>38</v>
      </c>
      <c r="AN548" s="87" t="s">
        <v>38</v>
      </c>
    </row>
    <row r="549" spans="1:40" s="243" customFormat="1" ht="13.8" x14ac:dyDescent="0.3">
      <c r="A549" s="81">
        <v>119</v>
      </c>
      <c r="B549" s="124" t="s">
        <v>457</v>
      </c>
      <c r="C549" s="125" t="s">
        <v>743</v>
      </c>
      <c r="D549" s="125" t="s">
        <v>744</v>
      </c>
      <c r="E549" s="125" t="s">
        <v>21</v>
      </c>
      <c r="F549" s="125" t="s">
        <v>34</v>
      </c>
      <c r="G549" s="125" t="s">
        <v>1459</v>
      </c>
      <c r="H549" s="125" t="s">
        <v>35</v>
      </c>
      <c r="I549" s="125" t="s">
        <v>766</v>
      </c>
      <c r="J549" s="125" t="s">
        <v>1290</v>
      </c>
      <c r="K549" s="125" t="s">
        <v>389</v>
      </c>
      <c r="L549" s="125">
        <v>754</v>
      </c>
      <c r="M549" s="125" t="s">
        <v>1496</v>
      </c>
      <c r="N549" s="126" t="s">
        <v>1562</v>
      </c>
      <c r="O549" s="125" t="s">
        <v>746</v>
      </c>
      <c r="P549" s="125" t="s">
        <v>747</v>
      </c>
      <c r="Q549" s="125" t="s">
        <v>21</v>
      </c>
      <c r="R549" s="125" t="s">
        <v>36</v>
      </c>
      <c r="S549" s="125">
        <v>28</v>
      </c>
      <c r="T549" s="125" t="s">
        <v>86</v>
      </c>
      <c r="U549" s="125" t="s">
        <v>630</v>
      </c>
      <c r="V549" s="125"/>
      <c r="W549" s="125"/>
      <c r="X549" s="125" t="s">
        <v>754</v>
      </c>
      <c r="Y549" s="125" t="s">
        <v>685</v>
      </c>
      <c r="Z549" s="125" t="s">
        <v>756</v>
      </c>
      <c r="AA549" s="125" t="s">
        <v>21</v>
      </c>
      <c r="AB549" s="125"/>
      <c r="AC549" s="126" t="s">
        <v>265</v>
      </c>
      <c r="AD549" s="125" t="s">
        <v>39</v>
      </c>
      <c r="AE549" s="125"/>
      <c r="AF549" s="125" t="s">
        <v>21</v>
      </c>
      <c r="AG549" s="125" t="s">
        <v>1061</v>
      </c>
      <c r="AH549" s="125"/>
      <c r="AI549" s="125">
        <v>2.6</v>
      </c>
      <c r="AJ549" s="87" t="s">
        <v>38</v>
      </c>
      <c r="AK549" s="87" t="s">
        <v>21</v>
      </c>
      <c r="AL549" s="87" t="s">
        <v>38</v>
      </c>
      <c r="AM549" s="87" t="s">
        <v>38</v>
      </c>
      <c r="AN549" s="87" t="s">
        <v>38</v>
      </c>
    </row>
    <row r="550" spans="1:40" s="243" customFormat="1" ht="13.8" x14ac:dyDescent="0.3">
      <c r="A550" s="81">
        <v>119</v>
      </c>
      <c r="B550" s="124" t="s">
        <v>457</v>
      </c>
      <c r="C550" s="125" t="s">
        <v>743</v>
      </c>
      <c r="D550" s="125" t="s">
        <v>744</v>
      </c>
      <c r="E550" s="125" t="s">
        <v>21</v>
      </c>
      <c r="F550" s="125" t="s">
        <v>34</v>
      </c>
      <c r="G550" s="125" t="s">
        <v>1459</v>
      </c>
      <c r="H550" s="125" t="s">
        <v>35</v>
      </c>
      <c r="I550" s="125" t="s">
        <v>766</v>
      </c>
      <c r="J550" s="125" t="s">
        <v>1290</v>
      </c>
      <c r="K550" s="125" t="s">
        <v>389</v>
      </c>
      <c r="L550" s="125">
        <v>754</v>
      </c>
      <c r="M550" s="125" t="s">
        <v>1496</v>
      </c>
      <c r="N550" s="126" t="s">
        <v>1562</v>
      </c>
      <c r="O550" s="125" t="s">
        <v>746</v>
      </c>
      <c r="P550" s="125" t="s">
        <v>747</v>
      </c>
      <c r="Q550" s="125" t="s">
        <v>21</v>
      </c>
      <c r="R550" s="125" t="s">
        <v>251</v>
      </c>
      <c r="S550" s="125">
        <v>28</v>
      </c>
      <c r="T550" s="125" t="s">
        <v>86</v>
      </c>
      <c r="U550" s="125" t="s">
        <v>630</v>
      </c>
      <c r="V550" s="125" t="s">
        <v>749</v>
      </c>
      <c r="W550" s="125" t="s">
        <v>1380</v>
      </c>
      <c r="X550" s="125" t="s">
        <v>92</v>
      </c>
      <c r="Y550" s="125" t="s">
        <v>685</v>
      </c>
      <c r="Z550" s="125" t="s">
        <v>756</v>
      </c>
      <c r="AA550" s="125" t="s">
        <v>21</v>
      </c>
      <c r="AB550" s="125"/>
      <c r="AC550" s="126" t="s">
        <v>265</v>
      </c>
      <c r="AD550" s="125" t="s">
        <v>39</v>
      </c>
      <c r="AE550" s="125"/>
      <c r="AF550" s="125" t="s">
        <v>21</v>
      </c>
      <c r="AG550" s="125" t="s">
        <v>1061</v>
      </c>
      <c r="AH550" s="125"/>
      <c r="AI550" s="125">
        <v>2.6</v>
      </c>
      <c r="AJ550" s="87" t="s">
        <v>38</v>
      </c>
      <c r="AK550" s="87" t="s">
        <v>21</v>
      </c>
      <c r="AL550" s="87" t="s">
        <v>38</v>
      </c>
      <c r="AM550" s="87" t="s">
        <v>38</v>
      </c>
      <c r="AN550" s="87" t="s">
        <v>38</v>
      </c>
    </row>
    <row r="551" spans="1:40" s="243" customFormat="1" ht="13.8" x14ac:dyDescent="0.3">
      <c r="A551" s="81">
        <v>119</v>
      </c>
      <c r="B551" s="124" t="s">
        <v>457</v>
      </c>
      <c r="C551" s="125" t="s">
        <v>743</v>
      </c>
      <c r="D551" s="125" t="s">
        <v>744</v>
      </c>
      <c r="E551" s="125" t="s">
        <v>21</v>
      </c>
      <c r="F551" s="125" t="s">
        <v>34</v>
      </c>
      <c r="G551" s="125" t="s">
        <v>1459</v>
      </c>
      <c r="H551" s="125" t="s">
        <v>35</v>
      </c>
      <c r="I551" s="125" t="s">
        <v>766</v>
      </c>
      <c r="J551" s="125" t="s">
        <v>1290</v>
      </c>
      <c r="K551" s="125" t="s">
        <v>389</v>
      </c>
      <c r="L551" s="125">
        <v>754</v>
      </c>
      <c r="M551" s="125" t="s">
        <v>1496</v>
      </c>
      <c r="N551" s="126" t="s">
        <v>1562</v>
      </c>
      <c r="O551" s="125" t="s">
        <v>746</v>
      </c>
      <c r="P551" s="125" t="s">
        <v>747</v>
      </c>
      <c r="Q551" s="125" t="s">
        <v>21</v>
      </c>
      <c r="R551" s="125" t="s">
        <v>96</v>
      </c>
      <c r="S551" s="125">
        <v>28</v>
      </c>
      <c r="T551" s="125" t="s">
        <v>86</v>
      </c>
      <c r="U551" s="125"/>
      <c r="V551" s="125" t="s">
        <v>750</v>
      </c>
      <c r="W551" s="125" t="s">
        <v>1380</v>
      </c>
      <c r="X551" s="125" t="s">
        <v>755</v>
      </c>
      <c r="Y551" s="125" t="s">
        <v>131</v>
      </c>
      <c r="Z551" s="125" t="s">
        <v>756</v>
      </c>
      <c r="AA551" s="125" t="s">
        <v>21</v>
      </c>
      <c r="AB551" s="125"/>
      <c r="AC551" s="126" t="s">
        <v>265</v>
      </c>
      <c r="AD551" s="125" t="s">
        <v>39</v>
      </c>
      <c r="AE551" s="125"/>
      <c r="AF551" s="125" t="s">
        <v>21</v>
      </c>
      <c r="AG551" s="125" t="s">
        <v>1061</v>
      </c>
      <c r="AH551" s="125"/>
      <c r="AI551" s="125">
        <v>2.6</v>
      </c>
      <c r="AJ551" s="87" t="s">
        <v>38</v>
      </c>
      <c r="AK551" s="87" t="s">
        <v>21</v>
      </c>
      <c r="AL551" s="87" t="s">
        <v>38</v>
      </c>
      <c r="AM551" s="87" t="s">
        <v>38</v>
      </c>
      <c r="AN551" s="87" t="s">
        <v>38</v>
      </c>
    </row>
    <row r="552" spans="1:40" s="243" customFormat="1" ht="13.8" x14ac:dyDescent="0.3">
      <c r="A552" s="81">
        <v>119</v>
      </c>
      <c r="B552" s="124" t="s">
        <v>457</v>
      </c>
      <c r="C552" s="125" t="s">
        <v>743</v>
      </c>
      <c r="D552" s="125" t="s">
        <v>744</v>
      </c>
      <c r="E552" s="125" t="s">
        <v>21</v>
      </c>
      <c r="F552" s="125" t="s">
        <v>34</v>
      </c>
      <c r="G552" s="125" t="s">
        <v>1459</v>
      </c>
      <c r="H552" s="125" t="s">
        <v>35</v>
      </c>
      <c r="I552" s="125" t="s">
        <v>766</v>
      </c>
      <c r="J552" s="125" t="s">
        <v>1290</v>
      </c>
      <c r="K552" s="125" t="s">
        <v>389</v>
      </c>
      <c r="L552" s="125">
        <v>754</v>
      </c>
      <c r="M552" s="125" t="s">
        <v>1496</v>
      </c>
      <c r="N552" s="126" t="s">
        <v>1562</v>
      </c>
      <c r="O552" s="125" t="s">
        <v>746</v>
      </c>
      <c r="P552" s="125" t="s">
        <v>747</v>
      </c>
      <c r="Q552" s="125" t="s">
        <v>21</v>
      </c>
      <c r="R552" s="125" t="s">
        <v>166</v>
      </c>
      <c r="S552" s="125">
        <v>28</v>
      </c>
      <c r="T552" s="125" t="s">
        <v>86</v>
      </c>
      <c r="U552" s="125"/>
      <c r="V552" s="125" t="s">
        <v>751</v>
      </c>
      <c r="W552" s="125" t="s">
        <v>1380</v>
      </c>
      <c r="X552" s="125" t="s">
        <v>755</v>
      </c>
      <c r="Y552" s="125" t="s">
        <v>131</v>
      </c>
      <c r="Z552" s="125" t="s">
        <v>756</v>
      </c>
      <c r="AA552" s="125" t="s">
        <v>21</v>
      </c>
      <c r="AB552" s="125"/>
      <c r="AC552" s="126" t="s">
        <v>265</v>
      </c>
      <c r="AD552" s="125" t="s">
        <v>39</v>
      </c>
      <c r="AE552" s="125"/>
      <c r="AF552" s="125" t="s">
        <v>21</v>
      </c>
      <c r="AG552" s="125" t="s">
        <v>1061</v>
      </c>
      <c r="AH552" s="125"/>
      <c r="AI552" s="125">
        <v>2.6</v>
      </c>
      <c r="AJ552" s="87" t="s">
        <v>38</v>
      </c>
      <c r="AK552" s="87" t="s">
        <v>21</v>
      </c>
      <c r="AL552" s="87" t="s">
        <v>38</v>
      </c>
      <c r="AM552" s="87" t="s">
        <v>38</v>
      </c>
      <c r="AN552" s="87" t="s">
        <v>38</v>
      </c>
    </row>
    <row r="553" spans="1:40" s="243" customFormat="1" ht="13.8" x14ac:dyDescent="0.3">
      <c r="A553" s="81">
        <v>119</v>
      </c>
      <c r="B553" s="124" t="s">
        <v>457</v>
      </c>
      <c r="C553" s="125" t="s">
        <v>743</v>
      </c>
      <c r="D553" s="125" t="s">
        <v>744</v>
      </c>
      <c r="E553" s="125" t="s">
        <v>21</v>
      </c>
      <c r="F553" s="125" t="s">
        <v>34</v>
      </c>
      <c r="G553" s="125" t="s">
        <v>1459</v>
      </c>
      <c r="H553" s="125" t="s">
        <v>35</v>
      </c>
      <c r="I553" s="125" t="s">
        <v>766</v>
      </c>
      <c r="J553" s="125" t="s">
        <v>1290</v>
      </c>
      <c r="K553" s="125" t="s">
        <v>389</v>
      </c>
      <c r="L553" s="125">
        <v>754</v>
      </c>
      <c r="M553" s="125" t="s">
        <v>1496</v>
      </c>
      <c r="N553" s="126" t="s">
        <v>1562</v>
      </c>
      <c r="O553" s="125" t="s">
        <v>746</v>
      </c>
      <c r="P553" s="125" t="s">
        <v>747</v>
      </c>
      <c r="Q553" s="125" t="s">
        <v>21</v>
      </c>
      <c r="R553" s="125" t="s">
        <v>254</v>
      </c>
      <c r="S553" s="125">
        <v>28</v>
      </c>
      <c r="T553" s="125" t="s">
        <v>86</v>
      </c>
      <c r="U553" s="125"/>
      <c r="V553" s="125" t="s">
        <v>752</v>
      </c>
      <c r="W553" s="125" t="s">
        <v>1380</v>
      </c>
      <c r="X553" s="125" t="s">
        <v>92</v>
      </c>
      <c r="Y553" s="125" t="s">
        <v>131</v>
      </c>
      <c r="Z553" s="125" t="s">
        <v>756</v>
      </c>
      <c r="AA553" s="125" t="s">
        <v>21</v>
      </c>
      <c r="AB553" s="125"/>
      <c r="AC553" s="126" t="s">
        <v>265</v>
      </c>
      <c r="AD553" s="125" t="s">
        <v>39</v>
      </c>
      <c r="AE553" s="125"/>
      <c r="AF553" s="125" t="s">
        <v>21</v>
      </c>
      <c r="AG553" s="125" t="s">
        <v>1061</v>
      </c>
      <c r="AH553" s="125"/>
      <c r="AI553" s="125">
        <v>2.6</v>
      </c>
      <c r="AJ553" s="87" t="s">
        <v>38</v>
      </c>
      <c r="AK553" s="87" t="s">
        <v>21</v>
      </c>
      <c r="AL553" s="87" t="s">
        <v>38</v>
      </c>
      <c r="AM553" s="87" t="s">
        <v>38</v>
      </c>
      <c r="AN553" s="87" t="s">
        <v>38</v>
      </c>
    </row>
    <row r="554" spans="1:40" s="243" customFormat="1" ht="13.8" x14ac:dyDescent="0.3">
      <c r="A554" s="81">
        <v>119</v>
      </c>
      <c r="B554" s="124" t="s">
        <v>457</v>
      </c>
      <c r="C554" s="125" t="s">
        <v>743</v>
      </c>
      <c r="D554" s="125" t="s">
        <v>744</v>
      </c>
      <c r="E554" s="125" t="s">
        <v>21</v>
      </c>
      <c r="F554" s="125" t="s">
        <v>34</v>
      </c>
      <c r="G554" s="125" t="s">
        <v>1459</v>
      </c>
      <c r="H554" s="125" t="s">
        <v>35</v>
      </c>
      <c r="I554" s="125" t="s">
        <v>766</v>
      </c>
      <c r="J554" s="125" t="s">
        <v>1290</v>
      </c>
      <c r="K554" s="125" t="s">
        <v>389</v>
      </c>
      <c r="L554" s="125">
        <v>754</v>
      </c>
      <c r="M554" s="125" t="s">
        <v>1496</v>
      </c>
      <c r="N554" s="126" t="s">
        <v>1562</v>
      </c>
      <c r="O554" s="125" t="s">
        <v>746</v>
      </c>
      <c r="P554" s="125" t="s">
        <v>747</v>
      </c>
      <c r="Q554" s="125" t="s">
        <v>21</v>
      </c>
      <c r="R554" s="125" t="s">
        <v>748</v>
      </c>
      <c r="S554" s="125">
        <v>28</v>
      </c>
      <c r="T554" s="125" t="s">
        <v>86</v>
      </c>
      <c r="U554" s="125"/>
      <c r="V554" s="125" t="s">
        <v>753</v>
      </c>
      <c r="W554" s="125"/>
      <c r="X554" s="125" t="s">
        <v>754</v>
      </c>
      <c r="Y554" s="125" t="s">
        <v>131</v>
      </c>
      <c r="Z554" s="125" t="s">
        <v>756</v>
      </c>
      <c r="AA554" s="125" t="s">
        <v>21</v>
      </c>
      <c r="AB554" s="125"/>
      <c r="AC554" s="126" t="s">
        <v>265</v>
      </c>
      <c r="AD554" s="125" t="s">
        <v>39</v>
      </c>
      <c r="AE554" s="125"/>
      <c r="AF554" s="125" t="s">
        <v>21</v>
      </c>
      <c r="AG554" s="125" t="s">
        <v>1061</v>
      </c>
      <c r="AH554" s="125"/>
      <c r="AI554" s="125">
        <v>2.6</v>
      </c>
      <c r="AJ554" s="87" t="s">
        <v>38</v>
      </c>
      <c r="AK554" s="87" t="s">
        <v>21</v>
      </c>
      <c r="AL554" s="87" t="s">
        <v>38</v>
      </c>
      <c r="AM554" s="87" t="s">
        <v>38</v>
      </c>
      <c r="AN554" s="87" t="s">
        <v>38</v>
      </c>
    </row>
    <row r="555" spans="1:40" s="243" customFormat="1" ht="13.8" x14ac:dyDescent="0.3">
      <c r="A555" s="81">
        <v>119</v>
      </c>
      <c r="B555" s="124" t="s">
        <v>457</v>
      </c>
      <c r="C555" s="125" t="s">
        <v>743</v>
      </c>
      <c r="D555" s="125" t="s">
        <v>744</v>
      </c>
      <c r="E555" s="125" t="s">
        <v>21</v>
      </c>
      <c r="F555" s="125" t="s">
        <v>34</v>
      </c>
      <c r="G555" s="125" t="s">
        <v>1459</v>
      </c>
      <c r="H555" s="125" t="s">
        <v>35</v>
      </c>
      <c r="I555" s="125" t="s">
        <v>767</v>
      </c>
      <c r="J555" s="125" t="s">
        <v>1290</v>
      </c>
      <c r="K555" s="125" t="s">
        <v>389</v>
      </c>
      <c r="L555" s="125">
        <v>754</v>
      </c>
      <c r="M555" s="125" t="s">
        <v>1496</v>
      </c>
      <c r="N555" s="126" t="s">
        <v>1563</v>
      </c>
      <c r="O555" s="125" t="s">
        <v>746</v>
      </c>
      <c r="P555" s="125" t="s">
        <v>747</v>
      </c>
      <c r="Q555" s="125" t="s">
        <v>21</v>
      </c>
      <c r="R555" s="125" t="s">
        <v>36</v>
      </c>
      <c r="S555" s="125">
        <v>28</v>
      </c>
      <c r="T555" s="125" t="s">
        <v>86</v>
      </c>
      <c r="U555" s="125" t="s">
        <v>630</v>
      </c>
      <c r="V555" s="125"/>
      <c r="W555" s="125"/>
      <c r="X555" s="125" t="s">
        <v>754</v>
      </c>
      <c r="Y555" s="125" t="s">
        <v>685</v>
      </c>
      <c r="Z555" s="125" t="s">
        <v>756</v>
      </c>
      <c r="AA555" s="125" t="s">
        <v>21</v>
      </c>
      <c r="AB555" s="125"/>
      <c r="AC555" s="126" t="s">
        <v>265</v>
      </c>
      <c r="AD555" s="125" t="s">
        <v>39</v>
      </c>
      <c r="AE555" s="125"/>
      <c r="AF555" s="125" t="s">
        <v>21</v>
      </c>
      <c r="AG555" s="125" t="s">
        <v>1061</v>
      </c>
      <c r="AH555" s="125"/>
      <c r="AI555" s="125">
        <v>2.6</v>
      </c>
      <c r="AJ555" s="87" t="s">
        <v>38</v>
      </c>
      <c r="AK555" s="87" t="s">
        <v>21</v>
      </c>
      <c r="AL555" s="87" t="s">
        <v>38</v>
      </c>
      <c r="AM555" s="87" t="s">
        <v>38</v>
      </c>
      <c r="AN555" s="87" t="s">
        <v>38</v>
      </c>
    </row>
    <row r="556" spans="1:40" s="243" customFormat="1" ht="13.8" x14ac:dyDescent="0.3">
      <c r="A556" s="81">
        <v>119</v>
      </c>
      <c r="B556" s="124" t="s">
        <v>457</v>
      </c>
      <c r="C556" s="125" t="s">
        <v>743</v>
      </c>
      <c r="D556" s="125" t="s">
        <v>744</v>
      </c>
      <c r="E556" s="125" t="s">
        <v>21</v>
      </c>
      <c r="F556" s="125" t="s">
        <v>34</v>
      </c>
      <c r="G556" s="125" t="s">
        <v>1459</v>
      </c>
      <c r="H556" s="125" t="s">
        <v>35</v>
      </c>
      <c r="I556" s="125" t="s">
        <v>767</v>
      </c>
      <c r="J556" s="125" t="s">
        <v>1290</v>
      </c>
      <c r="K556" s="125" t="s">
        <v>389</v>
      </c>
      <c r="L556" s="125">
        <v>754</v>
      </c>
      <c r="M556" s="125" t="s">
        <v>1496</v>
      </c>
      <c r="N556" s="126" t="s">
        <v>1563</v>
      </c>
      <c r="O556" s="125" t="s">
        <v>746</v>
      </c>
      <c r="P556" s="125" t="s">
        <v>747</v>
      </c>
      <c r="Q556" s="125" t="s">
        <v>21</v>
      </c>
      <c r="R556" s="125" t="s">
        <v>251</v>
      </c>
      <c r="S556" s="125">
        <v>28</v>
      </c>
      <c r="T556" s="125" t="s">
        <v>86</v>
      </c>
      <c r="U556" s="125" t="s">
        <v>630</v>
      </c>
      <c r="V556" s="125" t="s">
        <v>749</v>
      </c>
      <c r="W556" s="125" t="s">
        <v>1380</v>
      </c>
      <c r="X556" s="125" t="s">
        <v>92</v>
      </c>
      <c r="Y556" s="125" t="s">
        <v>685</v>
      </c>
      <c r="Z556" s="125" t="s">
        <v>756</v>
      </c>
      <c r="AA556" s="125" t="s">
        <v>21</v>
      </c>
      <c r="AB556" s="125"/>
      <c r="AC556" s="126" t="s">
        <v>265</v>
      </c>
      <c r="AD556" s="125" t="s">
        <v>39</v>
      </c>
      <c r="AE556" s="125"/>
      <c r="AF556" s="125" t="s">
        <v>21</v>
      </c>
      <c r="AG556" s="125" t="s">
        <v>1061</v>
      </c>
      <c r="AH556" s="125"/>
      <c r="AI556" s="125">
        <v>2.6</v>
      </c>
      <c r="AJ556" s="87" t="s">
        <v>38</v>
      </c>
      <c r="AK556" s="87" t="s">
        <v>21</v>
      </c>
      <c r="AL556" s="87" t="s">
        <v>38</v>
      </c>
      <c r="AM556" s="87" t="s">
        <v>38</v>
      </c>
      <c r="AN556" s="87" t="s">
        <v>38</v>
      </c>
    </row>
    <row r="557" spans="1:40" s="243" customFormat="1" ht="13.8" x14ac:dyDescent="0.3">
      <c r="A557" s="81">
        <v>119</v>
      </c>
      <c r="B557" s="124" t="s">
        <v>457</v>
      </c>
      <c r="C557" s="125" t="s">
        <v>743</v>
      </c>
      <c r="D557" s="125" t="s">
        <v>744</v>
      </c>
      <c r="E557" s="125" t="s">
        <v>21</v>
      </c>
      <c r="F557" s="125" t="s">
        <v>34</v>
      </c>
      <c r="G557" s="125" t="s">
        <v>1459</v>
      </c>
      <c r="H557" s="125" t="s">
        <v>35</v>
      </c>
      <c r="I557" s="125" t="s">
        <v>767</v>
      </c>
      <c r="J557" s="125" t="s">
        <v>1290</v>
      </c>
      <c r="K557" s="125" t="s">
        <v>389</v>
      </c>
      <c r="L557" s="125">
        <v>754</v>
      </c>
      <c r="M557" s="125" t="s">
        <v>1496</v>
      </c>
      <c r="N557" s="126" t="s">
        <v>1563</v>
      </c>
      <c r="O557" s="125" t="s">
        <v>746</v>
      </c>
      <c r="P557" s="125" t="s">
        <v>747</v>
      </c>
      <c r="Q557" s="125" t="s">
        <v>21</v>
      </c>
      <c r="R557" s="125" t="s">
        <v>96</v>
      </c>
      <c r="S557" s="125">
        <v>28</v>
      </c>
      <c r="T557" s="125" t="s">
        <v>86</v>
      </c>
      <c r="U557" s="125"/>
      <c r="V557" s="125" t="s">
        <v>750</v>
      </c>
      <c r="W557" s="125" t="s">
        <v>1380</v>
      </c>
      <c r="X557" s="125" t="s">
        <v>755</v>
      </c>
      <c r="Y557" s="125" t="s">
        <v>131</v>
      </c>
      <c r="Z557" s="125" t="s">
        <v>756</v>
      </c>
      <c r="AA557" s="125" t="s">
        <v>21</v>
      </c>
      <c r="AB557" s="125"/>
      <c r="AC557" s="126" t="s">
        <v>265</v>
      </c>
      <c r="AD557" s="125" t="s">
        <v>39</v>
      </c>
      <c r="AE557" s="125"/>
      <c r="AF557" s="125" t="s">
        <v>21</v>
      </c>
      <c r="AG557" s="125" t="s">
        <v>1061</v>
      </c>
      <c r="AH557" s="125"/>
      <c r="AI557" s="125">
        <v>2.6</v>
      </c>
      <c r="AJ557" s="87" t="s">
        <v>38</v>
      </c>
      <c r="AK557" s="87" t="s">
        <v>21</v>
      </c>
      <c r="AL557" s="87" t="s">
        <v>38</v>
      </c>
      <c r="AM557" s="87" t="s">
        <v>38</v>
      </c>
      <c r="AN557" s="87" t="s">
        <v>38</v>
      </c>
    </row>
    <row r="558" spans="1:40" s="243" customFormat="1" ht="13.8" x14ac:dyDescent="0.3">
      <c r="A558" s="81">
        <v>119</v>
      </c>
      <c r="B558" s="124" t="s">
        <v>457</v>
      </c>
      <c r="C558" s="125" t="s">
        <v>743</v>
      </c>
      <c r="D558" s="125" t="s">
        <v>744</v>
      </c>
      <c r="E558" s="125" t="s">
        <v>21</v>
      </c>
      <c r="F558" s="125" t="s">
        <v>34</v>
      </c>
      <c r="G558" s="125" t="s">
        <v>1459</v>
      </c>
      <c r="H558" s="125" t="s">
        <v>35</v>
      </c>
      <c r="I558" s="125" t="s">
        <v>767</v>
      </c>
      <c r="J558" s="125" t="s">
        <v>1290</v>
      </c>
      <c r="K558" s="125" t="s">
        <v>389</v>
      </c>
      <c r="L558" s="125">
        <v>754</v>
      </c>
      <c r="M558" s="125" t="s">
        <v>1496</v>
      </c>
      <c r="N558" s="126" t="s">
        <v>1563</v>
      </c>
      <c r="O558" s="125" t="s">
        <v>746</v>
      </c>
      <c r="P558" s="125" t="s">
        <v>747</v>
      </c>
      <c r="Q558" s="125" t="s">
        <v>21</v>
      </c>
      <c r="R558" s="125" t="s">
        <v>166</v>
      </c>
      <c r="S558" s="125">
        <v>28</v>
      </c>
      <c r="T558" s="125" t="s">
        <v>86</v>
      </c>
      <c r="U558" s="125"/>
      <c r="V558" s="125" t="s">
        <v>751</v>
      </c>
      <c r="W558" s="125" t="s">
        <v>1380</v>
      </c>
      <c r="X558" s="125" t="s">
        <v>755</v>
      </c>
      <c r="Y558" s="125" t="s">
        <v>131</v>
      </c>
      <c r="Z558" s="125" t="s">
        <v>756</v>
      </c>
      <c r="AA558" s="125" t="s">
        <v>21</v>
      </c>
      <c r="AB558" s="125"/>
      <c r="AC558" s="126" t="s">
        <v>265</v>
      </c>
      <c r="AD558" s="125" t="s">
        <v>39</v>
      </c>
      <c r="AE558" s="125"/>
      <c r="AF558" s="125" t="s">
        <v>21</v>
      </c>
      <c r="AG558" s="125" t="s">
        <v>1061</v>
      </c>
      <c r="AH558" s="125"/>
      <c r="AI558" s="125">
        <v>2.6</v>
      </c>
      <c r="AJ558" s="87" t="s">
        <v>38</v>
      </c>
      <c r="AK558" s="87" t="s">
        <v>21</v>
      </c>
      <c r="AL558" s="87" t="s">
        <v>38</v>
      </c>
      <c r="AM558" s="87" t="s">
        <v>38</v>
      </c>
      <c r="AN558" s="87" t="s">
        <v>38</v>
      </c>
    </row>
    <row r="559" spans="1:40" s="243" customFormat="1" ht="13.8" x14ac:dyDescent="0.3">
      <c r="A559" s="81">
        <v>119</v>
      </c>
      <c r="B559" s="124" t="s">
        <v>457</v>
      </c>
      <c r="C559" s="125" t="s">
        <v>743</v>
      </c>
      <c r="D559" s="125" t="s">
        <v>744</v>
      </c>
      <c r="E559" s="125" t="s">
        <v>21</v>
      </c>
      <c r="F559" s="125" t="s">
        <v>34</v>
      </c>
      <c r="G559" s="125" t="s">
        <v>1459</v>
      </c>
      <c r="H559" s="125" t="s">
        <v>35</v>
      </c>
      <c r="I559" s="125" t="s">
        <v>767</v>
      </c>
      <c r="J559" s="125" t="s">
        <v>1290</v>
      </c>
      <c r="K559" s="125" t="s">
        <v>389</v>
      </c>
      <c r="L559" s="125">
        <v>754</v>
      </c>
      <c r="M559" s="125" t="s">
        <v>1496</v>
      </c>
      <c r="N559" s="126" t="s">
        <v>1563</v>
      </c>
      <c r="O559" s="125" t="s">
        <v>746</v>
      </c>
      <c r="P559" s="125" t="s">
        <v>747</v>
      </c>
      <c r="Q559" s="125" t="s">
        <v>21</v>
      </c>
      <c r="R559" s="125" t="s">
        <v>254</v>
      </c>
      <c r="S559" s="125">
        <v>28</v>
      </c>
      <c r="T559" s="125" t="s">
        <v>86</v>
      </c>
      <c r="U559" s="125"/>
      <c r="V559" s="125" t="s">
        <v>752</v>
      </c>
      <c r="W559" s="125" t="s">
        <v>1380</v>
      </c>
      <c r="X559" s="125" t="s">
        <v>92</v>
      </c>
      <c r="Y559" s="125" t="s">
        <v>131</v>
      </c>
      <c r="Z559" s="125" t="s">
        <v>756</v>
      </c>
      <c r="AA559" s="125" t="s">
        <v>21</v>
      </c>
      <c r="AB559" s="125"/>
      <c r="AC559" s="126" t="s">
        <v>265</v>
      </c>
      <c r="AD559" s="125" t="s">
        <v>39</v>
      </c>
      <c r="AE559" s="125"/>
      <c r="AF559" s="125" t="s">
        <v>21</v>
      </c>
      <c r="AG559" s="125" t="s">
        <v>1061</v>
      </c>
      <c r="AH559" s="125"/>
      <c r="AI559" s="125">
        <v>2.6</v>
      </c>
      <c r="AJ559" s="87" t="s">
        <v>38</v>
      </c>
      <c r="AK559" s="87" t="s">
        <v>21</v>
      </c>
      <c r="AL559" s="87" t="s">
        <v>38</v>
      </c>
      <c r="AM559" s="87" t="s">
        <v>38</v>
      </c>
      <c r="AN559" s="87" t="s">
        <v>38</v>
      </c>
    </row>
    <row r="560" spans="1:40" s="243" customFormat="1" ht="13.8" x14ac:dyDescent="0.3">
      <c r="A560" s="81">
        <v>119</v>
      </c>
      <c r="B560" s="124" t="s">
        <v>457</v>
      </c>
      <c r="C560" s="125" t="s">
        <v>743</v>
      </c>
      <c r="D560" s="125" t="s">
        <v>744</v>
      </c>
      <c r="E560" s="125" t="s">
        <v>21</v>
      </c>
      <c r="F560" s="125" t="s">
        <v>34</v>
      </c>
      <c r="G560" s="125" t="s">
        <v>1459</v>
      </c>
      <c r="H560" s="125" t="s">
        <v>35</v>
      </c>
      <c r="I560" s="125" t="s">
        <v>767</v>
      </c>
      <c r="J560" s="125" t="s">
        <v>1290</v>
      </c>
      <c r="K560" s="125" t="s">
        <v>389</v>
      </c>
      <c r="L560" s="125">
        <v>754</v>
      </c>
      <c r="M560" s="125" t="s">
        <v>1496</v>
      </c>
      <c r="N560" s="126" t="s">
        <v>1563</v>
      </c>
      <c r="O560" s="125" t="s">
        <v>746</v>
      </c>
      <c r="P560" s="125" t="s">
        <v>747</v>
      </c>
      <c r="Q560" s="125" t="s">
        <v>21</v>
      </c>
      <c r="R560" s="125" t="s">
        <v>748</v>
      </c>
      <c r="S560" s="125">
        <v>28</v>
      </c>
      <c r="T560" s="125" t="s">
        <v>86</v>
      </c>
      <c r="U560" s="125"/>
      <c r="V560" s="125" t="s">
        <v>753</v>
      </c>
      <c r="W560" s="125"/>
      <c r="X560" s="125" t="s">
        <v>754</v>
      </c>
      <c r="Y560" s="125" t="s">
        <v>131</v>
      </c>
      <c r="Z560" s="125" t="s">
        <v>756</v>
      </c>
      <c r="AA560" s="125" t="s">
        <v>21</v>
      </c>
      <c r="AB560" s="125"/>
      <c r="AC560" s="126" t="s">
        <v>265</v>
      </c>
      <c r="AD560" s="125" t="s">
        <v>39</v>
      </c>
      <c r="AE560" s="125"/>
      <c r="AF560" s="125" t="s">
        <v>21</v>
      </c>
      <c r="AG560" s="125" t="s">
        <v>1061</v>
      </c>
      <c r="AH560" s="125"/>
      <c r="AI560" s="125">
        <v>2.6</v>
      </c>
      <c r="AJ560" s="87" t="s">
        <v>38</v>
      </c>
      <c r="AK560" s="87" t="s">
        <v>21</v>
      </c>
      <c r="AL560" s="87" t="s">
        <v>38</v>
      </c>
      <c r="AM560" s="87" t="s">
        <v>38</v>
      </c>
      <c r="AN560" s="87" t="s">
        <v>38</v>
      </c>
    </row>
    <row r="561" spans="1:40" s="243" customFormat="1" ht="13.8" x14ac:dyDescent="0.3">
      <c r="A561" s="81">
        <v>119</v>
      </c>
      <c r="B561" s="124" t="s">
        <v>457</v>
      </c>
      <c r="C561" s="125" t="s">
        <v>743</v>
      </c>
      <c r="D561" s="125" t="s">
        <v>744</v>
      </c>
      <c r="E561" s="125" t="s">
        <v>21</v>
      </c>
      <c r="F561" s="125" t="s">
        <v>34</v>
      </c>
      <c r="G561" s="125" t="s">
        <v>1459</v>
      </c>
      <c r="H561" s="125" t="s">
        <v>35</v>
      </c>
      <c r="I561" s="125" t="s">
        <v>768</v>
      </c>
      <c r="J561" s="125" t="s">
        <v>1290</v>
      </c>
      <c r="K561" s="125" t="s">
        <v>389</v>
      </c>
      <c r="L561" s="125">
        <v>754</v>
      </c>
      <c r="M561" s="125" t="s">
        <v>1496</v>
      </c>
      <c r="N561" s="126" t="s">
        <v>1526</v>
      </c>
      <c r="O561" s="125" t="s">
        <v>746</v>
      </c>
      <c r="P561" s="125" t="s">
        <v>747</v>
      </c>
      <c r="Q561" s="125" t="s">
        <v>21</v>
      </c>
      <c r="R561" s="125" t="s">
        <v>36</v>
      </c>
      <c r="S561" s="125">
        <v>28</v>
      </c>
      <c r="T561" s="125" t="s">
        <v>86</v>
      </c>
      <c r="U561" s="125" t="s">
        <v>630</v>
      </c>
      <c r="V561" s="125"/>
      <c r="W561" s="125"/>
      <c r="X561" s="125" t="s">
        <v>754</v>
      </c>
      <c r="Y561" s="125" t="s">
        <v>685</v>
      </c>
      <c r="Z561" s="125" t="s">
        <v>756</v>
      </c>
      <c r="AA561" s="125" t="s">
        <v>21</v>
      </c>
      <c r="AB561" s="125"/>
      <c r="AC561" s="126" t="s">
        <v>265</v>
      </c>
      <c r="AD561" s="125" t="s">
        <v>39</v>
      </c>
      <c r="AE561" s="125"/>
      <c r="AF561" s="125" t="s">
        <v>21</v>
      </c>
      <c r="AG561" s="125" t="s">
        <v>1061</v>
      </c>
      <c r="AH561" s="125"/>
      <c r="AI561" s="125">
        <v>2.6</v>
      </c>
      <c r="AJ561" s="87" t="s">
        <v>38</v>
      </c>
      <c r="AK561" s="87" t="s">
        <v>21</v>
      </c>
      <c r="AL561" s="87" t="s">
        <v>38</v>
      </c>
      <c r="AM561" s="87" t="s">
        <v>38</v>
      </c>
      <c r="AN561" s="87" t="s">
        <v>38</v>
      </c>
    </row>
    <row r="562" spans="1:40" s="243" customFormat="1" ht="13.8" x14ac:dyDescent="0.3">
      <c r="A562" s="81">
        <v>119</v>
      </c>
      <c r="B562" s="124" t="s">
        <v>457</v>
      </c>
      <c r="C562" s="125" t="s">
        <v>743</v>
      </c>
      <c r="D562" s="125" t="s">
        <v>744</v>
      </c>
      <c r="E562" s="125" t="s">
        <v>21</v>
      </c>
      <c r="F562" s="125" t="s">
        <v>34</v>
      </c>
      <c r="G562" s="125" t="s">
        <v>1459</v>
      </c>
      <c r="H562" s="125" t="s">
        <v>35</v>
      </c>
      <c r="I562" s="125" t="s">
        <v>768</v>
      </c>
      <c r="J562" s="125" t="s">
        <v>1290</v>
      </c>
      <c r="K562" s="125" t="s">
        <v>389</v>
      </c>
      <c r="L562" s="125">
        <v>754</v>
      </c>
      <c r="M562" s="125" t="s">
        <v>1496</v>
      </c>
      <c r="N562" s="126" t="s">
        <v>1526</v>
      </c>
      <c r="O562" s="125" t="s">
        <v>746</v>
      </c>
      <c r="P562" s="125" t="s">
        <v>747</v>
      </c>
      <c r="Q562" s="125" t="s">
        <v>21</v>
      </c>
      <c r="R562" s="125" t="s">
        <v>251</v>
      </c>
      <c r="S562" s="125">
        <v>28</v>
      </c>
      <c r="T562" s="125" t="s">
        <v>86</v>
      </c>
      <c r="U562" s="125" t="s">
        <v>630</v>
      </c>
      <c r="V562" s="125" t="s">
        <v>749</v>
      </c>
      <c r="W562" s="125" t="s">
        <v>1380</v>
      </c>
      <c r="X562" s="125" t="s">
        <v>92</v>
      </c>
      <c r="Y562" s="125" t="s">
        <v>685</v>
      </c>
      <c r="Z562" s="125" t="s">
        <v>756</v>
      </c>
      <c r="AA562" s="125" t="s">
        <v>21</v>
      </c>
      <c r="AB562" s="125"/>
      <c r="AC562" s="126" t="s">
        <v>265</v>
      </c>
      <c r="AD562" s="125" t="s">
        <v>39</v>
      </c>
      <c r="AE562" s="125"/>
      <c r="AF562" s="125" t="s">
        <v>21</v>
      </c>
      <c r="AG562" s="125" t="s">
        <v>1061</v>
      </c>
      <c r="AH562" s="125"/>
      <c r="AI562" s="125">
        <v>2.6</v>
      </c>
      <c r="AJ562" s="87" t="s">
        <v>38</v>
      </c>
      <c r="AK562" s="87" t="s">
        <v>21</v>
      </c>
      <c r="AL562" s="87" t="s">
        <v>38</v>
      </c>
      <c r="AM562" s="87" t="s">
        <v>38</v>
      </c>
      <c r="AN562" s="87" t="s">
        <v>38</v>
      </c>
    </row>
    <row r="563" spans="1:40" s="243" customFormat="1" ht="13.8" x14ac:dyDescent="0.3">
      <c r="A563" s="81">
        <v>119</v>
      </c>
      <c r="B563" s="124" t="s">
        <v>457</v>
      </c>
      <c r="C563" s="125" t="s">
        <v>743</v>
      </c>
      <c r="D563" s="125" t="s">
        <v>744</v>
      </c>
      <c r="E563" s="125" t="s">
        <v>21</v>
      </c>
      <c r="F563" s="125" t="s">
        <v>34</v>
      </c>
      <c r="G563" s="125" t="s">
        <v>1459</v>
      </c>
      <c r="H563" s="125" t="s">
        <v>35</v>
      </c>
      <c r="I563" s="125" t="s">
        <v>768</v>
      </c>
      <c r="J563" s="125" t="s">
        <v>1290</v>
      </c>
      <c r="K563" s="125" t="s">
        <v>389</v>
      </c>
      <c r="L563" s="125">
        <v>754</v>
      </c>
      <c r="M563" s="125" t="s">
        <v>1496</v>
      </c>
      <c r="N563" s="126" t="s">
        <v>1526</v>
      </c>
      <c r="O563" s="125" t="s">
        <v>746</v>
      </c>
      <c r="P563" s="125" t="s">
        <v>747</v>
      </c>
      <c r="Q563" s="125" t="s">
        <v>21</v>
      </c>
      <c r="R563" s="125" t="s">
        <v>96</v>
      </c>
      <c r="S563" s="125">
        <v>28</v>
      </c>
      <c r="T563" s="125" t="s">
        <v>86</v>
      </c>
      <c r="U563" s="125"/>
      <c r="V563" s="125" t="s">
        <v>750</v>
      </c>
      <c r="W563" s="125" t="s">
        <v>1380</v>
      </c>
      <c r="X563" s="125" t="s">
        <v>755</v>
      </c>
      <c r="Y563" s="125" t="s">
        <v>131</v>
      </c>
      <c r="Z563" s="125" t="s">
        <v>756</v>
      </c>
      <c r="AA563" s="125" t="s">
        <v>21</v>
      </c>
      <c r="AB563" s="125"/>
      <c r="AC563" s="126" t="s">
        <v>265</v>
      </c>
      <c r="AD563" s="125" t="s">
        <v>39</v>
      </c>
      <c r="AE563" s="125"/>
      <c r="AF563" s="125" t="s">
        <v>21</v>
      </c>
      <c r="AG563" s="125" t="s">
        <v>1061</v>
      </c>
      <c r="AH563" s="125"/>
      <c r="AI563" s="125">
        <v>2.6</v>
      </c>
      <c r="AJ563" s="87" t="s">
        <v>38</v>
      </c>
      <c r="AK563" s="87" t="s">
        <v>21</v>
      </c>
      <c r="AL563" s="87" t="s">
        <v>38</v>
      </c>
      <c r="AM563" s="87" t="s">
        <v>38</v>
      </c>
      <c r="AN563" s="87" t="s">
        <v>38</v>
      </c>
    </row>
    <row r="564" spans="1:40" s="243" customFormat="1" ht="13.8" x14ac:dyDescent="0.3">
      <c r="A564" s="81">
        <v>119</v>
      </c>
      <c r="B564" s="124" t="s">
        <v>457</v>
      </c>
      <c r="C564" s="125" t="s">
        <v>743</v>
      </c>
      <c r="D564" s="125" t="s">
        <v>744</v>
      </c>
      <c r="E564" s="125" t="s">
        <v>21</v>
      </c>
      <c r="F564" s="125" t="s">
        <v>34</v>
      </c>
      <c r="G564" s="125" t="s">
        <v>1459</v>
      </c>
      <c r="H564" s="125" t="s">
        <v>35</v>
      </c>
      <c r="I564" s="125" t="s">
        <v>768</v>
      </c>
      <c r="J564" s="125" t="s">
        <v>1290</v>
      </c>
      <c r="K564" s="125" t="s">
        <v>389</v>
      </c>
      <c r="L564" s="125">
        <v>754</v>
      </c>
      <c r="M564" s="125" t="s">
        <v>1496</v>
      </c>
      <c r="N564" s="126" t="s">
        <v>1526</v>
      </c>
      <c r="O564" s="125" t="s">
        <v>746</v>
      </c>
      <c r="P564" s="125" t="s">
        <v>747</v>
      </c>
      <c r="Q564" s="125" t="s">
        <v>21</v>
      </c>
      <c r="R564" s="125" t="s">
        <v>166</v>
      </c>
      <c r="S564" s="125">
        <v>28</v>
      </c>
      <c r="T564" s="125" t="s">
        <v>86</v>
      </c>
      <c r="U564" s="125"/>
      <c r="V564" s="125" t="s">
        <v>751</v>
      </c>
      <c r="W564" s="125" t="s">
        <v>1380</v>
      </c>
      <c r="X564" s="125" t="s">
        <v>755</v>
      </c>
      <c r="Y564" s="125" t="s">
        <v>131</v>
      </c>
      <c r="Z564" s="125" t="s">
        <v>756</v>
      </c>
      <c r="AA564" s="125" t="s">
        <v>21</v>
      </c>
      <c r="AB564" s="125"/>
      <c r="AC564" s="126" t="s">
        <v>265</v>
      </c>
      <c r="AD564" s="125" t="s">
        <v>39</v>
      </c>
      <c r="AE564" s="125"/>
      <c r="AF564" s="125" t="s">
        <v>21</v>
      </c>
      <c r="AG564" s="125" t="s">
        <v>1061</v>
      </c>
      <c r="AH564" s="125"/>
      <c r="AI564" s="125">
        <v>2.6</v>
      </c>
      <c r="AJ564" s="87" t="s">
        <v>38</v>
      </c>
      <c r="AK564" s="87" t="s">
        <v>21</v>
      </c>
      <c r="AL564" s="87" t="s">
        <v>38</v>
      </c>
      <c r="AM564" s="87" t="s">
        <v>38</v>
      </c>
      <c r="AN564" s="87" t="s">
        <v>38</v>
      </c>
    </row>
    <row r="565" spans="1:40" s="243" customFormat="1" ht="13.8" x14ac:dyDescent="0.3">
      <c r="A565" s="81">
        <v>119</v>
      </c>
      <c r="B565" s="124" t="s">
        <v>457</v>
      </c>
      <c r="C565" s="125" t="s">
        <v>743</v>
      </c>
      <c r="D565" s="125" t="s">
        <v>744</v>
      </c>
      <c r="E565" s="125" t="s">
        <v>21</v>
      </c>
      <c r="F565" s="125" t="s">
        <v>34</v>
      </c>
      <c r="G565" s="125" t="s">
        <v>1459</v>
      </c>
      <c r="H565" s="125" t="s">
        <v>35</v>
      </c>
      <c r="I565" s="125" t="s">
        <v>768</v>
      </c>
      <c r="J565" s="125" t="s">
        <v>1290</v>
      </c>
      <c r="K565" s="125" t="s">
        <v>389</v>
      </c>
      <c r="L565" s="125">
        <v>754</v>
      </c>
      <c r="M565" s="125" t="s">
        <v>1496</v>
      </c>
      <c r="N565" s="126" t="s">
        <v>1526</v>
      </c>
      <c r="O565" s="125" t="s">
        <v>746</v>
      </c>
      <c r="P565" s="125" t="s">
        <v>747</v>
      </c>
      <c r="Q565" s="125" t="s">
        <v>21</v>
      </c>
      <c r="R565" s="125" t="s">
        <v>254</v>
      </c>
      <c r="S565" s="125">
        <v>28</v>
      </c>
      <c r="T565" s="125" t="s">
        <v>86</v>
      </c>
      <c r="U565" s="125"/>
      <c r="V565" s="125" t="s">
        <v>752</v>
      </c>
      <c r="W565" s="125" t="s">
        <v>1380</v>
      </c>
      <c r="X565" s="125" t="s">
        <v>92</v>
      </c>
      <c r="Y565" s="125" t="s">
        <v>131</v>
      </c>
      <c r="Z565" s="125" t="s">
        <v>756</v>
      </c>
      <c r="AA565" s="125" t="s">
        <v>21</v>
      </c>
      <c r="AB565" s="125"/>
      <c r="AC565" s="126" t="s">
        <v>265</v>
      </c>
      <c r="AD565" s="125" t="s">
        <v>39</v>
      </c>
      <c r="AE565" s="125"/>
      <c r="AF565" s="125" t="s">
        <v>21</v>
      </c>
      <c r="AG565" s="125" t="s">
        <v>1061</v>
      </c>
      <c r="AH565" s="125"/>
      <c r="AI565" s="125">
        <v>2.6</v>
      </c>
      <c r="AJ565" s="87" t="s">
        <v>38</v>
      </c>
      <c r="AK565" s="87" t="s">
        <v>21</v>
      </c>
      <c r="AL565" s="87" t="s">
        <v>38</v>
      </c>
      <c r="AM565" s="87" t="s">
        <v>38</v>
      </c>
      <c r="AN565" s="87" t="s">
        <v>38</v>
      </c>
    </row>
    <row r="566" spans="1:40" s="243" customFormat="1" ht="13.8" x14ac:dyDescent="0.3">
      <c r="A566" s="81">
        <v>119</v>
      </c>
      <c r="B566" s="124" t="s">
        <v>457</v>
      </c>
      <c r="C566" s="125" t="s">
        <v>743</v>
      </c>
      <c r="D566" s="125" t="s">
        <v>744</v>
      </c>
      <c r="E566" s="125" t="s">
        <v>21</v>
      </c>
      <c r="F566" s="125" t="s">
        <v>34</v>
      </c>
      <c r="G566" s="125" t="s">
        <v>1459</v>
      </c>
      <c r="H566" s="125" t="s">
        <v>35</v>
      </c>
      <c r="I566" s="125" t="s">
        <v>768</v>
      </c>
      <c r="J566" s="125" t="s">
        <v>1290</v>
      </c>
      <c r="K566" s="125" t="s">
        <v>389</v>
      </c>
      <c r="L566" s="125">
        <v>754</v>
      </c>
      <c r="M566" s="125" t="s">
        <v>1496</v>
      </c>
      <c r="N566" s="126" t="s">
        <v>1526</v>
      </c>
      <c r="O566" s="125" t="s">
        <v>746</v>
      </c>
      <c r="P566" s="125" t="s">
        <v>747</v>
      </c>
      <c r="Q566" s="125" t="s">
        <v>21</v>
      </c>
      <c r="R566" s="125" t="s">
        <v>748</v>
      </c>
      <c r="S566" s="125">
        <v>28</v>
      </c>
      <c r="T566" s="125" t="s">
        <v>86</v>
      </c>
      <c r="U566" s="125"/>
      <c r="V566" s="125" t="s">
        <v>753</v>
      </c>
      <c r="W566" s="125"/>
      <c r="X566" s="125" t="s">
        <v>754</v>
      </c>
      <c r="Y566" s="125" t="s">
        <v>131</v>
      </c>
      <c r="Z566" s="125" t="s">
        <v>756</v>
      </c>
      <c r="AA566" s="125" t="s">
        <v>21</v>
      </c>
      <c r="AB566" s="125"/>
      <c r="AC566" s="126" t="s">
        <v>265</v>
      </c>
      <c r="AD566" s="125" t="s">
        <v>39</v>
      </c>
      <c r="AE566" s="125"/>
      <c r="AF566" s="125" t="s">
        <v>21</v>
      </c>
      <c r="AG566" s="125" t="s">
        <v>1061</v>
      </c>
      <c r="AH566" s="125"/>
      <c r="AI566" s="125">
        <v>2.6</v>
      </c>
      <c r="AJ566" s="87" t="s">
        <v>38</v>
      </c>
      <c r="AK566" s="87" t="s">
        <v>21</v>
      </c>
      <c r="AL566" s="87" t="s">
        <v>38</v>
      </c>
      <c r="AM566" s="87" t="s">
        <v>38</v>
      </c>
      <c r="AN566" s="87" t="s">
        <v>38</v>
      </c>
    </row>
    <row r="567" spans="1:40" s="243" customFormat="1" ht="13.8" x14ac:dyDescent="0.3">
      <c r="A567" s="81">
        <v>119</v>
      </c>
      <c r="B567" s="124" t="s">
        <v>457</v>
      </c>
      <c r="C567" s="125" t="s">
        <v>743</v>
      </c>
      <c r="D567" s="125" t="s">
        <v>744</v>
      </c>
      <c r="E567" s="125" t="s">
        <v>21</v>
      </c>
      <c r="F567" s="125" t="s">
        <v>34</v>
      </c>
      <c r="G567" s="125" t="s">
        <v>1459</v>
      </c>
      <c r="H567" s="125" t="s">
        <v>35</v>
      </c>
      <c r="I567" s="125" t="s">
        <v>769</v>
      </c>
      <c r="J567" s="125" t="s">
        <v>1290</v>
      </c>
      <c r="K567" s="125" t="s">
        <v>389</v>
      </c>
      <c r="L567" s="125">
        <v>754</v>
      </c>
      <c r="M567" s="125" t="s">
        <v>1496</v>
      </c>
      <c r="N567" s="126" t="s">
        <v>1564</v>
      </c>
      <c r="O567" s="125" t="s">
        <v>746</v>
      </c>
      <c r="P567" s="125" t="s">
        <v>747</v>
      </c>
      <c r="Q567" s="125" t="s">
        <v>21</v>
      </c>
      <c r="R567" s="125" t="s">
        <v>36</v>
      </c>
      <c r="S567" s="125">
        <v>28</v>
      </c>
      <c r="T567" s="125" t="s">
        <v>86</v>
      </c>
      <c r="U567" s="125" t="s">
        <v>630</v>
      </c>
      <c r="V567" s="125"/>
      <c r="W567" s="125"/>
      <c r="X567" s="125" t="s">
        <v>754</v>
      </c>
      <c r="Y567" s="125" t="s">
        <v>685</v>
      </c>
      <c r="Z567" s="125" t="s">
        <v>756</v>
      </c>
      <c r="AA567" s="125" t="s">
        <v>21</v>
      </c>
      <c r="AB567" s="125"/>
      <c r="AC567" s="126">
        <v>0.64700000000000002</v>
      </c>
      <c r="AD567" s="125" t="s">
        <v>39</v>
      </c>
      <c r="AE567" s="125"/>
      <c r="AF567" s="125" t="s">
        <v>21</v>
      </c>
      <c r="AG567" s="125" t="s">
        <v>1061</v>
      </c>
      <c r="AH567" s="125"/>
      <c r="AI567" s="125">
        <v>2.6</v>
      </c>
      <c r="AJ567" s="87" t="s">
        <v>38</v>
      </c>
      <c r="AK567" s="87" t="s">
        <v>21</v>
      </c>
      <c r="AL567" s="87" t="s">
        <v>38</v>
      </c>
      <c r="AM567" s="87" t="s">
        <v>38</v>
      </c>
      <c r="AN567" s="87" t="s">
        <v>38</v>
      </c>
    </row>
    <row r="568" spans="1:40" s="243" customFormat="1" ht="13.8" x14ac:dyDescent="0.3">
      <c r="A568" s="81">
        <v>119</v>
      </c>
      <c r="B568" s="124" t="s">
        <v>457</v>
      </c>
      <c r="C568" s="125" t="s">
        <v>743</v>
      </c>
      <c r="D568" s="125" t="s">
        <v>744</v>
      </c>
      <c r="E568" s="125" t="s">
        <v>21</v>
      </c>
      <c r="F568" s="125" t="s">
        <v>34</v>
      </c>
      <c r="G568" s="125" t="s">
        <v>1459</v>
      </c>
      <c r="H568" s="125" t="s">
        <v>35</v>
      </c>
      <c r="I568" s="125" t="s">
        <v>769</v>
      </c>
      <c r="J568" s="125" t="s">
        <v>1290</v>
      </c>
      <c r="K568" s="125" t="s">
        <v>389</v>
      </c>
      <c r="L568" s="125">
        <v>754</v>
      </c>
      <c r="M568" s="125" t="s">
        <v>1496</v>
      </c>
      <c r="N568" s="126" t="s">
        <v>1564</v>
      </c>
      <c r="O568" s="125" t="s">
        <v>746</v>
      </c>
      <c r="P568" s="125" t="s">
        <v>747</v>
      </c>
      <c r="Q568" s="125" t="s">
        <v>21</v>
      </c>
      <c r="R568" s="125" t="s">
        <v>251</v>
      </c>
      <c r="S568" s="125">
        <v>28</v>
      </c>
      <c r="T568" s="125" t="s">
        <v>86</v>
      </c>
      <c r="U568" s="125" t="s">
        <v>630</v>
      </c>
      <c r="V568" s="125" t="s">
        <v>749</v>
      </c>
      <c r="W568" s="125" t="s">
        <v>1380</v>
      </c>
      <c r="X568" s="125" t="s">
        <v>92</v>
      </c>
      <c r="Y568" s="125" t="s">
        <v>685</v>
      </c>
      <c r="Z568" s="125" t="s">
        <v>756</v>
      </c>
      <c r="AA568" s="125" t="s">
        <v>21</v>
      </c>
      <c r="AB568" s="125"/>
      <c r="AC568" s="126" t="s">
        <v>265</v>
      </c>
      <c r="AD568" s="125" t="s">
        <v>39</v>
      </c>
      <c r="AE568" s="125"/>
      <c r="AF568" s="125" t="s">
        <v>21</v>
      </c>
      <c r="AG568" s="125" t="s">
        <v>1061</v>
      </c>
      <c r="AH568" s="125"/>
      <c r="AI568" s="125">
        <v>2.6</v>
      </c>
      <c r="AJ568" s="87" t="s">
        <v>38</v>
      </c>
      <c r="AK568" s="87" t="s">
        <v>21</v>
      </c>
      <c r="AL568" s="87" t="s">
        <v>38</v>
      </c>
      <c r="AM568" s="87" t="s">
        <v>38</v>
      </c>
      <c r="AN568" s="87" t="s">
        <v>38</v>
      </c>
    </row>
    <row r="569" spans="1:40" s="243" customFormat="1" ht="13.8" x14ac:dyDescent="0.3">
      <c r="A569" s="81">
        <v>119</v>
      </c>
      <c r="B569" s="124" t="s">
        <v>457</v>
      </c>
      <c r="C569" s="125" t="s">
        <v>743</v>
      </c>
      <c r="D569" s="125" t="s">
        <v>744</v>
      </c>
      <c r="E569" s="125" t="s">
        <v>21</v>
      </c>
      <c r="F569" s="125" t="s">
        <v>34</v>
      </c>
      <c r="G569" s="125" t="s">
        <v>1459</v>
      </c>
      <c r="H569" s="125" t="s">
        <v>35</v>
      </c>
      <c r="I569" s="125" t="s">
        <v>769</v>
      </c>
      <c r="J569" s="125" t="s">
        <v>1290</v>
      </c>
      <c r="K569" s="125" t="s">
        <v>389</v>
      </c>
      <c r="L569" s="125">
        <v>754</v>
      </c>
      <c r="M569" s="125" t="s">
        <v>1496</v>
      </c>
      <c r="N569" s="126" t="s">
        <v>1564</v>
      </c>
      <c r="O569" s="125" t="s">
        <v>746</v>
      </c>
      <c r="P569" s="125" t="s">
        <v>747</v>
      </c>
      <c r="Q569" s="125" t="s">
        <v>21</v>
      </c>
      <c r="R569" s="125" t="s">
        <v>96</v>
      </c>
      <c r="S569" s="125">
        <v>28</v>
      </c>
      <c r="T569" s="125" t="s">
        <v>86</v>
      </c>
      <c r="U569" s="125"/>
      <c r="V569" s="125" t="s">
        <v>750</v>
      </c>
      <c r="W569" s="125" t="s">
        <v>1380</v>
      </c>
      <c r="X569" s="125" t="s">
        <v>755</v>
      </c>
      <c r="Y569" s="125" t="s">
        <v>131</v>
      </c>
      <c r="Z569" s="125" t="s">
        <v>756</v>
      </c>
      <c r="AA569" s="125" t="s">
        <v>21</v>
      </c>
      <c r="AB569" s="125"/>
      <c r="AC569" s="126" t="s">
        <v>265</v>
      </c>
      <c r="AD569" s="125" t="s">
        <v>39</v>
      </c>
      <c r="AE569" s="125"/>
      <c r="AF569" s="125" t="s">
        <v>21</v>
      </c>
      <c r="AG569" s="125" t="s">
        <v>1061</v>
      </c>
      <c r="AH569" s="125"/>
      <c r="AI569" s="125">
        <v>2.6</v>
      </c>
      <c r="AJ569" s="87" t="s">
        <v>38</v>
      </c>
      <c r="AK569" s="87" t="s">
        <v>21</v>
      </c>
      <c r="AL569" s="87" t="s">
        <v>38</v>
      </c>
      <c r="AM569" s="87" t="s">
        <v>38</v>
      </c>
      <c r="AN569" s="87" t="s">
        <v>38</v>
      </c>
    </row>
    <row r="570" spans="1:40" s="243" customFormat="1" ht="13.8" x14ac:dyDescent="0.3">
      <c r="A570" s="81">
        <v>119</v>
      </c>
      <c r="B570" s="124" t="s">
        <v>457</v>
      </c>
      <c r="C570" s="125" t="s">
        <v>743</v>
      </c>
      <c r="D570" s="125" t="s">
        <v>744</v>
      </c>
      <c r="E570" s="125" t="s">
        <v>21</v>
      </c>
      <c r="F570" s="125" t="s">
        <v>34</v>
      </c>
      <c r="G570" s="125" t="s">
        <v>1459</v>
      </c>
      <c r="H570" s="125" t="s">
        <v>35</v>
      </c>
      <c r="I570" s="125" t="s">
        <v>769</v>
      </c>
      <c r="J570" s="125" t="s">
        <v>1290</v>
      </c>
      <c r="K570" s="125" t="s">
        <v>389</v>
      </c>
      <c r="L570" s="125">
        <v>754</v>
      </c>
      <c r="M570" s="125" t="s">
        <v>1496</v>
      </c>
      <c r="N570" s="126" t="s">
        <v>1564</v>
      </c>
      <c r="O570" s="125" t="s">
        <v>746</v>
      </c>
      <c r="P570" s="125" t="s">
        <v>747</v>
      </c>
      <c r="Q570" s="125" t="s">
        <v>21</v>
      </c>
      <c r="R570" s="125" t="s">
        <v>166</v>
      </c>
      <c r="S570" s="125">
        <v>28</v>
      </c>
      <c r="T570" s="125" t="s">
        <v>86</v>
      </c>
      <c r="U570" s="125"/>
      <c r="V570" s="125" t="s">
        <v>751</v>
      </c>
      <c r="W570" s="125" t="s">
        <v>1380</v>
      </c>
      <c r="X570" s="125" t="s">
        <v>755</v>
      </c>
      <c r="Y570" s="125" t="s">
        <v>131</v>
      </c>
      <c r="Z570" s="125" t="s">
        <v>756</v>
      </c>
      <c r="AA570" s="125" t="s">
        <v>21</v>
      </c>
      <c r="AB570" s="125"/>
      <c r="AC570" s="126" t="s">
        <v>265</v>
      </c>
      <c r="AD570" s="125" t="s">
        <v>39</v>
      </c>
      <c r="AE570" s="125"/>
      <c r="AF570" s="125" t="s">
        <v>21</v>
      </c>
      <c r="AG570" s="125" t="s">
        <v>1061</v>
      </c>
      <c r="AH570" s="125"/>
      <c r="AI570" s="125">
        <v>2.6</v>
      </c>
      <c r="AJ570" s="87" t="s">
        <v>38</v>
      </c>
      <c r="AK570" s="87" t="s">
        <v>21</v>
      </c>
      <c r="AL570" s="87" t="s">
        <v>38</v>
      </c>
      <c r="AM570" s="87" t="s">
        <v>38</v>
      </c>
      <c r="AN570" s="87" t="s">
        <v>38</v>
      </c>
    </row>
    <row r="571" spans="1:40" s="243" customFormat="1" ht="13.8" x14ac:dyDescent="0.3">
      <c r="A571" s="81">
        <v>119</v>
      </c>
      <c r="B571" s="124" t="s">
        <v>457</v>
      </c>
      <c r="C571" s="125" t="s">
        <v>743</v>
      </c>
      <c r="D571" s="125" t="s">
        <v>744</v>
      </c>
      <c r="E571" s="125" t="s">
        <v>21</v>
      </c>
      <c r="F571" s="125" t="s">
        <v>34</v>
      </c>
      <c r="G571" s="125" t="s">
        <v>1459</v>
      </c>
      <c r="H571" s="125" t="s">
        <v>35</v>
      </c>
      <c r="I571" s="125" t="s">
        <v>769</v>
      </c>
      <c r="J571" s="125" t="s">
        <v>1290</v>
      </c>
      <c r="K571" s="125" t="s">
        <v>389</v>
      </c>
      <c r="L571" s="125">
        <v>754</v>
      </c>
      <c r="M571" s="125" t="s">
        <v>1496</v>
      </c>
      <c r="N571" s="126" t="s">
        <v>1564</v>
      </c>
      <c r="O571" s="125" t="s">
        <v>746</v>
      </c>
      <c r="P571" s="125" t="s">
        <v>747</v>
      </c>
      <c r="Q571" s="125" t="s">
        <v>21</v>
      </c>
      <c r="R571" s="125" t="s">
        <v>254</v>
      </c>
      <c r="S571" s="125">
        <v>28</v>
      </c>
      <c r="T571" s="125" t="s">
        <v>86</v>
      </c>
      <c r="U571" s="125"/>
      <c r="V571" s="125" t="s">
        <v>752</v>
      </c>
      <c r="W571" s="125" t="s">
        <v>1380</v>
      </c>
      <c r="X571" s="125" t="s">
        <v>92</v>
      </c>
      <c r="Y571" s="125" t="s">
        <v>131</v>
      </c>
      <c r="Z571" s="125" t="s">
        <v>756</v>
      </c>
      <c r="AA571" s="125" t="s">
        <v>21</v>
      </c>
      <c r="AB571" s="125"/>
      <c r="AC571" s="126" t="s">
        <v>265</v>
      </c>
      <c r="AD571" s="125" t="s">
        <v>39</v>
      </c>
      <c r="AE571" s="125"/>
      <c r="AF571" s="125" t="s">
        <v>21</v>
      </c>
      <c r="AG571" s="125" t="s">
        <v>1061</v>
      </c>
      <c r="AH571" s="125"/>
      <c r="AI571" s="125">
        <v>2.6</v>
      </c>
      <c r="AJ571" s="87" t="s">
        <v>38</v>
      </c>
      <c r="AK571" s="87" t="s">
        <v>21</v>
      </c>
      <c r="AL571" s="87" t="s">
        <v>38</v>
      </c>
      <c r="AM571" s="87" t="s">
        <v>38</v>
      </c>
      <c r="AN571" s="87" t="s">
        <v>38</v>
      </c>
    </row>
    <row r="572" spans="1:40" s="243" customFormat="1" ht="13.8" x14ac:dyDescent="0.3">
      <c r="A572" s="66">
        <v>119</v>
      </c>
      <c r="B572" s="96" t="s">
        <v>457</v>
      </c>
      <c r="C572" s="70" t="s">
        <v>743</v>
      </c>
      <c r="D572" s="70" t="s">
        <v>744</v>
      </c>
      <c r="E572" s="70" t="s">
        <v>21</v>
      </c>
      <c r="F572" s="70" t="s">
        <v>34</v>
      </c>
      <c r="G572" s="70" t="s">
        <v>1459</v>
      </c>
      <c r="H572" s="70" t="s">
        <v>35</v>
      </c>
      <c r="I572" s="70" t="s">
        <v>769</v>
      </c>
      <c r="J572" s="70" t="s">
        <v>1290</v>
      </c>
      <c r="K572" s="70" t="s">
        <v>389</v>
      </c>
      <c r="L572" s="70">
        <v>754</v>
      </c>
      <c r="M572" s="70" t="s">
        <v>1496</v>
      </c>
      <c r="N572" s="72" t="s">
        <v>1564</v>
      </c>
      <c r="O572" s="70" t="s">
        <v>746</v>
      </c>
      <c r="P572" s="70" t="s">
        <v>747</v>
      </c>
      <c r="Q572" s="70" t="s">
        <v>21</v>
      </c>
      <c r="R572" s="70" t="s">
        <v>748</v>
      </c>
      <c r="S572" s="70">
        <v>28</v>
      </c>
      <c r="T572" s="70" t="s">
        <v>86</v>
      </c>
      <c r="U572" s="70"/>
      <c r="V572" s="70" t="s">
        <v>753</v>
      </c>
      <c r="W572" s="70"/>
      <c r="X572" s="70" t="s">
        <v>754</v>
      </c>
      <c r="Y572" s="70" t="s">
        <v>131</v>
      </c>
      <c r="Z572" s="70" t="s">
        <v>756</v>
      </c>
      <c r="AA572" s="70" t="s">
        <v>21</v>
      </c>
      <c r="AB572" s="70"/>
      <c r="AC572" s="72" t="s">
        <v>265</v>
      </c>
      <c r="AD572" s="70" t="s">
        <v>39</v>
      </c>
      <c r="AE572" s="70"/>
      <c r="AF572" s="70" t="s">
        <v>21</v>
      </c>
      <c r="AG572" s="70" t="s">
        <v>1061</v>
      </c>
      <c r="AH572" s="70"/>
      <c r="AI572" s="70">
        <v>2.6</v>
      </c>
      <c r="AJ572" s="73" t="s">
        <v>38</v>
      </c>
      <c r="AK572" s="73" t="s">
        <v>21</v>
      </c>
      <c r="AL572" s="73" t="s">
        <v>38</v>
      </c>
      <c r="AM572" s="73" t="s">
        <v>38</v>
      </c>
      <c r="AN572" s="73" t="s">
        <v>38</v>
      </c>
    </row>
    <row r="573" spans="1:40" s="243" customFormat="1" ht="13.8" x14ac:dyDescent="0.3">
      <c r="A573" s="74">
        <v>123</v>
      </c>
      <c r="B573" s="105" t="s">
        <v>458</v>
      </c>
      <c r="C573" s="76" t="s">
        <v>770</v>
      </c>
      <c r="D573" s="76" t="s">
        <v>557</v>
      </c>
      <c r="E573" s="76" t="s">
        <v>21</v>
      </c>
      <c r="F573" s="76" t="s">
        <v>34</v>
      </c>
      <c r="G573" s="76" t="s">
        <v>74</v>
      </c>
      <c r="H573" s="76" t="s">
        <v>35</v>
      </c>
      <c r="I573" s="76" t="s">
        <v>1455</v>
      </c>
      <c r="J573" s="76" t="s">
        <v>1290</v>
      </c>
      <c r="K573" s="76">
        <v>1</v>
      </c>
      <c r="L573" s="76">
        <v>205</v>
      </c>
      <c r="M573" s="76" t="s">
        <v>93</v>
      </c>
      <c r="N573" s="78" t="s">
        <v>1565</v>
      </c>
      <c r="O573" s="76" t="s">
        <v>772</v>
      </c>
      <c r="P573" s="76" t="s">
        <v>101</v>
      </c>
      <c r="Q573" s="76" t="s">
        <v>21</v>
      </c>
      <c r="R573" s="76" t="s">
        <v>36</v>
      </c>
      <c r="S573" s="76">
        <v>8</v>
      </c>
      <c r="T573" s="76">
        <v>8</v>
      </c>
      <c r="U573" s="76" t="s">
        <v>630</v>
      </c>
      <c r="V573" s="76"/>
      <c r="W573" s="76"/>
      <c r="X573" s="76" t="s">
        <v>92</v>
      </c>
      <c r="Y573" s="76" t="s">
        <v>1401</v>
      </c>
      <c r="Z573" s="76" t="s">
        <v>92</v>
      </c>
      <c r="AA573" s="76" t="s">
        <v>38</v>
      </c>
      <c r="AB573" s="76" t="s">
        <v>1384</v>
      </c>
      <c r="AC573" s="78">
        <v>0.88600000000000001</v>
      </c>
      <c r="AD573" s="76" t="s">
        <v>39</v>
      </c>
      <c r="AE573" s="76" t="s">
        <v>505</v>
      </c>
      <c r="AF573" s="76" t="s">
        <v>38</v>
      </c>
      <c r="AG573" s="76" t="s">
        <v>1062</v>
      </c>
      <c r="AH573" s="76" t="s">
        <v>1106</v>
      </c>
      <c r="AI573" s="76">
        <v>5.2</v>
      </c>
      <c r="AJ573" s="80" t="s">
        <v>21</v>
      </c>
      <c r="AK573" s="80" t="s">
        <v>38</v>
      </c>
      <c r="AL573" s="80" t="s">
        <v>38</v>
      </c>
      <c r="AM573" s="80" t="s">
        <v>21</v>
      </c>
      <c r="AN573" s="80" t="s">
        <v>38</v>
      </c>
    </row>
    <row r="574" spans="1:40" s="243" customFormat="1" ht="13.8" x14ac:dyDescent="0.3">
      <c r="A574" s="81">
        <v>123</v>
      </c>
      <c r="B574" s="128" t="s">
        <v>458</v>
      </c>
      <c r="C574" s="83" t="s">
        <v>770</v>
      </c>
      <c r="D574" s="83" t="s">
        <v>557</v>
      </c>
      <c r="E574" s="83" t="s">
        <v>21</v>
      </c>
      <c r="F574" s="83" t="s">
        <v>34</v>
      </c>
      <c r="G574" s="83" t="s">
        <v>74</v>
      </c>
      <c r="H574" s="83" t="s">
        <v>35</v>
      </c>
      <c r="I574" s="83" t="s">
        <v>1455</v>
      </c>
      <c r="J574" s="83" t="s">
        <v>1290</v>
      </c>
      <c r="K574" s="83">
        <v>1</v>
      </c>
      <c r="L574" s="83">
        <v>205</v>
      </c>
      <c r="M574" s="83" t="s">
        <v>1497</v>
      </c>
      <c r="N574" s="85" t="s">
        <v>1565</v>
      </c>
      <c r="O574" s="83" t="s">
        <v>772</v>
      </c>
      <c r="P574" s="83" t="s">
        <v>101</v>
      </c>
      <c r="Q574" s="83" t="s">
        <v>21</v>
      </c>
      <c r="R574" s="83" t="s">
        <v>96</v>
      </c>
      <c r="S574" s="83">
        <v>8</v>
      </c>
      <c r="T574" s="83">
        <v>8</v>
      </c>
      <c r="U574" s="83"/>
      <c r="V574" s="83" t="s">
        <v>1178</v>
      </c>
      <c r="W574" s="83" t="s">
        <v>1381</v>
      </c>
      <c r="X574" s="83" t="s">
        <v>92</v>
      </c>
      <c r="Y574" s="83" t="s">
        <v>1401</v>
      </c>
      <c r="Z574" s="83" t="s">
        <v>496</v>
      </c>
      <c r="AA574" s="83" t="s">
        <v>86</v>
      </c>
      <c r="AB574" s="83" t="s">
        <v>1602</v>
      </c>
      <c r="AC574" s="85">
        <v>0.95899999999999996</v>
      </c>
      <c r="AD574" s="83" t="s">
        <v>39</v>
      </c>
      <c r="AE574" s="83" t="s">
        <v>505</v>
      </c>
      <c r="AF574" s="83" t="s">
        <v>38</v>
      </c>
      <c r="AG574" s="83" t="s">
        <v>1062</v>
      </c>
      <c r="AH574" s="83" t="s">
        <v>774</v>
      </c>
      <c r="AI574" s="83">
        <v>5.2</v>
      </c>
      <c r="AJ574" s="87" t="s">
        <v>21</v>
      </c>
      <c r="AK574" s="87" t="s">
        <v>38</v>
      </c>
      <c r="AL574" s="87" t="s">
        <v>38</v>
      </c>
      <c r="AM574" s="87" t="s">
        <v>21</v>
      </c>
      <c r="AN574" s="87" t="s">
        <v>38</v>
      </c>
    </row>
    <row r="575" spans="1:40" s="243" customFormat="1" ht="13.8" x14ac:dyDescent="0.3">
      <c r="A575" s="81">
        <v>123</v>
      </c>
      <c r="B575" s="128" t="s">
        <v>458</v>
      </c>
      <c r="C575" s="83" t="s">
        <v>770</v>
      </c>
      <c r="D575" s="83" t="s">
        <v>557</v>
      </c>
      <c r="E575" s="83" t="s">
        <v>21</v>
      </c>
      <c r="F575" s="83" t="s">
        <v>34</v>
      </c>
      <c r="G575" s="83" t="s">
        <v>74</v>
      </c>
      <c r="H575" s="83" t="s">
        <v>35</v>
      </c>
      <c r="I575" s="83" t="s">
        <v>1455</v>
      </c>
      <c r="J575" s="83" t="s">
        <v>1290</v>
      </c>
      <c r="K575" s="83">
        <v>1</v>
      </c>
      <c r="L575" s="83">
        <v>205</v>
      </c>
      <c r="M575" s="83" t="s">
        <v>1497</v>
      </c>
      <c r="N575" s="85" t="s">
        <v>1565</v>
      </c>
      <c r="O575" s="83" t="s">
        <v>772</v>
      </c>
      <c r="P575" s="83" t="s">
        <v>101</v>
      </c>
      <c r="Q575" s="83" t="s">
        <v>21</v>
      </c>
      <c r="R575" s="83" t="s">
        <v>1456</v>
      </c>
      <c r="S575" s="83">
        <v>4</v>
      </c>
      <c r="T575" s="83">
        <v>4</v>
      </c>
      <c r="U575" s="83"/>
      <c r="V575" s="83" t="s">
        <v>1178</v>
      </c>
      <c r="W575" s="83" t="s">
        <v>1381</v>
      </c>
      <c r="X575" s="83" t="s">
        <v>92</v>
      </c>
      <c r="Y575" s="83" t="s">
        <v>1401</v>
      </c>
      <c r="Z575" s="83" t="s">
        <v>496</v>
      </c>
      <c r="AA575" s="83" t="s">
        <v>86</v>
      </c>
      <c r="AB575" s="83" t="s">
        <v>1602</v>
      </c>
      <c r="AC575" s="85">
        <v>0.85899999999999999</v>
      </c>
      <c r="AD575" s="83" t="s">
        <v>39</v>
      </c>
      <c r="AE575" s="83" t="s">
        <v>505</v>
      </c>
      <c r="AF575" s="83" t="s">
        <v>38</v>
      </c>
      <c r="AG575" s="83" t="s">
        <v>1062</v>
      </c>
      <c r="AH575" s="83"/>
      <c r="AI575" s="83">
        <v>5.2</v>
      </c>
      <c r="AJ575" s="87" t="s">
        <v>21</v>
      </c>
      <c r="AK575" s="87" t="s">
        <v>38</v>
      </c>
      <c r="AL575" s="87" t="s">
        <v>38</v>
      </c>
      <c r="AM575" s="87" t="s">
        <v>21</v>
      </c>
      <c r="AN575" s="87" t="s">
        <v>38</v>
      </c>
    </row>
    <row r="576" spans="1:40" s="243" customFormat="1" ht="13.8" x14ac:dyDescent="0.3">
      <c r="A576" s="66">
        <v>123</v>
      </c>
      <c r="B576" s="106" t="s">
        <v>458</v>
      </c>
      <c r="C576" s="89" t="s">
        <v>770</v>
      </c>
      <c r="D576" s="89" t="s">
        <v>557</v>
      </c>
      <c r="E576" s="89" t="s">
        <v>21</v>
      </c>
      <c r="F576" s="89" t="s">
        <v>34</v>
      </c>
      <c r="G576" s="89" t="s">
        <v>74</v>
      </c>
      <c r="H576" s="89" t="s">
        <v>35</v>
      </c>
      <c r="I576" s="89" t="s">
        <v>771</v>
      </c>
      <c r="J576" s="89" t="s">
        <v>1290</v>
      </c>
      <c r="K576" s="89">
        <v>1</v>
      </c>
      <c r="L576" s="89">
        <v>205</v>
      </c>
      <c r="M576" s="83" t="s">
        <v>1497</v>
      </c>
      <c r="N576" s="91" t="s">
        <v>1565</v>
      </c>
      <c r="O576" s="89" t="s">
        <v>772</v>
      </c>
      <c r="P576" s="89" t="s">
        <v>101</v>
      </c>
      <c r="Q576" s="89" t="s">
        <v>21</v>
      </c>
      <c r="R576" s="89" t="s">
        <v>1457</v>
      </c>
      <c r="S576" s="89">
        <v>11</v>
      </c>
      <c r="T576" s="89">
        <v>11</v>
      </c>
      <c r="U576" s="89"/>
      <c r="V576" s="89" t="s">
        <v>1178</v>
      </c>
      <c r="W576" s="89" t="s">
        <v>1381</v>
      </c>
      <c r="X576" s="89" t="s">
        <v>92</v>
      </c>
      <c r="Y576" s="89" t="s">
        <v>1401</v>
      </c>
      <c r="Z576" s="89" t="s">
        <v>496</v>
      </c>
      <c r="AA576" s="89" t="s">
        <v>86</v>
      </c>
      <c r="AB576" s="89" t="s">
        <v>1602</v>
      </c>
      <c r="AC576" s="91">
        <v>0.97</v>
      </c>
      <c r="AD576" s="89" t="s">
        <v>39</v>
      </c>
      <c r="AE576" s="89" t="s">
        <v>505</v>
      </c>
      <c r="AF576" s="89" t="s">
        <v>38</v>
      </c>
      <c r="AG576" s="89" t="s">
        <v>1062</v>
      </c>
      <c r="AH576" s="89"/>
      <c r="AI576" s="89">
        <v>5.2</v>
      </c>
      <c r="AJ576" s="73" t="s">
        <v>21</v>
      </c>
      <c r="AK576" s="73" t="s">
        <v>38</v>
      </c>
      <c r="AL576" s="73" t="s">
        <v>38</v>
      </c>
      <c r="AM576" s="73" t="s">
        <v>21</v>
      </c>
      <c r="AN576" s="73" t="s">
        <v>38</v>
      </c>
    </row>
    <row r="577" spans="1:40" s="243" customFormat="1" ht="13.8" x14ac:dyDescent="0.3">
      <c r="A577" s="74">
        <v>124</v>
      </c>
      <c r="B577" s="110" t="s">
        <v>459</v>
      </c>
      <c r="C577" s="112" t="s">
        <v>773</v>
      </c>
      <c r="D577" s="112" t="s">
        <v>474</v>
      </c>
      <c r="E577" s="112" t="s">
        <v>21</v>
      </c>
      <c r="F577" s="112" t="s">
        <v>34</v>
      </c>
      <c r="G577" s="112" t="s">
        <v>74</v>
      </c>
      <c r="H577" s="112" t="s">
        <v>35</v>
      </c>
      <c r="I577" s="112" t="s">
        <v>775</v>
      </c>
      <c r="J577" s="112" t="s">
        <v>1290</v>
      </c>
      <c r="K577" s="112">
        <v>1</v>
      </c>
      <c r="L577" s="112">
        <v>81</v>
      </c>
      <c r="M577" s="112" t="s">
        <v>1498</v>
      </c>
      <c r="N577" s="114" t="s">
        <v>1566</v>
      </c>
      <c r="O577" s="112" t="s">
        <v>184</v>
      </c>
      <c r="P577" s="112" t="s">
        <v>184</v>
      </c>
      <c r="Q577" s="112" t="s">
        <v>21</v>
      </c>
      <c r="R577" s="112" t="s">
        <v>36</v>
      </c>
      <c r="S577" s="112">
        <v>18</v>
      </c>
      <c r="T577" s="112">
        <v>8</v>
      </c>
      <c r="U577" s="112" t="s">
        <v>630</v>
      </c>
      <c r="V577" s="112"/>
      <c r="W577" s="112"/>
      <c r="X577" s="112" t="s">
        <v>1109</v>
      </c>
      <c r="Y577" s="112" t="s">
        <v>78</v>
      </c>
      <c r="Z577" s="112" t="s">
        <v>496</v>
      </c>
      <c r="AA577" s="112" t="s">
        <v>86</v>
      </c>
      <c r="AB577" s="112" t="s">
        <v>1603</v>
      </c>
      <c r="AC577" s="114">
        <v>0.73</v>
      </c>
      <c r="AD577" s="112" t="s">
        <v>39</v>
      </c>
      <c r="AE577" s="112" t="s">
        <v>114</v>
      </c>
      <c r="AF577" s="112" t="s">
        <v>21</v>
      </c>
      <c r="AG577" s="112" t="s">
        <v>1110</v>
      </c>
      <c r="AH577" s="112" t="s">
        <v>777</v>
      </c>
      <c r="AI577" s="112">
        <v>4.3</v>
      </c>
      <c r="AJ577" s="80" t="s">
        <v>86</v>
      </c>
      <c r="AK577" s="80" t="s">
        <v>38</v>
      </c>
      <c r="AL577" s="80" t="s">
        <v>86</v>
      </c>
      <c r="AM577" s="80" t="s">
        <v>38</v>
      </c>
      <c r="AN577" s="80" t="s">
        <v>38</v>
      </c>
    </row>
    <row r="578" spans="1:40" s="243" customFormat="1" ht="13.8" x14ac:dyDescent="0.3">
      <c r="A578" s="81">
        <v>124</v>
      </c>
      <c r="B578" s="124" t="s">
        <v>459</v>
      </c>
      <c r="C578" s="125" t="s">
        <v>773</v>
      </c>
      <c r="D578" s="125" t="s">
        <v>474</v>
      </c>
      <c r="E578" s="125" t="s">
        <v>21</v>
      </c>
      <c r="F578" s="125" t="s">
        <v>34</v>
      </c>
      <c r="G578" s="125" t="s">
        <v>74</v>
      </c>
      <c r="H578" s="125" t="s">
        <v>35</v>
      </c>
      <c r="I578" s="125" t="s">
        <v>775</v>
      </c>
      <c r="J578" s="125" t="s">
        <v>1290</v>
      </c>
      <c r="K578" s="125">
        <v>1</v>
      </c>
      <c r="L578" s="125">
        <v>81</v>
      </c>
      <c r="M578" s="125" t="s">
        <v>1498</v>
      </c>
      <c r="N578" s="126" t="s">
        <v>1566</v>
      </c>
      <c r="O578" s="125" t="s">
        <v>184</v>
      </c>
      <c r="P578" s="125" t="s">
        <v>184</v>
      </c>
      <c r="Q578" s="125" t="s">
        <v>21</v>
      </c>
      <c r="R578" s="125" t="s">
        <v>166</v>
      </c>
      <c r="S578" s="125">
        <v>18</v>
      </c>
      <c r="T578" s="125">
        <v>12</v>
      </c>
      <c r="U578" s="125"/>
      <c r="V578" s="125" t="s">
        <v>776</v>
      </c>
      <c r="W578" s="125" t="s">
        <v>1122</v>
      </c>
      <c r="X578" s="125" t="s">
        <v>1109</v>
      </c>
      <c r="Y578" s="125" t="s">
        <v>78</v>
      </c>
      <c r="Z578" s="125" t="s">
        <v>496</v>
      </c>
      <c r="AA578" s="125" t="s">
        <v>86</v>
      </c>
      <c r="AB578" s="125" t="s">
        <v>1604</v>
      </c>
      <c r="AC578" s="126">
        <v>0.75</v>
      </c>
      <c r="AD578" s="125" t="s">
        <v>39</v>
      </c>
      <c r="AE578" s="125" t="s">
        <v>114</v>
      </c>
      <c r="AF578" s="125" t="s">
        <v>21</v>
      </c>
      <c r="AG578" s="125" t="s">
        <v>1063</v>
      </c>
      <c r="AH578" s="125" t="s">
        <v>1111</v>
      </c>
      <c r="AI578" s="125">
        <v>4.3</v>
      </c>
      <c r="AJ578" s="87" t="s">
        <v>86</v>
      </c>
      <c r="AK578" s="87" t="s">
        <v>38</v>
      </c>
      <c r="AL578" s="87" t="s">
        <v>86</v>
      </c>
      <c r="AM578" s="87" t="s">
        <v>38</v>
      </c>
      <c r="AN578" s="87" t="s">
        <v>38</v>
      </c>
    </row>
    <row r="579" spans="1:40" s="243" customFormat="1" ht="13.8" x14ac:dyDescent="0.3">
      <c r="A579" s="66">
        <v>124</v>
      </c>
      <c r="B579" s="96" t="s">
        <v>459</v>
      </c>
      <c r="C579" s="70" t="s">
        <v>773</v>
      </c>
      <c r="D579" s="70" t="s">
        <v>474</v>
      </c>
      <c r="E579" s="70" t="s">
        <v>21</v>
      </c>
      <c r="F579" s="70" t="s">
        <v>34</v>
      </c>
      <c r="G579" s="70" t="s">
        <v>74</v>
      </c>
      <c r="H579" s="70" t="s">
        <v>35</v>
      </c>
      <c r="I579" s="70" t="s">
        <v>775</v>
      </c>
      <c r="J579" s="70" t="s">
        <v>1290</v>
      </c>
      <c r="K579" s="70">
        <v>1</v>
      </c>
      <c r="L579" s="70">
        <v>81</v>
      </c>
      <c r="M579" s="70" t="s">
        <v>1498</v>
      </c>
      <c r="N579" s="72" t="s">
        <v>1566</v>
      </c>
      <c r="O579" s="70" t="s">
        <v>184</v>
      </c>
      <c r="P579" s="70" t="s">
        <v>184</v>
      </c>
      <c r="Q579" s="70" t="s">
        <v>21</v>
      </c>
      <c r="R579" s="70" t="s">
        <v>96</v>
      </c>
      <c r="S579" s="70">
        <v>18</v>
      </c>
      <c r="T579" s="70">
        <v>6</v>
      </c>
      <c r="U579" s="70"/>
      <c r="V579" s="70" t="s">
        <v>1108</v>
      </c>
      <c r="W579" s="70" t="s">
        <v>1381</v>
      </c>
      <c r="X579" s="70" t="s">
        <v>1109</v>
      </c>
      <c r="Y579" s="70" t="s">
        <v>78</v>
      </c>
      <c r="Z579" s="70" t="s">
        <v>496</v>
      </c>
      <c r="AA579" s="70" t="s">
        <v>86</v>
      </c>
      <c r="AB579" s="70" t="s">
        <v>1604</v>
      </c>
      <c r="AC579" s="72">
        <v>0.8</v>
      </c>
      <c r="AD579" s="70" t="s">
        <v>39</v>
      </c>
      <c r="AE579" s="70" t="s">
        <v>114</v>
      </c>
      <c r="AF579" s="70" t="s">
        <v>21</v>
      </c>
      <c r="AG579" s="70" t="s">
        <v>1063</v>
      </c>
      <c r="AH579" s="70" t="s">
        <v>1107</v>
      </c>
      <c r="AI579" s="70">
        <v>4.3</v>
      </c>
      <c r="AJ579" s="73" t="s">
        <v>86</v>
      </c>
      <c r="AK579" s="73" t="s">
        <v>38</v>
      </c>
      <c r="AL579" s="73" t="s">
        <v>86</v>
      </c>
      <c r="AM579" s="73" t="s">
        <v>38</v>
      </c>
      <c r="AN579" s="73" t="s">
        <v>38</v>
      </c>
    </row>
  </sheetData>
  <autoFilter ref="A1:AN579"/>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90"/>
  <sheetViews>
    <sheetView workbookViewId="0">
      <pane xSplit="1" topLeftCell="B1" activePane="topRight" state="frozen"/>
      <selection pane="topRight" activeCell="A22" sqref="A22"/>
    </sheetView>
  </sheetViews>
  <sheetFormatPr defaultColWidth="8.88671875" defaultRowHeight="12" x14ac:dyDescent="0.25"/>
  <cols>
    <col min="1" max="1" width="5.88671875" style="246" bestFit="1" customWidth="1"/>
    <col min="2" max="2" width="13.44140625" style="246" bestFit="1" customWidth="1"/>
    <col min="3" max="3" width="11.44140625" style="246" bestFit="1" customWidth="1"/>
    <col min="4" max="4" width="15.5546875" style="246" bestFit="1" customWidth="1"/>
    <col min="5" max="5" width="11.44140625" style="246" bestFit="1" customWidth="1"/>
    <col min="6" max="6" width="8" style="246" customWidth="1"/>
    <col min="7" max="7" width="8" style="246" bestFit="1" customWidth="1"/>
    <col min="8" max="8" width="10.33203125" style="246" bestFit="1" customWidth="1"/>
    <col min="9" max="9" width="11.44140625" style="246" bestFit="1" customWidth="1"/>
    <col min="10" max="10" width="10.33203125" style="246" bestFit="1" customWidth="1"/>
    <col min="11" max="11" width="9.6640625" style="246" bestFit="1" customWidth="1"/>
    <col min="12" max="16" width="11.33203125" style="246" customWidth="1"/>
    <col min="17" max="17" width="15.33203125" style="246" bestFit="1" customWidth="1"/>
    <col min="18" max="18" width="20.109375" style="247" bestFit="1" customWidth="1"/>
    <col min="19" max="19" width="60.33203125" style="247" customWidth="1"/>
    <col min="20" max="20" width="37.6640625" style="247" bestFit="1" customWidth="1"/>
    <col min="21" max="21" width="23.5546875" style="247" bestFit="1" customWidth="1"/>
    <col min="22" max="16384" width="8.88671875" style="247"/>
  </cols>
  <sheetData>
    <row r="1" spans="1:20" s="245" customFormat="1" x14ac:dyDescent="0.25">
      <c r="A1" s="242" t="s">
        <v>405</v>
      </c>
      <c r="B1" s="242" t="s">
        <v>1128</v>
      </c>
      <c r="C1" s="242" t="s">
        <v>404</v>
      </c>
      <c r="D1" s="242" t="s">
        <v>1113</v>
      </c>
      <c r="E1" s="242" t="s">
        <v>1185</v>
      </c>
      <c r="F1" s="242" t="s">
        <v>1072</v>
      </c>
      <c r="G1" s="242" t="s">
        <v>406</v>
      </c>
      <c r="H1" s="242" t="s">
        <v>1127</v>
      </c>
      <c r="I1" s="242" t="s">
        <v>1186</v>
      </c>
      <c r="J1" s="242" t="s">
        <v>1187</v>
      </c>
      <c r="K1" s="242" t="s">
        <v>1706</v>
      </c>
      <c r="L1" s="242" t="s">
        <v>1705</v>
      </c>
      <c r="M1" s="242" t="s">
        <v>1707</v>
      </c>
      <c r="N1" s="242" t="s">
        <v>1708</v>
      </c>
      <c r="O1" s="242" t="s">
        <v>1709</v>
      </c>
      <c r="P1" s="242" t="s">
        <v>1703</v>
      </c>
      <c r="Q1" s="242" t="s">
        <v>1702</v>
      </c>
    </row>
    <row r="2" spans="1:20" x14ac:dyDescent="0.25">
      <c r="A2" s="16">
        <v>1</v>
      </c>
      <c r="B2" s="16">
        <v>1</v>
      </c>
      <c r="C2" s="15" t="s">
        <v>1112</v>
      </c>
      <c r="D2" s="15" t="s">
        <v>1065</v>
      </c>
      <c r="E2" s="16" t="s">
        <v>38</v>
      </c>
      <c r="F2" s="16">
        <v>0.80500000000000005</v>
      </c>
      <c r="G2" s="16">
        <v>1.4999999999999999E-2</v>
      </c>
      <c r="H2" s="16" t="s">
        <v>1120</v>
      </c>
      <c r="I2" s="16">
        <v>19802</v>
      </c>
      <c r="J2" s="16">
        <v>8950</v>
      </c>
      <c r="K2" s="16" t="s">
        <v>38</v>
      </c>
      <c r="L2" s="16" t="s">
        <v>38</v>
      </c>
      <c r="M2" s="16" t="s">
        <v>38</v>
      </c>
      <c r="N2" s="16" t="s">
        <v>38</v>
      </c>
      <c r="O2" s="16" t="s">
        <v>38</v>
      </c>
      <c r="P2" s="16">
        <v>1</v>
      </c>
      <c r="Q2" s="16">
        <f>5-(1*(K2="No")+1*(L2="No")+1*(M2="No")+1*(N2="No")+1*(O2="No"))</f>
        <v>0</v>
      </c>
    </row>
    <row r="3" spans="1:20" x14ac:dyDescent="0.25">
      <c r="A3" s="16">
        <v>1</v>
      </c>
      <c r="B3" s="16">
        <v>2</v>
      </c>
      <c r="C3" s="15" t="s">
        <v>1112</v>
      </c>
      <c r="D3" s="15" t="s">
        <v>1065</v>
      </c>
      <c r="E3" s="16" t="s">
        <v>21</v>
      </c>
      <c r="F3" s="16">
        <v>0.80500000000000005</v>
      </c>
      <c r="G3" s="16">
        <v>1.4999999999999999E-2</v>
      </c>
      <c r="H3" s="16" t="s">
        <v>1120</v>
      </c>
      <c r="I3" s="16">
        <v>19802</v>
      </c>
      <c r="J3" s="16">
        <v>8950</v>
      </c>
      <c r="K3" s="16" t="s">
        <v>38</v>
      </c>
      <c r="L3" s="16" t="s">
        <v>38</v>
      </c>
      <c r="M3" s="16" t="s">
        <v>38</v>
      </c>
      <c r="N3" s="16" t="s">
        <v>38</v>
      </c>
      <c r="O3" s="16" t="s">
        <v>38</v>
      </c>
      <c r="P3" s="16">
        <v>1</v>
      </c>
      <c r="Q3" s="16">
        <f t="shared" ref="Q3:Q66" si="0">5-(1*(K3="No")+1*(L3="No")+1*(M3="No")+1*(N3="No")+1*(O3="No"))</f>
        <v>0</v>
      </c>
    </row>
    <row r="4" spans="1:20" x14ac:dyDescent="0.25">
      <c r="A4" s="16">
        <v>1</v>
      </c>
      <c r="B4" s="16">
        <v>3</v>
      </c>
      <c r="C4" s="15" t="s">
        <v>1112</v>
      </c>
      <c r="D4" s="15" t="s">
        <v>1065</v>
      </c>
      <c r="E4" s="16" t="s">
        <v>21</v>
      </c>
      <c r="F4" s="16">
        <v>0.80500000000000005</v>
      </c>
      <c r="G4" s="16">
        <v>1.4999999999999999E-2</v>
      </c>
      <c r="H4" s="16" t="s">
        <v>1120</v>
      </c>
      <c r="I4" s="16">
        <v>19802</v>
      </c>
      <c r="J4" s="16">
        <v>8950</v>
      </c>
      <c r="K4" s="16" t="s">
        <v>38</v>
      </c>
      <c r="L4" s="16" t="s">
        <v>38</v>
      </c>
      <c r="M4" s="16" t="s">
        <v>38</v>
      </c>
      <c r="N4" s="16" t="s">
        <v>38</v>
      </c>
      <c r="O4" s="16" t="s">
        <v>38</v>
      </c>
      <c r="P4" s="16">
        <v>1</v>
      </c>
      <c r="Q4" s="16">
        <f t="shared" si="0"/>
        <v>0</v>
      </c>
    </row>
    <row r="5" spans="1:20" x14ac:dyDescent="0.25">
      <c r="A5" s="16">
        <v>1</v>
      </c>
      <c r="B5" s="16">
        <v>4</v>
      </c>
      <c r="C5" s="15" t="s">
        <v>1112</v>
      </c>
      <c r="D5" s="15" t="s">
        <v>1065</v>
      </c>
      <c r="E5" s="16" t="s">
        <v>21</v>
      </c>
      <c r="F5" s="16">
        <v>0.80500000000000005</v>
      </c>
      <c r="G5" s="16">
        <v>1.4999999999999999E-2</v>
      </c>
      <c r="H5" s="16" t="s">
        <v>1120</v>
      </c>
      <c r="I5" s="16">
        <v>19802</v>
      </c>
      <c r="J5" s="16">
        <v>8950</v>
      </c>
      <c r="K5" s="16" t="s">
        <v>38</v>
      </c>
      <c r="L5" s="16" t="s">
        <v>38</v>
      </c>
      <c r="M5" s="16" t="s">
        <v>38</v>
      </c>
      <c r="N5" s="16" t="s">
        <v>38</v>
      </c>
      <c r="O5" s="16" t="s">
        <v>38</v>
      </c>
      <c r="P5" s="16">
        <v>1</v>
      </c>
      <c r="Q5" s="16">
        <f t="shared" si="0"/>
        <v>0</v>
      </c>
    </row>
    <row r="6" spans="1:20" x14ac:dyDescent="0.25">
      <c r="A6" s="16">
        <v>1</v>
      </c>
      <c r="B6" s="16">
        <v>5</v>
      </c>
      <c r="C6" s="15" t="s">
        <v>1066</v>
      </c>
      <c r="D6" s="15" t="s">
        <v>1157</v>
      </c>
      <c r="E6" s="16" t="s">
        <v>38</v>
      </c>
      <c r="F6" s="16">
        <v>0.80500000000000005</v>
      </c>
      <c r="G6" s="16">
        <v>-2E-3</v>
      </c>
      <c r="H6" s="16" t="s">
        <v>1120</v>
      </c>
      <c r="I6" s="16">
        <v>19802</v>
      </c>
      <c r="J6" s="16">
        <v>8950</v>
      </c>
      <c r="K6" s="16" t="s">
        <v>38</v>
      </c>
      <c r="L6" s="16" t="s">
        <v>38</v>
      </c>
      <c r="M6" s="16" t="s">
        <v>38</v>
      </c>
      <c r="N6" s="16" t="s">
        <v>38</v>
      </c>
      <c r="O6" s="16" t="s">
        <v>38</v>
      </c>
      <c r="P6" s="16">
        <v>1</v>
      </c>
      <c r="Q6" s="16">
        <f t="shared" si="0"/>
        <v>0</v>
      </c>
    </row>
    <row r="7" spans="1:20" x14ac:dyDescent="0.25">
      <c r="A7" s="16">
        <v>1</v>
      </c>
      <c r="B7" s="16">
        <v>6</v>
      </c>
      <c r="C7" s="15" t="s">
        <v>1066</v>
      </c>
      <c r="D7" s="15" t="s">
        <v>1157</v>
      </c>
      <c r="E7" s="16" t="s">
        <v>21</v>
      </c>
      <c r="F7" s="16">
        <v>0.80500000000000005</v>
      </c>
      <c r="G7" s="16">
        <v>-2E-3</v>
      </c>
      <c r="H7" s="16" t="s">
        <v>1120</v>
      </c>
      <c r="I7" s="16">
        <v>19802</v>
      </c>
      <c r="J7" s="16">
        <v>8950</v>
      </c>
      <c r="K7" s="16" t="s">
        <v>38</v>
      </c>
      <c r="L7" s="16" t="s">
        <v>38</v>
      </c>
      <c r="M7" s="16" t="s">
        <v>38</v>
      </c>
      <c r="N7" s="16" t="s">
        <v>38</v>
      </c>
      <c r="O7" s="16" t="s">
        <v>38</v>
      </c>
      <c r="P7" s="16">
        <v>1</v>
      </c>
      <c r="Q7" s="16">
        <f t="shared" si="0"/>
        <v>0</v>
      </c>
    </row>
    <row r="8" spans="1:20" x14ac:dyDescent="0.25">
      <c r="A8" s="16">
        <v>1</v>
      </c>
      <c r="B8" s="16">
        <v>7</v>
      </c>
      <c r="C8" s="15" t="s">
        <v>1066</v>
      </c>
      <c r="D8" s="15" t="s">
        <v>1157</v>
      </c>
      <c r="E8" s="16" t="s">
        <v>21</v>
      </c>
      <c r="F8" s="16">
        <v>0.80500000000000005</v>
      </c>
      <c r="G8" s="16">
        <v>-2E-3</v>
      </c>
      <c r="H8" s="16" t="s">
        <v>1120</v>
      </c>
      <c r="I8" s="16">
        <v>19802</v>
      </c>
      <c r="J8" s="16">
        <v>8950</v>
      </c>
      <c r="K8" s="16" t="s">
        <v>38</v>
      </c>
      <c r="L8" s="16" t="s">
        <v>38</v>
      </c>
      <c r="M8" s="16" t="s">
        <v>38</v>
      </c>
      <c r="N8" s="16" t="s">
        <v>38</v>
      </c>
      <c r="O8" s="16" t="s">
        <v>38</v>
      </c>
      <c r="P8" s="16">
        <v>1</v>
      </c>
      <c r="Q8" s="16">
        <f t="shared" si="0"/>
        <v>0</v>
      </c>
    </row>
    <row r="9" spans="1:20" x14ac:dyDescent="0.25">
      <c r="A9" s="16">
        <v>1</v>
      </c>
      <c r="B9" s="16">
        <v>8</v>
      </c>
      <c r="C9" s="15" t="s">
        <v>1066</v>
      </c>
      <c r="D9" s="15" t="s">
        <v>1157</v>
      </c>
      <c r="E9" s="16" t="s">
        <v>21</v>
      </c>
      <c r="F9" s="16">
        <v>0.80500000000000005</v>
      </c>
      <c r="G9" s="16">
        <v>-2E-3</v>
      </c>
      <c r="H9" s="16" t="s">
        <v>1120</v>
      </c>
      <c r="I9" s="16">
        <v>19802</v>
      </c>
      <c r="J9" s="16">
        <v>8950</v>
      </c>
      <c r="K9" s="16" t="s">
        <v>38</v>
      </c>
      <c r="L9" s="16" t="s">
        <v>38</v>
      </c>
      <c r="M9" s="16" t="s">
        <v>38</v>
      </c>
      <c r="N9" s="16" t="s">
        <v>38</v>
      </c>
      <c r="O9" s="16" t="s">
        <v>38</v>
      </c>
      <c r="P9" s="16">
        <v>1</v>
      </c>
      <c r="Q9" s="16">
        <f t="shared" si="0"/>
        <v>0</v>
      </c>
    </row>
    <row r="10" spans="1:20" x14ac:dyDescent="0.25">
      <c r="A10" s="16">
        <v>1</v>
      </c>
      <c r="B10" s="16">
        <v>9</v>
      </c>
      <c r="C10" s="15" t="s">
        <v>1067</v>
      </c>
      <c r="D10" s="15"/>
      <c r="E10" s="16" t="s">
        <v>38</v>
      </c>
      <c r="F10" s="16">
        <v>0.80500000000000005</v>
      </c>
      <c r="G10" s="16">
        <v>1.0999999999999999E-2</v>
      </c>
      <c r="H10" s="16" t="s">
        <v>1120</v>
      </c>
      <c r="I10" s="16">
        <v>19802</v>
      </c>
      <c r="J10" s="16">
        <v>8950</v>
      </c>
      <c r="K10" s="16" t="s">
        <v>38</v>
      </c>
      <c r="L10" s="16" t="s">
        <v>38</v>
      </c>
      <c r="M10" s="16" t="s">
        <v>38</v>
      </c>
      <c r="N10" s="16" t="s">
        <v>38</v>
      </c>
      <c r="O10" s="16" t="s">
        <v>38</v>
      </c>
      <c r="P10" s="16">
        <v>1</v>
      </c>
      <c r="Q10" s="16">
        <f t="shared" si="0"/>
        <v>0</v>
      </c>
    </row>
    <row r="11" spans="1:20" x14ac:dyDescent="0.25">
      <c r="A11" s="16">
        <v>1</v>
      </c>
      <c r="B11" s="16">
        <v>10</v>
      </c>
      <c r="C11" s="15" t="s">
        <v>1067</v>
      </c>
      <c r="D11" s="15"/>
      <c r="E11" s="16" t="s">
        <v>21</v>
      </c>
      <c r="F11" s="16">
        <v>0.80500000000000005</v>
      </c>
      <c r="G11" s="16">
        <v>1.0999999999999999E-2</v>
      </c>
      <c r="H11" s="16" t="s">
        <v>1120</v>
      </c>
      <c r="I11" s="16">
        <v>19802</v>
      </c>
      <c r="J11" s="16">
        <v>8950</v>
      </c>
      <c r="K11" s="16" t="s">
        <v>38</v>
      </c>
      <c r="L11" s="16" t="s">
        <v>38</v>
      </c>
      <c r="M11" s="16" t="s">
        <v>38</v>
      </c>
      <c r="N11" s="16" t="s">
        <v>38</v>
      </c>
      <c r="O11" s="16" t="s">
        <v>38</v>
      </c>
      <c r="P11" s="16">
        <v>1</v>
      </c>
      <c r="Q11" s="16">
        <f t="shared" si="0"/>
        <v>0</v>
      </c>
    </row>
    <row r="12" spans="1:20" x14ac:dyDescent="0.25">
      <c r="A12" s="16">
        <v>1</v>
      </c>
      <c r="B12" s="16">
        <v>11</v>
      </c>
      <c r="C12" s="15" t="s">
        <v>1067</v>
      </c>
      <c r="D12" s="15"/>
      <c r="E12" s="16" t="s">
        <v>21</v>
      </c>
      <c r="F12" s="16">
        <v>0.80500000000000005</v>
      </c>
      <c r="G12" s="16">
        <v>1.0999999999999999E-2</v>
      </c>
      <c r="H12" s="16" t="s">
        <v>1120</v>
      </c>
      <c r="I12" s="16">
        <v>19802</v>
      </c>
      <c r="J12" s="16">
        <v>8950</v>
      </c>
      <c r="K12" s="16" t="s">
        <v>38</v>
      </c>
      <c r="L12" s="16" t="s">
        <v>38</v>
      </c>
      <c r="M12" s="16" t="s">
        <v>38</v>
      </c>
      <c r="N12" s="16" t="s">
        <v>38</v>
      </c>
      <c r="O12" s="16" t="s">
        <v>38</v>
      </c>
      <c r="P12" s="16">
        <v>1</v>
      </c>
      <c r="Q12" s="16">
        <f t="shared" si="0"/>
        <v>0</v>
      </c>
    </row>
    <row r="13" spans="1:20" x14ac:dyDescent="0.25">
      <c r="A13" s="16">
        <v>1</v>
      </c>
      <c r="B13" s="16">
        <v>12</v>
      </c>
      <c r="C13" s="15" t="s">
        <v>1067</v>
      </c>
      <c r="D13" s="15"/>
      <c r="E13" s="16" t="s">
        <v>21</v>
      </c>
      <c r="F13" s="16">
        <v>0.80500000000000005</v>
      </c>
      <c r="G13" s="16">
        <v>1.0999999999999999E-2</v>
      </c>
      <c r="H13" s="16" t="s">
        <v>1120</v>
      </c>
      <c r="I13" s="16">
        <v>19802</v>
      </c>
      <c r="J13" s="16">
        <v>8950</v>
      </c>
      <c r="K13" s="16" t="s">
        <v>38</v>
      </c>
      <c r="L13" s="16" t="s">
        <v>38</v>
      </c>
      <c r="M13" s="16" t="s">
        <v>38</v>
      </c>
      <c r="N13" s="16" t="s">
        <v>38</v>
      </c>
      <c r="O13" s="16" t="s">
        <v>38</v>
      </c>
      <c r="P13" s="16">
        <v>1</v>
      </c>
      <c r="Q13" s="16">
        <f t="shared" si="0"/>
        <v>0</v>
      </c>
    </row>
    <row r="14" spans="1:20" x14ac:dyDescent="0.25">
      <c r="A14" s="16">
        <v>1</v>
      </c>
      <c r="B14" s="16">
        <v>13</v>
      </c>
      <c r="C14" s="15" t="s">
        <v>1112</v>
      </c>
      <c r="D14" s="15" t="s">
        <v>1065</v>
      </c>
      <c r="E14" s="16" t="s">
        <v>38</v>
      </c>
      <c r="F14" s="16">
        <v>0.79300000000000004</v>
      </c>
      <c r="G14" s="16">
        <v>2.7E-2</v>
      </c>
      <c r="H14" s="16" t="s">
        <v>1120</v>
      </c>
      <c r="I14" s="16">
        <v>19802</v>
      </c>
      <c r="J14" s="16">
        <v>8950</v>
      </c>
      <c r="K14" s="16" t="s">
        <v>38</v>
      </c>
      <c r="L14" s="16" t="s">
        <v>38</v>
      </c>
      <c r="M14" s="16" t="s">
        <v>38</v>
      </c>
      <c r="N14" s="16" t="s">
        <v>38</v>
      </c>
      <c r="O14" s="16" t="s">
        <v>38</v>
      </c>
      <c r="P14" s="16">
        <v>1</v>
      </c>
      <c r="Q14" s="16">
        <f t="shared" si="0"/>
        <v>0</v>
      </c>
    </row>
    <row r="15" spans="1:20" x14ac:dyDescent="0.25">
      <c r="A15" s="16">
        <v>1</v>
      </c>
      <c r="B15" s="16">
        <v>14</v>
      </c>
      <c r="C15" s="15" t="s">
        <v>1112</v>
      </c>
      <c r="D15" s="15" t="s">
        <v>1065</v>
      </c>
      <c r="E15" s="16" t="s">
        <v>21</v>
      </c>
      <c r="F15" s="16">
        <v>0.80500000000000005</v>
      </c>
      <c r="G15" s="16">
        <v>1.4999999999999999E-2</v>
      </c>
      <c r="H15" s="16" t="s">
        <v>1120</v>
      </c>
      <c r="I15" s="16">
        <v>19802</v>
      </c>
      <c r="J15" s="16">
        <v>8950</v>
      </c>
      <c r="K15" s="16" t="s">
        <v>38</v>
      </c>
      <c r="L15" s="16" t="s">
        <v>38</v>
      </c>
      <c r="M15" s="16" t="s">
        <v>38</v>
      </c>
      <c r="N15" s="16" t="s">
        <v>38</v>
      </c>
      <c r="O15" s="16" t="s">
        <v>38</v>
      </c>
      <c r="P15" s="16">
        <v>1</v>
      </c>
      <c r="Q15" s="16">
        <f t="shared" si="0"/>
        <v>0</v>
      </c>
    </row>
    <row r="16" spans="1:20" x14ac:dyDescent="0.25">
      <c r="A16" s="16">
        <v>1</v>
      </c>
      <c r="B16" s="16">
        <v>15</v>
      </c>
      <c r="C16" s="15" t="s">
        <v>1112</v>
      </c>
      <c r="D16" s="15" t="s">
        <v>1065</v>
      </c>
      <c r="E16" s="16" t="s">
        <v>21</v>
      </c>
      <c r="F16" s="16">
        <v>0.80400000000000005</v>
      </c>
      <c r="G16" s="16">
        <v>1.6E-2</v>
      </c>
      <c r="H16" s="16" t="s">
        <v>1120</v>
      </c>
      <c r="I16" s="16">
        <v>19802</v>
      </c>
      <c r="J16" s="16">
        <v>8950</v>
      </c>
      <c r="K16" s="16" t="s">
        <v>38</v>
      </c>
      <c r="L16" s="16" t="s">
        <v>38</v>
      </c>
      <c r="M16" s="16" t="s">
        <v>38</v>
      </c>
      <c r="N16" s="16" t="s">
        <v>38</v>
      </c>
      <c r="O16" s="16" t="s">
        <v>38</v>
      </c>
      <c r="P16" s="16">
        <v>1</v>
      </c>
      <c r="Q16" s="16">
        <f t="shared" si="0"/>
        <v>0</v>
      </c>
    </row>
    <row r="17" spans="1:17" x14ac:dyDescent="0.25">
      <c r="A17" s="16">
        <v>1</v>
      </c>
      <c r="B17" s="16">
        <v>16</v>
      </c>
      <c r="C17" s="15" t="s">
        <v>1112</v>
      </c>
      <c r="D17" s="15" t="s">
        <v>1065</v>
      </c>
      <c r="E17" s="16" t="s">
        <v>21</v>
      </c>
      <c r="F17" s="16">
        <v>0.79300000000000004</v>
      </c>
      <c r="G17" s="16">
        <v>2.7E-2</v>
      </c>
      <c r="H17" s="16" t="s">
        <v>1120</v>
      </c>
      <c r="I17" s="16">
        <v>19802</v>
      </c>
      <c r="J17" s="16">
        <v>8950</v>
      </c>
      <c r="K17" s="16" t="s">
        <v>38</v>
      </c>
      <c r="L17" s="16" t="s">
        <v>38</v>
      </c>
      <c r="M17" s="16" t="s">
        <v>38</v>
      </c>
      <c r="N17" s="16" t="s">
        <v>38</v>
      </c>
      <c r="O17" s="16" t="s">
        <v>38</v>
      </c>
      <c r="P17" s="16">
        <v>1</v>
      </c>
      <c r="Q17" s="16">
        <f t="shared" si="0"/>
        <v>0</v>
      </c>
    </row>
    <row r="18" spans="1:17" x14ac:dyDescent="0.25">
      <c r="A18" s="16">
        <v>1</v>
      </c>
      <c r="B18" s="16">
        <v>17</v>
      </c>
      <c r="C18" s="15" t="s">
        <v>1066</v>
      </c>
      <c r="D18" s="15" t="s">
        <v>1157</v>
      </c>
      <c r="E18" s="16" t="s">
        <v>38</v>
      </c>
      <c r="F18" s="16">
        <v>0.79300000000000004</v>
      </c>
      <c r="G18" s="16">
        <v>1.2E-2</v>
      </c>
      <c r="H18" s="16" t="s">
        <v>1120</v>
      </c>
      <c r="I18" s="16">
        <v>19802</v>
      </c>
      <c r="J18" s="16">
        <v>8950</v>
      </c>
      <c r="K18" s="16" t="s">
        <v>38</v>
      </c>
      <c r="L18" s="16" t="s">
        <v>38</v>
      </c>
      <c r="M18" s="16" t="s">
        <v>38</v>
      </c>
      <c r="N18" s="16" t="s">
        <v>38</v>
      </c>
      <c r="O18" s="16" t="s">
        <v>38</v>
      </c>
      <c r="P18" s="16">
        <v>1</v>
      </c>
      <c r="Q18" s="16">
        <f t="shared" si="0"/>
        <v>0</v>
      </c>
    </row>
    <row r="19" spans="1:17" x14ac:dyDescent="0.25">
      <c r="A19" s="16">
        <v>1</v>
      </c>
      <c r="B19" s="16">
        <v>18</v>
      </c>
      <c r="C19" s="15" t="s">
        <v>1066</v>
      </c>
      <c r="D19" s="15" t="s">
        <v>1157</v>
      </c>
      <c r="E19" s="16" t="s">
        <v>21</v>
      </c>
      <c r="F19" s="16">
        <v>0.80500000000000005</v>
      </c>
      <c r="G19" s="16">
        <v>-2E-3</v>
      </c>
      <c r="H19" s="16" t="s">
        <v>1120</v>
      </c>
      <c r="I19" s="16">
        <v>19802</v>
      </c>
      <c r="J19" s="16">
        <v>8950</v>
      </c>
      <c r="K19" s="16" t="s">
        <v>38</v>
      </c>
      <c r="L19" s="16" t="s">
        <v>38</v>
      </c>
      <c r="M19" s="16" t="s">
        <v>38</v>
      </c>
      <c r="N19" s="16" t="s">
        <v>38</v>
      </c>
      <c r="O19" s="16" t="s">
        <v>38</v>
      </c>
      <c r="P19" s="16">
        <v>1</v>
      </c>
      <c r="Q19" s="16">
        <f t="shared" si="0"/>
        <v>0</v>
      </c>
    </row>
    <row r="20" spans="1:17" x14ac:dyDescent="0.25">
      <c r="A20" s="16">
        <v>1</v>
      </c>
      <c r="B20" s="16">
        <v>19</v>
      </c>
      <c r="C20" s="15" t="s">
        <v>1066</v>
      </c>
      <c r="D20" s="15" t="s">
        <v>1157</v>
      </c>
      <c r="E20" s="16" t="s">
        <v>21</v>
      </c>
      <c r="F20" s="16">
        <v>0.80400000000000005</v>
      </c>
      <c r="G20" s="16">
        <v>-1E-3</v>
      </c>
      <c r="H20" s="16" t="s">
        <v>1120</v>
      </c>
      <c r="I20" s="16">
        <v>19802</v>
      </c>
      <c r="J20" s="16">
        <v>8950</v>
      </c>
      <c r="K20" s="16" t="s">
        <v>38</v>
      </c>
      <c r="L20" s="16" t="s">
        <v>38</v>
      </c>
      <c r="M20" s="16" t="s">
        <v>38</v>
      </c>
      <c r="N20" s="16" t="s">
        <v>38</v>
      </c>
      <c r="O20" s="16" t="s">
        <v>38</v>
      </c>
      <c r="P20" s="16">
        <v>1</v>
      </c>
      <c r="Q20" s="16">
        <f t="shared" si="0"/>
        <v>0</v>
      </c>
    </row>
    <row r="21" spans="1:17" x14ac:dyDescent="0.25">
      <c r="A21" s="16">
        <v>1</v>
      </c>
      <c r="B21" s="16">
        <v>20</v>
      </c>
      <c r="C21" s="15" t="s">
        <v>1066</v>
      </c>
      <c r="D21" s="15" t="s">
        <v>1157</v>
      </c>
      <c r="E21" s="16" t="s">
        <v>21</v>
      </c>
      <c r="F21" s="16">
        <v>0.79300000000000004</v>
      </c>
      <c r="G21" s="16">
        <v>1.2E-2</v>
      </c>
      <c r="H21" s="16" t="s">
        <v>1120</v>
      </c>
      <c r="I21" s="16">
        <v>19802</v>
      </c>
      <c r="J21" s="16">
        <v>8950</v>
      </c>
      <c r="K21" s="16" t="s">
        <v>38</v>
      </c>
      <c r="L21" s="16" t="s">
        <v>38</v>
      </c>
      <c r="M21" s="16" t="s">
        <v>38</v>
      </c>
      <c r="N21" s="16" t="s">
        <v>38</v>
      </c>
      <c r="O21" s="16" t="s">
        <v>38</v>
      </c>
      <c r="P21" s="16">
        <v>1</v>
      </c>
      <c r="Q21" s="16">
        <f t="shared" si="0"/>
        <v>0</v>
      </c>
    </row>
    <row r="22" spans="1:17" x14ac:dyDescent="0.25">
      <c r="A22" s="16">
        <v>1</v>
      </c>
      <c r="B22" s="16">
        <v>21</v>
      </c>
      <c r="C22" s="15" t="s">
        <v>1067</v>
      </c>
      <c r="D22" s="15"/>
      <c r="E22" s="16" t="s">
        <v>38</v>
      </c>
      <c r="F22" s="16">
        <v>0.79300000000000004</v>
      </c>
      <c r="G22" s="16">
        <v>2.3E-2</v>
      </c>
      <c r="H22" s="16" t="s">
        <v>1120</v>
      </c>
      <c r="I22" s="16">
        <v>19802</v>
      </c>
      <c r="J22" s="16">
        <v>8950</v>
      </c>
      <c r="K22" s="16" t="s">
        <v>38</v>
      </c>
      <c r="L22" s="16" t="s">
        <v>38</v>
      </c>
      <c r="M22" s="16" t="s">
        <v>38</v>
      </c>
      <c r="N22" s="16" t="s">
        <v>38</v>
      </c>
      <c r="O22" s="16" t="s">
        <v>38</v>
      </c>
      <c r="P22" s="16">
        <v>1</v>
      </c>
      <c r="Q22" s="16">
        <f t="shared" si="0"/>
        <v>0</v>
      </c>
    </row>
    <row r="23" spans="1:17" x14ac:dyDescent="0.25">
      <c r="A23" s="16">
        <v>1</v>
      </c>
      <c r="B23" s="16">
        <v>22</v>
      </c>
      <c r="C23" s="15" t="s">
        <v>1067</v>
      </c>
      <c r="D23" s="15"/>
      <c r="E23" s="16" t="s">
        <v>21</v>
      </c>
      <c r="F23" s="16">
        <v>0.80500000000000005</v>
      </c>
      <c r="G23" s="16">
        <v>1.0999999999999999E-2</v>
      </c>
      <c r="H23" s="16" t="s">
        <v>1120</v>
      </c>
      <c r="I23" s="16">
        <v>19802</v>
      </c>
      <c r="J23" s="16">
        <v>8950</v>
      </c>
      <c r="K23" s="16" t="s">
        <v>38</v>
      </c>
      <c r="L23" s="16" t="s">
        <v>38</v>
      </c>
      <c r="M23" s="16" t="s">
        <v>38</v>
      </c>
      <c r="N23" s="16" t="s">
        <v>38</v>
      </c>
      <c r="O23" s="16" t="s">
        <v>38</v>
      </c>
      <c r="P23" s="16">
        <v>1</v>
      </c>
      <c r="Q23" s="16">
        <f t="shared" si="0"/>
        <v>0</v>
      </c>
    </row>
    <row r="24" spans="1:17" x14ac:dyDescent="0.25">
      <c r="A24" s="16">
        <v>1</v>
      </c>
      <c r="B24" s="16">
        <v>23</v>
      </c>
      <c r="C24" s="15" t="s">
        <v>1067</v>
      </c>
      <c r="D24" s="15"/>
      <c r="E24" s="16" t="s">
        <v>21</v>
      </c>
      <c r="F24" s="16">
        <v>0.80400000000000005</v>
      </c>
      <c r="G24" s="16">
        <v>1.2E-2</v>
      </c>
      <c r="H24" s="16" t="s">
        <v>1120</v>
      </c>
      <c r="I24" s="16">
        <v>19802</v>
      </c>
      <c r="J24" s="16">
        <v>8950</v>
      </c>
      <c r="K24" s="16" t="s">
        <v>38</v>
      </c>
      <c r="L24" s="16" t="s">
        <v>38</v>
      </c>
      <c r="M24" s="16" t="s">
        <v>38</v>
      </c>
      <c r="N24" s="16" t="s">
        <v>38</v>
      </c>
      <c r="O24" s="16" t="s">
        <v>38</v>
      </c>
      <c r="P24" s="16">
        <v>1</v>
      </c>
      <c r="Q24" s="16">
        <f t="shared" si="0"/>
        <v>0</v>
      </c>
    </row>
    <row r="25" spans="1:17" x14ac:dyDescent="0.25">
      <c r="A25" s="16">
        <v>1</v>
      </c>
      <c r="B25" s="16">
        <v>24</v>
      </c>
      <c r="C25" s="15" t="s">
        <v>1067</v>
      </c>
      <c r="D25" s="15"/>
      <c r="E25" s="16" t="s">
        <v>21</v>
      </c>
      <c r="F25" s="16">
        <v>0.79300000000000004</v>
      </c>
      <c r="G25" s="16">
        <v>2.3E-2</v>
      </c>
      <c r="H25" s="16" t="s">
        <v>1120</v>
      </c>
      <c r="I25" s="16">
        <v>19802</v>
      </c>
      <c r="J25" s="16">
        <v>8950</v>
      </c>
      <c r="K25" s="16" t="s">
        <v>38</v>
      </c>
      <c r="L25" s="16" t="s">
        <v>38</v>
      </c>
      <c r="M25" s="16" t="s">
        <v>38</v>
      </c>
      <c r="N25" s="16" t="s">
        <v>38</v>
      </c>
      <c r="O25" s="16" t="s">
        <v>38</v>
      </c>
      <c r="P25" s="16">
        <v>1</v>
      </c>
      <c r="Q25" s="16">
        <f t="shared" si="0"/>
        <v>0</v>
      </c>
    </row>
    <row r="26" spans="1:17" x14ac:dyDescent="0.25">
      <c r="A26" s="16">
        <v>1</v>
      </c>
      <c r="B26" s="16">
        <v>25</v>
      </c>
      <c r="C26" s="15" t="s">
        <v>1066</v>
      </c>
      <c r="D26" s="15" t="s">
        <v>1157</v>
      </c>
      <c r="E26" s="16" t="s">
        <v>38</v>
      </c>
      <c r="F26" s="16">
        <v>0.80100000000000005</v>
      </c>
      <c r="G26" s="16">
        <v>4.0000000000000001E-3</v>
      </c>
      <c r="H26" s="16" t="s">
        <v>1120</v>
      </c>
      <c r="I26" s="16">
        <v>19802</v>
      </c>
      <c r="J26" s="16">
        <v>8950</v>
      </c>
      <c r="K26" s="16" t="s">
        <v>38</v>
      </c>
      <c r="L26" s="16" t="s">
        <v>38</v>
      </c>
      <c r="M26" s="16" t="s">
        <v>38</v>
      </c>
      <c r="N26" s="16" t="s">
        <v>38</v>
      </c>
      <c r="O26" s="16" t="s">
        <v>38</v>
      </c>
      <c r="P26" s="16">
        <v>1</v>
      </c>
      <c r="Q26" s="16">
        <f t="shared" si="0"/>
        <v>0</v>
      </c>
    </row>
    <row r="27" spans="1:17" x14ac:dyDescent="0.25">
      <c r="A27" s="16">
        <v>1</v>
      </c>
      <c r="B27" s="16">
        <v>26</v>
      </c>
      <c r="C27" s="15" t="s">
        <v>1066</v>
      </c>
      <c r="D27" s="15" t="s">
        <v>1157</v>
      </c>
      <c r="E27" s="16" t="s">
        <v>21</v>
      </c>
      <c r="F27" s="16">
        <v>0.80100000000000005</v>
      </c>
      <c r="G27" s="16">
        <v>4.0000000000000001E-3</v>
      </c>
      <c r="H27" s="16" t="s">
        <v>1120</v>
      </c>
      <c r="I27" s="16">
        <v>19802</v>
      </c>
      <c r="J27" s="16">
        <v>8950</v>
      </c>
      <c r="K27" s="16" t="s">
        <v>38</v>
      </c>
      <c r="L27" s="16" t="s">
        <v>38</v>
      </c>
      <c r="M27" s="16" t="s">
        <v>38</v>
      </c>
      <c r="N27" s="16" t="s">
        <v>38</v>
      </c>
      <c r="O27" s="16" t="s">
        <v>38</v>
      </c>
      <c r="P27" s="16">
        <v>1</v>
      </c>
      <c r="Q27" s="16">
        <f t="shared" si="0"/>
        <v>0</v>
      </c>
    </row>
    <row r="28" spans="1:17" x14ac:dyDescent="0.25">
      <c r="A28" s="16">
        <v>1</v>
      </c>
      <c r="B28" s="16">
        <v>27</v>
      </c>
      <c r="C28" s="15" t="s">
        <v>1066</v>
      </c>
      <c r="D28" s="15" t="s">
        <v>1157</v>
      </c>
      <c r="E28" s="16" t="s">
        <v>21</v>
      </c>
      <c r="F28" s="16">
        <v>0.80100000000000005</v>
      </c>
      <c r="G28" s="16">
        <v>4.0000000000000001E-3</v>
      </c>
      <c r="H28" s="16" t="s">
        <v>1120</v>
      </c>
      <c r="I28" s="16">
        <v>19802</v>
      </c>
      <c r="J28" s="16">
        <v>8950</v>
      </c>
      <c r="K28" s="16" t="s">
        <v>38</v>
      </c>
      <c r="L28" s="16" t="s">
        <v>38</v>
      </c>
      <c r="M28" s="16" t="s">
        <v>38</v>
      </c>
      <c r="N28" s="16" t="s">
        <v>38</v>
      </c>
      <c r="O28" s="16" t="s">
        <v>38</v>
      </c>
      <c r="P28" s="16">
        <v>1</v>
      </c>
      <c r="Q28" s="16">
        <f t="shared" si="0"/>
        <v>0</v>
      </c>
    </row>
    <row r="29" spans="1:17" x14ac:dyDescent="0.25">
      <c r="A29" s="16">
        <v>1</v>
      </c>
      <c r="B29" s="16">
        <v>28</v>
      </c>
      <c r="C29" s="15" t="s">
        <v>1066</v>
      </c>
      <c r="D29" s="15" t="s">
        <v>1157</v>
      </c>
      <c r="E29" s="16" t="s">
        <v>21</v>
      </c>
      <c r="F29" s="16">
        <v>0.80100000000000005</v>
      </c>
      <c r="G29" s="16">
        <v>4.0000000000000001E-3</v>
      </c>
      <c r="H29" s="16" t="s">
        <v>1120</v>
      </c>
      <c r="I29" s="16">
        <v>19802</v>
      </c>
      <c r="J29" s="16">
        <v>8950</v>
      </c>
      <c r="K29" s="16" t="s">
        <v>38</v>
      </c>
      <c r="L29" s="16" t="s">
        <v>38</v>
      </c>
      <c r="M29" s="16" t="s">
        <v>38</v>
      </c>
      <c r="N29" s="16" t="s">
        <v>38</v>
      </c>
      <c r="O29" s="16" t="s">
        <v>38</v>
      </c>
      <c r="P29" s="16">
        <v>1</v>
      </c>
      <c r="Q29" s="16">
        <f t="shared" si="0"/>
        <v>0</v>
      </c>
    </row>
    <row r="30" spans="1:17" x14ac:dyDescent="0.25">
      <c r="A30" s="16">
        <v>1</v>
      </c>
      <c r="B30" s="16">
        <v>29</v>
      </c>
      <c r="C30" s="15" t="s">
        <v>1067</v>
      </c>
      <c r="D30" s="15"/>
      <c r="E30" s="16" t="s">
        <v>38</v>
      </c>
      <c r="F30" s="16">
        <v>0.80100000000000005</v>
      </c>
      <c r="G30" s="16">
        <v>-4.0000000000000001E-3</v>
      </c>
      <c r="H30" s="16" t="s">
        <v>1120</v>
      </c>
      <c r="I30" s="16">
        <v>19802</v>
      </c>
      <c r="J30" s="16">
        <v>8950</v>
      </c>
      <c r="K30" s="16" t="s">
        <v>38</v>
      </c>
      <c r="L30" s="16" t="s">
        <v>38</v>
      </c>
      <c r="M30" s="16" t="s">
        <v>38</v>
      </c>
      <c r="N30" s="16" t="s">
        <v>38</v>
      </c>
      <c r="O30" s="16" t="s">
        <v>38</v>
      </c>
      <c r="P30" s="16">
        <v>1</v>
      </c>
      <c r="Q30" s="16">
        <f t="shared" si="0"/>
        <v>0</v>
      </c>
    </row>
    <row r="31" spans="1:17" x14ac:dyDescent="0.25">
      <c r="A31" s="16">
        <v>1</v>
      </c>
      <c r="B31" s="16">
        <v>30</v>
      </c>
      <c r="C31" s="15" t="s">
        <v>1067</v>
      </c>
      <c r="D31" s="15"/>
      <c r="E31" s="16" t="s">
        <v>21</v>
      </c>
      <c r="F31" s="16">
        <v>0.80100000000000005</v>
      </c>
      <c r="G31" s="16">
        <v>-4.0000000000000001E-3</v>
      </c>
      <c r="H31" s="16" t="s">
        <v>1120</v>
      </c>
      <c r="I31" s="16">
        <v>19802</v>
      </c>
      <c r="J31" s="16">
        <v>8950</v>
      </c>
      <c r="K31" s="16" t="s">
        <v>38</v>
      </c>
      <c r="L31" s="16" t="s">
        <v>38</v>
      </c>
      <c r="M31" s="16" t="s">
        <v>38</v>
      </c>
      <c r="N31" s="16" t="s">
        <v>38</v>
      </c>
      <c r="O31" s="16" t="s">
        <v>38</v>
      </c>
      <c r="P31" s="16">
        <v>1</v>
      </c>
      <c r="Q31" s="16">
        <f t="shared" si="0"/>
        <v>0</v>
      </c>
    </row>
    <row r="32" spans="1:17" x14ac:dyDescent="0.25">
      <c r="A32" s="16">
        <v>1</v>
      </c>
      <c r="B32" s="16">
        <v>31</v>
      </c>
      <c r="C32" s="15" t="s">
        <v>1067</v>
      </c>
      <c r="D32" s="15"/>
      <c r="E32" s="16" t="s">
        <v>21</v>
      </c>
      <c r="F32" s="16">
        <v>0.80100000000000005</v>
      </c>
      <c r="G32" s="16">
        <v>-4.0000000000000001E-3</v>
      </c>
      <c r="H32" s="16" t="s">
        <v>1120</v>
      </c>
      <c r="I32" s="16">
        <v>19802</v>
      </c>
      <c r="J32" s="16">
        <v>8950</v>
      </c>
      <c r="K32" s="16" t="s">
        <v>38</v>
      </c>
      <c r="L32" s="16" t="s">
        <v>38</v>
      </c>
      <c r="M32" s="16" t="s">
        <v>38</v>
      </c>
      <c r="N32" s="16" t="s">
        <v>38</v>
      </c>
      <c r="O32" s="16" t="s">
        <v>38</v>
      </c>
      <c r="P32" s="16">
        <v>1</v>
      </c>
      <c r="Q32" s="16">
        <f t="shared" si="0"/>
        <v>0</v>
      </c>
    </row>
    <row r="33" spans="1:17" x14ac:dyDescent="0.25">
      <c r="A33" s="16">
        <v>1</v>
      </c>
      <c r="B33" s="16">
        <v>32</v>
      </c>
      <c r="C33" s="15" t="s">
        <v>1067</v>
      </c>
      <c r="D33" s="15"/>
      <c r="E33" s="16" t="s">
        <v>21</v>
      </c>
      <c r="F33" s="16">
        <v>0.80100000000000005</v>
      </c>
      <c r="G33" s="16">
        <v>-4.0000000000000001E-3</v>
      </c>
      <c r="H33" s="16" t="s">
        <v>1120</v>
      </c>
      <c r="I33" s="16">
        <v>19802</v>
      </c>
      <c r="J33" s="16">
        <v>8950</v>
      </c>
      <c r="K33" s="16" t="s">
        <v>38</v>
      </c>
      <c r="L33" s="16" t="s">
        <v>38</v>
      </c>
      <c r="M33" s="16" t="s">
        <v>38</v>
      </c>
      <c r="N33" s="16" t="s">
        <v>38</v>
      </c>
      <c r="O33" s="16" t="s">
        <v>38</v>
      </c>
      <c r="P33" s="16">
        <v>1</v>
      </c>
      <c r="Q33" s="16">
        <f t="shared" si="0"/>
        <v>0</v>
      </c>
    </row>
    <row r="34" spans="1:17" x14ac:dyDescent="0.25">
      <c r="A34" s="16">
        <v>2</v>
      </c>
      <c r="B34" s="16">
        <v>1</v>
      </c>
      <c r="C34" s="16" t="s">
        <v>1068</v>
      </c>
      <c r="D34" s="16" t="s">
        <v>1114</v>
      </c>
      <c r="E34" s="16" t="s">
        <v>38</v>
      </c>
      <c r="F34" s="16">
        <v>0.69099999999999995</v>
      </c>
      <c r="G34" s="16">
        <v>-5.8999999999999997E-2</v>
      </c>
      <c r="H34" s="16" t="s">
        <v>1121</v>
      </c>
      <c r="I34" s="16">
        <v>3256</v>
      </c>
      <c r="J34" s="16">
        <v>510</v>
      </c>
      <c r="K34" s="16" t="s">
        <v>38</v>
      </c>
      <c r="L34" s="16" t="s">
        <v>38</v>
      </c>
      <c r="M34" s="16" t="s">
        <v>38</v>
      </c>
      <c r="N34" s="16" t="s">
        <v>38</v>
      </c>
      <c r="O34" s="16" t="s">
        <v>38</v>
      </c>
      <c r="P34" s="16">
        <v>1</v>
      </c>
      <c r="Q34" s="16">
        <f t="shared" si="0"/>
        <v>0</v>
      </c>
    </row>
    <row r="35" spans="1:17" x14ac:dyDescent="0.25">
      <c r="A35" s="16">
        <v>2</v>
      </c>
      <c r="B35" s="16">
        <v>2</v>
      </c>
      <c r="C35" s="16" t="s">
        <v>1112</v>
      </c>
      <c r="D35" s="16" t="s">
        <v>1115</v>
      </c>
      <c r="E35" s="16" t="s">
        <v>38</v>
      </c>
      <c r="F35" s="16">
        <v>0.69099999999999995</v>
      </c>
      <c r="G35" s="16">
        <v>-1.2999999999999999E-2</v>
      </c>
      <c r="H35" s="16" t="s">
        <v>1121</v>
      </c>
      <c r="I35" s="16">
        <v>3256</v>
      </c>
      <c r="J35" s="16">
        <v>510</v>
      </c>
      <c r="K35" s="16" t="s">
        <v>38</v>
      </c>
      <c r="L35" s="16" t="s">
        <v>38</v>
      </c>
      <c r="M35" s="16" t="s">
        <v>38</v>
      </c>
      <c r="N35" s="16" t="s">
        <v>38</v>
      </c>
      <c r="O35" s="16" t="s">
        <v>38</v>
      </c>
      <c r="P35" s="16">
        <v>1</v>
      </c>
      <c r="Q35" s="16">
        <f t="shared" si="0"/>
        <v>0</v>
      </c>
    </row>
    <row r="36" spans="1:17" x14ac:dyDescent="0.25">
      <c r="A36" s="16">
        <v>2</v>
      </c>
      <c r="B36" s="16">
        <v>3</v>
      </c>
      <c r="C36" s="16" t="s">
        <v>1112</v>
      </c>
      <c r="D36" s="16" t="s">
        <v>44</v>
      </c>
      <c r="E36" s="16" t="s">
        <v>38</v>
      </c>
      <c r="F36" s="16">
        <v>0.69099999999999995</v>
      </c>
      <c r="G36" s="16">
        <v>-1.0999999999999999E-2</v>
      </c>
      <c r="H36" s="16" t="s">
        <v>1121</v>
      </c>
      <c r="I36" s="16">
        <v>3256</v>
      </c>
      <c r="J36" s="16">
        <v>510</v>
      </c>
      <c r="K36" s="16" t="s">
        <v>38</v>
      </c>
      <c r="L36" s="16" t="s">
        <v>38</v>
      </c>
      <c r="M36" s="16" t="s">
        <v>38</v>
      </c>
      <c r="N36" s="16" t="s">
        <v>38</v>
      </c>
      <c r="O36" s="16" t="s">
        <v>38</v>
      </c>
      <c r="P36" s="16">
        <v>1</v>
      </c>
      <c r="Q36" s="16">
        <f t="shared" si="0"/>
        <v>0</v>
      </c>
    </row>
    <row r="37" spans="1:17" x14ac:dyDescent="0.25">
      <c r="A37" s="16">
        <v>2</v>
      </c>
      <c r="B37" s="16">
        <v>4</v>
      </c>
      <c r="C37" s="17" t="s">
        <v>1067</v>
      </c>
      <c r="D37" s="17"/>
      <c r="E37" s="16" t="s">
        <v>38</v>
      </c>
      <c r="F37" s="16">
        <v>0.69099999999999995</v>
      </c>
      <c r="G37" s="16">
        <v>-2.8000000000000001E-2</v>
      </c>
      <c r="H37" s="16" t="s">
        <v>1121</v>
      </c>
      <c r="I37" s="16">
        <v>3256</v>
      </c>
      <c r="J37" s="16">
        <v>510</v>
      </c>
      <c r="K37" s="16" t="s">
        <v>1710</v>
      </c>
      <c r="L37" s="16" t="s">
        <v>38</v>
      </c>
      <c r="M37" s="16" t="s">
        <v>38</v>
      </c>
      <c r="N37" s="16" t="s">
        <v>38</v>
      </c>
      <c r="O37" s="16" t="s">
        <v>38</v>
      </c>
      <c r="P37" s="16">
        <v>0</v>
      </c>
      <c r="Q37" s="16">
        <f t="shared" si="0"/>
        <v>1</v>
      </c>
    </row>
    <row r="38" spans="1:17" x14ac:dyDescent="0.25">
      <c r="A38" s="16">
        <v>2</v>
      </c>
      <c r="B38" s="16">
        <v>5</v>
      </c>
      <c r="C38" s="17" t="s">
        <v>1112</v>
      </c>
      <c r="D38" s="17" t="s">
        <v>1116</v>
      </c>
      <c r="E38" s="16" t="s">
        <v>38</v>
      </c>
      <c r="F38" s="16">
        <v>0.69099999999999995</v>
      </c>
      <c r="G38" s="16">
        <v>0.23100000000000001</v>
      </c>
      <c r="H38" s="16" t="s">
        <v>1121</v>
      </c>
      <c r="I38" s="16">
        <v>3256</v>
      </c>
      <c r="J38" s="16">
        <v>510</v>
      </c>
      <c r="K38" s="16" t="s">
        <v>1710</v>
      </c>
      <c r="L38" s="16" t="s">
        <v>38</v>
      </c>
      <c r="M38" s="16" t="s">
        <v>38</v>
      </c>
      <c r="N38" s="16" t="s">
        <v>38</v>
      </c>
      <c r="O38" s="16" t="s">
        <v>1710</v>
      </c>
      <c r="P38" s="16">
        <v>0</v>
      </c>
      <c r="Q38" s="16">
        <f t="shared" si="0"/>
        <v>2</v>
      </c>
    </row>
    <row r="39" spans="1:17" x14ac:dyDescent="0.25">
      <c r="A39" s="16">
        <v>2</v>
      </c>
      <c r="B39" s="16">
        <v>6</v>
      </c>
      <c r="C39" s="16" t="s">
        <v>1068</v>
      </c>
      <c r="D39" s="16" t="s">
        <v>1114</v>
      </c>
      <c r="E39" s="16" t="s">
        <v>38</v>
      </c>
      <c r="F39" s="16">
        <v>0.68899999999999995</v>
      </c>
      <c r="G39" s="16">
        <v>-4.3999999999999997E-2</v>
      </c>
      <c r="H39" s="16" t="s">
        <v>1121</v>
      </c>
      <c r="I39" s="16">
        <v>3256</v>
      </c>
      <c r="J39" s="16">
        <v>510</v>
      </c>
      <c r="K39" s="16" t="s">
        <v>38</v>
      </c>
      <c r="L39" s="16" t="s">
        <v>38</v>
      </c>
      <c r="M39" s="16" t="s">
        <v>38</v>
      </c>
      <c r="N39" s="16" t="s">
        <v>38</v>
      </c>
      <c r="O39" s="16" t="s">
        <v>38</v>
      </c>
      <c r="P39" s="16">
        <v>1</v>
      </c>
      <c r="Q39" s="16">
        <f t="shared" si="0"/>
        <v>0</v>
      </c>
    </row>
    <row r="40" spans="1:17" x14ac:dyDescent="0.25">
      <c r="A40" s="16">
        <v>2</v>
      </c>
      <c r="B40" s="16">
        <v>7</v>
      </c>
      <c r="C40" s="16" t="s">
        <v>1112</v>
      </c>
      <c r="D40" s="16" t="s">
        <v>1115</v>
      </c>
      <c r="E40" s="16" t="s">
        <v>38</v>
      </c>
      <c r="F40" s="16">
        <v>0.68899999999999995</v>
      </c>
      <c r="G40" s="16">
        <v>-0.01</v>
      </c>
      <c r="H40" s="16" t="s">
        <v>1121</v>
      </c>
      <c r="I40" s="16">
        <v>3256</v>
      </c>
      <c r="J40" s="16">
        <v>510</v>
      </c>
      <c r="K40" s="16" t="s">
        <v>38</v>
      </c>
      <c r="L40" s="16" t="s">
        <v>38</v>
      </c>
      <c r="M40" s="16" t="s">
        <v>38</v>
      </c>
      <c r="N40" s="16" t="s">
        <v>38</v>
      </c>
      <c r="O40" s="16" t="s">
        <v>38</v>
      </c>
      <c r="P40" s="16">
        <v>1</v>
      </c>
      <c r="Q40" s="16">
        <f t="shared" si="0"/>
        <v>0</v>
      </c>
    </row>
    <row r="41" spans="1:17" x14ac:dyDescent="0.25">
      <c r="A41" s="16">
        <v>2</v>
      </c>
      <c r="B41" s="16">
        <v>8</v>
      </c>
      <c r="C41" s="16" t="s">
        <v>1112</v>
      </c>
      <c r="D41" s="16" t="s">
        <v>44</v>
      </c>
      <c r="E41" s="16" t="s">
        <v>38</v>
      </c>
      <c r="F41" s="16">
        <v>0.68899999999999995</v>
      </c>
      <c r="G41" s="16">
        <v>-6.0000000000000001E-3</v>
      </c>
      <c r="H41" s="16" t="s">
        <v>1121</v>
      </c>
      <c r="I41" s="16">
        <v>3256</v>
      </c>
      <c r="J41" s="16">
        <v>510</v>
      </c>
      <c r="K41" s="16" t="s">
        <v>38</v>
      </c>
      <c r="L41" s="16" t="s">
        <v>38</v>
      </c>
      <c r="M41" s="16" t="s">
        <v>38</v>
      </c>
      <c r="N41" s="16" t="s">
        <v>38</v>
      </c>
      <c r="O41" s="16" t="s">
        <v>38</v>
      </c>
      <c r="P41" s="16">
        <v>1</v>
      </c>
      <c r="Q41" s="16">
        <f t="shared" si="0"/>
        <v>0</v>
      </c>
    </row>
    <row r="42" spans="1:17" x14ac:dyDescent="0.25">
      <c r="A42" s="16">
        <v>2</v>
      </c>
      <c r="B42" s="16">
        <v>9</v>
      </c>
      <c r="C42" s="17" t="s">
        <v>1067</v>
      </c>
      <c r="D42" s="17"/>
      <c r="E42" s="16" t="s">
        <v>38</v>
      </c>
      <c r="F42" s="16">
        <v>0.68899999999999995</v>
      </c>
      <c r="G42" s="16">
        <v>-3.9E-2</v>
      </c>
      <c r="H42" s="16" t="s">
        <v>1121</v>
      </c>
      <c r="I42" s="16">
        <v>3256</v>
      </c>
      <c r="J42" s="16">
        <v>510</v>
      </c>
      <c r="K42" s="16" t="s">
        <v>1710</v>
      </c>
      <c r="L42" s="16" t="s">
        <v>38</v>
      </c>
      <c r="M42" s="16" t="s">
        <v>38</v>
      </c>
      <c r="N42" s="16" t="s">
        <v>38</v>
      </c>
      <c r="O42" s="16" t="s">
        <v>38</v>
      </c>
      <c r="P42" s="16">
        <v>0</v>
      </c>
      <c r="Q42" s="16">
        <f t="shared" si="0"/>
        <v>1</v>
      </c>
    </row>
    <row r="43" spans="1:17" x14ac:dyDescent="0.25">
      <c r="A43" s="16">
        <v>2</v>
      </c>
      <c r="B43" s="16">
        <v>10</v>
      </c>
      <c r="C43" s="17" t="s">
        <v>1112</v>
      </c>
      <c r="D43" s="17" t="s">
        <v>1116</v>
      </c>
      <c r="E43" s="16" t="s">
        <v>38</v>
      </c>
      <c r="F43" s="16">
        <v>0.68899999999999995</v>
      </c>
      <c r="G43" s="16">
        <v>0.23300000000000001</v>
      </c>
      <c r="H43" s="16" t="s">
        <v>1121</v>
      </c>
      <c r="I43" s="16">
        <v>3256</v>
      </c>
      <c r="J43" s="16">
        <v>510</v>
      </c>
      <c r="K43" s="16" t="s">
        <v>1710</v>
      </c>
      <c r="L43" s="16" t="s">
        <v>38</v>
      </c>
      <c r="M43" s="16" t="s">
        <v>38</v>
      </c>
      <c r="N43" s="16" t="s">
        <v>38</v>
      </c>
      <c r="O43" s="16" t="s">
        <v>1710</v>
      </c>
      <c r="P43" s="16">
        <v>0</v>
      </c>
      <c r="Q43" s="16">
        <f t="shared" si="0"/>
        <v>2</v>
      </c>
    </row>
    <row r="44" spans="1:17" x14ac:dyDescent="0.25">
      <c r="A44" s="16">
        <v>3</v>
      </c>
      <c r="B44" s="16">
        <v>1</v>
      </c>
      <c r="C44" s="17" t="s">
        <v>1112</v>
      </c>
      <c r="D44" s="17" t="s">
        <v>1129</v>
      </c>
      <c r="E44" s="16" t="s">
        <v>38</v>
      </c>
      <c r="F44" s="16">
        <v>0.74199999999999999</v>
      </c>
      <c r="G44" s="16">
        <v>4.3999999999999997E-2</v>
      </c>
      <c r="H44" s="16" t="s">
        <v>1120</v>
      </c>
      <c r="I44" s="16">
        <v>1956</v>
      </c>
      <c r="J44" s="16">
        <v>123</v>
      </c>
      <c r="K44" s="16" t="s">
        <v>38</v>
      </c>
      <c r="L44" s="16" t="s">
        <v>38</v>
      </c>
      <c r="M44" s="16" t="s">
        <v>1710</v>
      </c>
      <c r="N44" s="16" t="s">
        <v>38</v>
      </c>
      <c r="O44" s="16" t="s">
        <v>38</v>
      </c>
      <c r="P44" s="16">
        <v>0</v>
      </c>
      <c r="Q44" s="16">
        <f t="shared" si="0"/>
        <v>1</v>
      </c>
    </row>
    <row r="45" spans="1:17" x14ac:dyDescent="0.25">
      <c r="A45" s="16">
        <v>3</v>
      </c>
      <c r="B45" s="16">
        <v>2</v>
      </c>
      <c r="C45" s="17" t="s">
        <v>1067</v>
      </c>
      <c r="D45" s="17"/>
      <c r="E45" s="16" t="s">
        <v>38</v>
      </c>
      <c r="F45" s="16">
        <v>0.74199999999999999</v>
      </c>
      <c r="G45" s="16">
        <v>4.3999999999999997E-2</v>
      </c>
      <c r="H45" s="16" t="s">
        <v>1120</v>
      </c>
      <c r="I45" s="16">
        <v>1956</v>
      </c>
      <c r="J45" s="16">
        <v>123</v>
      </c>
      <c r="K45" s="16" t="s">
        <v>38</v>
      </c>
      <c r="L45" s="16" t="s">
        <v>38</v>
      </c>
      <c r="M45" s="16" t="s">
        <v>1710</v>
      </c>
      <c r="N45" s="16" t="s">
        <v>38</v>
      </c>
      <c r="O45" s="16" t="s">
        <v>38</v>
      </c>
      <c r="P45" s="16">
        <v>0</v>
      </c>
      <c r="Q45" s="16">
        <f t="shared" si="0"/>
        <v>1</v>
      </c>
    </row>
    <row r="46" spans="1:17" x14ac:dyDescent="0.25">
      <c r="A46" s="16">
        <v>3</v>
      </c>
      <c r="B46" s="16">
        <v>3</v>
      </c>
      <c r="C46" s="17" t="s">
        <v>1112</v>
      </c>
      <c r="D46" s="17" t="s">
        <v>44</v>
      </c>
      <c r="E46" s="16" t="s">
        <v>38</v>
      </c>
      <c r="F46" s="16">
        <v>0.74199999999999999</v>
      </c>
      <c r="G46" s="16">
        <v>-8.0000000000000002E-3</v>
      </c>
      <c r="H46" s="16" t="s">
        <v>1120</v>
      </c>
      <c r="I46" s="16">
        <v>1956</v>
      </c>
      <c r="J46" s="16">
        <v>123</v>
      </c>
      <c r="K46" s="16" t="s">
        <v>38</v>
      </c>
      <c r="L46" s="16" t="s">
        <v>38</v>
      </c>
      <c r="M46" s="16" t="s">
        <v>1710</v>
      </c>
      <c r="N46" s="16" t="s">
        <v>38</v>
      </c>
      <c r="O46" s="16" t="s">
        <v>38</v>
      </c>
      <c r="P46" s="16">
        <v>0</v>
      </c>
      <c r="Q46" s="16">
        <f t="shared" si="0"/>
        <v>1</v>
      </c>
    </row>
    <row r="47" spans="1:17" x14ac:dyDescent="0.25">
      <c r="A47" s="16">
        <v>3</v>
      </c>
      <c r="B47" s="16">
        <v>4</v>
      </c>
      <c r="C47" s="17" t="s">
        <v>1118</v>
      </c>
      <c r="D47" s="17" t="s">
        <v>86</v>
      </c>
      <c r="E47" s="16" t="s">
        <v>38</v>
      </c>
      <c r="F47" s="16">
        <v>0.74199999999999999</v>
      </c>
      <c r="G47" s="16">
        <v>1.0999999999999999E-2</v>
      </c>
      <c r="H47" s="16" t="s">
        <v>1120</v>
      </c>
      <c r="I47" s="16">
        <v>1956</v>
      </c>
      <c r="J47" s="16">
        <v>123</v>
      </c>
      <c r="K47" s="16" t="s">
        <v>38</v>
      </c>
      <c r="L47" s="16" t="s">
        <v>38</v>
      </c>
      <c r="M47" s="16" t="s">
        <v>1710</v>
      </c>
      <c r="N47" s="16" t="s">
        <v>38</v>
      </c>
      <c r="O47" s="16" t="s">
        <v>38</v>
      </c>
      <c r="P47" s="16">
        <v>0</v>
      </c>
      <c r="Q47" s="16">
        <f t="shared" si="0"/>
        <v>1</v>
      </c>
    </row>
    <row r="48" spans="1:17" x14ac:dyDescent="0.25">
      <c r="A48" s="16">
        <v>3</v>
      </c>
      <c r="B48" s="16">
        <v>5</v>
      </c>
      <c r="C48" s="17" t="s">
        <v>1112</v>
      </c>
      <c r="D48" s="17" t="s">
        <v>1129</v>
      </c>
      <c r="E48" s="16" t="s">
        <v>38</v>
      </c>
      <c r="F48" s="16">
        <v>0.74199999999999999</v>
      </c>
      <c r="G48" s="16">
        <v>4.2000000000000003E-2</v>
      </c>
      <c r="H48" s="16" t="s">
        <v>1120</v>
      </c>
      <c r="I48" s="16">
        <v>1956</v>
      </c>
      <c r="J48" s="16">
        <v>123</v>
      </c>
      <c r="K48" s="16" t="s">
        <v>1710</v>
      </c>
      <c r="L48" s="16" t="s">
        <v>38</v>
      </c>
      <c r="M48" s="16" t="s">
        <v>1710</v>
      </c>
      <c r="N48" s="16" t="s">
        <v>38</v>
      </c>
      <c r="O48" s="16" t="s">
        <v>38</v>
      </c>
      <c r="P48" s="16">
        <v>0</v>
      </c>
      <c r="Q48" s="16">
        <f t="shared" si="0"/>
        <v>2</v>
      </c>
    </row>
    <row r="49" spans="1:21" x14ac:dyDescent="0.25">
      <c r="A49" s="16">
        <v>3</v>
      </c>
      <c r="B49" s="16">
        <v>6</v>
      </c>
      <c r="C49" s="17" t="s">
        <v>1067</v>
      </c>
      <c r="D49" s="17"/>
      <c r="E49" s="16" t="s">
        <v>38</v>
      </c>
      <c r="F49" s="16">
        <v>0.74199999999999999</v>
      </c>
      <c r="G49" s="16">
        <v>4.5999999999999999E-2</v>
      </c>
      <c r="H49" s="16" t="s">
        <v>1120</v>
      </c>
      <c r="I49" s="16">
        <v>1956</v>
      </c>
      <c r="J49" s="16">
        <v>123</v>
      </c>
      <c r="K49" s="16" t="s">
        <v>1710</v>
      </c>
      <c r="L49" s="16" t="s">
        <v>38</v>
      </c>
      <c r="M49" s="16" t="s">
        <v>1710</v>
      </c>
      <c r="N49" s="16" t="s">
        <v>38</v>
      </c>
      <c r="O49" s="16" t="s">
        <v>38</v>
      </c>
      <c r="P49" s="16">
        <v>0</v>
      </c>
      <c r="Q49" s="16">
        <f t="shared" si="0"/>
        <v>2</v>
      </c>
    </row>
    <row r="50" spans="1:21" x14ac:dyDescent="0.25">
      <c r="A50" s="16">
        <v>3</v>
      </c>
      <c r="B50" s="16">
        <v>7</v>
      </c>
      <c r="C50" s="17" t="s">
        <v>1112</v>
      </c>
      <c r="D50" s="17" t="s">
        <v>44</v>
      </c>
      <c r="E50" s="16" t="s">
        <v>38</v>
      </c>
      <c r="F50" s="16">
        <v>0.74199999999999999</v>
      </c>
      <c r="G50" s="16">
        <v>8.0000000000000002E-3</v>
      </c>
      <c r="H50" s="16" t="s">
        <v>1120</v>
      </c>
      <c r="I50" s="16">
        <v>1956</v>
      </c>
      <c r="J50" s="16">
        <v>123</v>
      </c>
      <c r="K50" s="16" t="s">
        <v>1710</v>
      </c>
      <c r="L50" s="16" t="s">
        <v>38</v>
      </c>
      <c r="M50" s="16" t="s">
        <v>1710</v>
      </c>
      <c r="N50" s="16" t="s">
        <v>38</v>
      </c>
      <c r="O50" s="16" t="s">
        <v>38</v>
      </c>
      <c r="P50" s="16">
        <v>0</v>
      </c>
      <c r="Q50" s="16">
        <f t="shared" si="0"/>
        <v>2</v>
      </c>
    </row>
    <row r="51" spans="1:21" x14ac:dyDescent="0.25">
      <c r="A51" s="16">
        <v>3</v>
      </c>
      <c r="B51" s="16">
        <v>8</v>
      </c>
      <c r="C51" s="17" t="s">
        <v>1118</v>
      </c>
      <c r="D51" s="17" t="s">
        <v>86</v>
      </c>
      <c r="E51" s="16" t="s">
        <v>38</v>
      </c>
      <c r="F51" s="16">
        <v>0.74199999999999999</v>
      </c>
      <c r="G51" s="16">
        <v>-6.0000000000000001E-3</v>
      </c>
      <c r="H51" s="16" t="s">
        <v>1120</v>
      </c>
      <c r="I51" s="16">
        <v>1956</v>
      </c>
      <c r="J51" s="16">
        <v>123</v>
      </c>
      <c r="K51" s="16" t="s">
        <v>1710</v>
      </c>
      <c r="L51" s="16" t="s">
        <v>38</v>
      </c>
      <c r="M51" s="16" t="s">
        <v>1710</v>
      </c>
      <c r="N51" s="16" t="s">
        <v>38</v>
      </c>
      <c r="O51" s="16" t="s">
        <v>38</v>
      </c>
      <c r="P51" s="16">
        <v>0</v>
      </c>
      <c r="Q51" s="16">
        <f t="shared" si="0"/>
        <v>2</v>
      </c>
    </row>
    <row r="52" spans="1:21" x14ac:dyDescent="0.25">
      <c r="A52" s="16">
        <v>3</v>
      </c>
      <c r="B52" s="16">
        <v>9</v>
      </c>
      <c r="C52" s="17" t="s">
        <v>1112</v>
      </c>
      <c r="D52" s="17" t="s">
        <v>1116</v>
      </c>
      <c r="E52" s="16" t="s">
        <v>38</v>
      </c>
      <c r="F52" s="16">
        <v>0.74199999999999999</v>
      </c>
      <c r="G52" s="16">
        <v>5.2999999999999999E-2</v>
      </c>
      <c r="H52" s="16" t="s">
        <v>1120</v>
      </c>
      <c r="I52" s="16">
        <v>1956</v>
      </c>
      <c r="J52" s="16">
        <v>123</v>
      </c>
      <c r="K52" s="16" t="s">
        <v>1710</v>
      </c>
      <c r="L52" s="16" t="s">
        <v>38</v>
      </c>
      <c r="M52" s="16" t="s">
        <v>1710</v>
      </c>
      <c r="N52" s="16" t="s">
        <v>38</v>
      </c>
      <c r="O52" s="16" t="s">
        <v>38</v>
      </c>
      <c r="P52" s="16">
        <v>0</v>
      </c>
      <c r="Q52" s="16">
        <f t="shared" si="0"/>
        <v>2</v>
      </c>
    </row>
    <row r="53" spans="1:21" x14ac:dyDescent="0.25">
      <c r="A53" s="16">
        <v>4</v>
      </c>
      <c r="B53" s="16">
        <v>1</v>
      </c>
      <c r="C53" s="16" t="s">
        <v>1068</v>
      </c>
      <c r="D53" s="16"/>
      <c r="E53" s="16" t="s">
        <v>38</v>
      </c>
      <c r="F53" s="16">
        <v>0.69</v>
      </c>
      <c r="G53" s="16">
        <v>0.1</v>
      </c>
      <c r="H53" s="16" t="s">
        <v>1120</v>
      </c>
      <c r="I53" s="16">
        <v>1324</v>
      </c>
      <c r="J53" s="16">
        <v>73</v>
      </c>
      <c r="K53" s="16" t="s">
        <v>1710</v>
      </c>
      <c r="L53" s="16" t="s">
        <v>1710</v>
      </c>
      <c r="M53" s="16" t="s">
        <v>38</v>
      </c>
      <c r="N53" s="16" t="s">
        <v>38</v>
      </c>
      <c r="O53" s="16" t="s">
        <v>38</v>
      </c>
      <c r="P53" s="16">
        <v>0</v>
      </c>
      <c r="Q53" s="16">
        <f t="shared" si="0"/>
        <v>2</v>
      </c>
    </row>
    <row r="54" spans="1:21" x14ac:dyDescent="0.25">
      <c r="A54" s="19">
        <v>5</v>
      </c>
      <c r="B54" s="19">
        <v>1</v>
      </c>
      <c r="C54" s="18" t="s">
        <v>1067</v>
      </c>
      <c r="D54" s="18"/>
      <c r="E54" s="18" t="s">
        <v>38</v>
      </c>
      <c r="F54" s="18">
        <v>0.71899999999999997</v>
      </c>
      <c r="G54" s="18">
        <v>0.21099999999999999</v>
      </c>
      <c r="H54" s="16" t="s">
        <v>1120</v>
      </c>
      <c r="I54" s="18">
        <v>196</v>
      </c>
      <c r="J54" s="18">
        <v>82</v>
      </c>
      <c r="K54" s="18" t="s">
        <v>38</v>
      </c>
      <c r="L54" s="16" t="s">
        <v>1710</v>
      </c>
      <c r="M54" s="16" t="s">
        <v>1710</v>
      </c>
      <c r="N54" s="16" t="s">
        <v>38</v>
      </c>
      <c r="O54" s="16" t="s">
        <v>38</v>
      </c>
      <c r="P54" s="16">
        <v>0</v>
      </c>
      <c r="Q54" s="16">
        <f t="shared" si="0"/>
        <v>2</v>
      </c>
      <c r="S54" s="248"/>
      <c r="T54" s="248"/>
      <c r="U54" s="248"/>
    </row>
    <row r="55" spans="1:21" x14ac:dyDescent="0.25">
      <c r="A55" s="19">
        <v>5</v>
      </c>
      <c r="B55" s="19">
        <v>2</v>
      </c>
      <c r="C55" s="18" t="s">
        <v>1067</v>
      </c>
      <c r="D55" s="18"/>
      <c r="E55" s="18" t="s">
        <v>38</v>
      </c>
      <c r="F55" s="18">
        <v>0.71899999999999997</v>
      </c>
      <c r="G55" s="18">
        <v>0.21099999999999999</v>
      </c>
      <c r="H55" s="16" t="s">
        <v>1120</v>
      </c>
      <c r="I55" s="18">
        <v>196</v>
      </c>
      <c r="J55" s="18">
        <v>82</v>
      </c>
      <c r="K55" s="18" t="s">
        <v>38</v>
      </c>
      <c r="L55" s="16" t="s">
        <v>1710</v>
      </c>
      <c r="M55" s="16" t="s">
        <v>1710</v>
      </c>
      <c r="N55" s="16" t="s">
        <v>38</v>
      </c>
      <c r="O55" s="16" t="s">
        <v>38</v>
      </c>
      <c r="P55" s="16">
        <v>0</v>
      </c>
      <c r="Q55" s="16">
        <f t="shared" si="0"/>
        <v>2</v>
      </c>
      <c r="S55" s="248"/>
      <c r="T55" s="248"/>
      <c r="U55" s="248"/>
    </row>
    <row r="56" spans="1:21" x14ac:dyDescent="0.25">
      <c r="A56" s="19">
        <v>5</v>
      </c>
      <c r="B56" s="19">
        <v>3</v>
      </c>
      <c r="C56" s="18" t="s">
        <v>1067</v>
      </c>
      <c r="D56" s="18"/>
      <c r="E56" s="18" t="s">
        <v>21</v>
      </c>
      <c r="F56" s="18">
        <v>0.89600000000000002</v>
      </c>
      <c r="G56" s="18">
        <v>3.4000000000000002E-2</v>
      </c>
      <c r="H56" s="16" t="s">
        <v>1120</v>
      </c>
      <c r="I56" s="18">
        <v>196</v>
      </c>
      <c r="J56" s="18">
        <v>82</v>
      </c>
      <c r="K56" s="18" t="s">
        <v>38</v>
      </c>
      <c r="L56" s="16" t="s">
        <v>1710</v>
      </c>
      <c r="M56" s="16" t="s">
        <v>1710</v>
      </c>
      <c r="N56" s="16" t="s">
        <v>38</v>
      </c>
      <c r="O56" s="16" t="s">
        <v>38</v>
      </c>
      <c r="P56" s="16">
        <v>0</v>
      </c>
      <c r="Q56" s="16">
        <f t="shared" si="0"/>
        <v>2</v>
      </c>
      <c r="S56" s="248"/>
      <c r="T56" s="248"/>
      <c r="U56" s="248"/>
    </row>
    <row r="57" spans="1:21" x14ac:dyDescent="0.25">
      <c r="A57" s="19">
        <v>5</v>
      </c>
      <c r="B57" s="19">
        <v>4</v>
      </c>
      <c r="C57" s="18" t="s">
        <v>1067</v>
      </c>
      <c r="D57" s="18"/>
      <c r="E57" s="18" t="s">
        <v>21</v>
      </c>
      <c r="F57" s="18">
        <v>0.89200000000000002</v>
      </c>
      <c r="G57" s="18">
        <v>3.7999999999999999E-2</v>
      </c>
      <c r="H57" s="16" t="s">
        <v>1120</v>
      </c>
      <c r="I57" s="18">
        <v>196</v>
      </c>
      <c r="J57" s="18">
        <v>82</v>
      </c>
      <c r="K57" s="18" t="s">
        <v>38</v>
      </c>
      <c r="L57" s="16" t="s">
        <v>1710</v>
      </c>
      <c r="M57" s="16" t="s">
        <v>1710</v>
      </c>
      <c r="N57" s="16" t="s">
        <v>38</v>
      </c>
      <c r="O57" s="16" t="s">
        <v>38</v>
      </c>
      <c r="P57" s="16">
        <v>0</v>
      </c>
      <c r="Q57" s="16">
        <f t="shared" si="0"/>
        <v>2</v>
      </c>
      <c r="S57" s="248"/>
      <c r="T57" s="248"/>
      <c r="U57" s="248"/>
    </row>
    <row r="58" spans="1:21" x14ac:dyDescent="0.25">
      <c r="A58" s="16">
        <v>6</v>
      </c>
      <c r="B58" s="16">
        <v>1</v>
      </c>
      <c r="C58" s="16" t="s">
        <v>1068</v>
      </c>
      <c r="D58" s="16"/>
      <c r="E58" s="16" t="s">
        <v>38</v>
      </c>
      <c r="F58" s="16">
        <v>0.67500000000000004</v>
      </c>
      <c r="G58" s="16">
        <v>2.8000000000000001E-2</v>
      </c>
      <c r="H58" s="16" t="s">
        <v>1120</v>
      </c>
      <c r="I58" s="16">
        <v>44</v>
      </c>
      <c r="J58" s="16">
        <v>19</v>
      </c>
      <c r="K58" s="16" t="s">
        <v>1710</v>
      </c>
      <c r="L58" s="16" t="s">
        <v>38</v>
      </c>
      <c r="M58" s="16" t="s">
        <v>38</v>
      </c>
      <c r="N58" s="16" t="s">
        <v>38</v>
      </c>
      <c r="O58" s="16" t="s">
        <v>38</v>
      </c>
      <c r="P58" s="16">
        <v>0</v>
      </c>
      <c r="Q58" s="16">
        <f t="shared" si="0"/>
        <v>1</v>
      </c>
    </row>
    <row r="59" spans="1:21" x14ac:dyDescent="0.25">
      <c r="A59" s="16">
        <v>6</v>
      </c>
      <c r="B59" s="16">
        <v>2</v>
      </c>
      <c r="C59" s="16" t="s">
        <v>1067</v>
      </c>
      <c r="D59" s="16"/>
      <c r="E59" s="16" t="s">
        <v>38</v>
      </c>
      <c r="F59" s="16">
        <v>0.67500000000000004</v>
      </c>
      <c r="G59" s="16">
        <v>7.8E-2</v>
      </c>
      <c r="H59" s="16" t="s">
        <v>1120</v>
      </c>
      <c r="I59" s="16">
        <v>44</v>
      </c>
      <c r="J59" s="16">
        <v>19</v>
      </c>
      <c r="K59" s="16" t="s">
        <v>38</v>
      </c>
      <c r="L59" s="16" t="s">
        <v>38</v>
      </c>
      <c r="M59" s="16" t="s">
        <v>38</v>
      </c>
      <c r="N59" s="16" t="s">
        <v>38</v>
      </c>
      <c r="O59" s="16" t="s">
        <v>38</v>
      </c>
      <c r="P59" s="16">
        <v>1</v>
      </c>
      <c r="Q59" s="16">
        <f t="shared" si="0"/>
        <v>0</v>
      </c>
    </row>
    <row r="60" spans="1:21" x14ac:dyDescent="0.25">
      <c r="A60" s="16">
        <v>6</v>
      </c>
      <c r="B60" s="16">
        <v>3</v>
      </c>
      <c r="C60" s="16" t="s">
        <v>1112</v>
      </c>
      <c r="D60" s="16" t="s">
        <v>831</v>
      </c>
      <c r="E60" s="16" t="s">
        <v>38</v>
      </c>
      <c r="F60" s="16">
        <v>0.67500000000000004</v>
      </c>
      <c r="G60" s="16">
        <v>2E-3</v>
      </c>
      <c r="H60" s="16" t="s">
        <v>1120</v>
      </c>
      <c r="I60" s="16">
        <v>44</v>
      </c>
      <c r="J60" s="16">
        <v>19</v>
      </c>
      <c r="K60" s="16" t="s">
        <v>38</v>
      </c>
      <c r="L60" s="16" t="s">
        <v>38</v>
      </c>
      <c r="M60" s="16" t="s">
        <v>38</v>
      </c>
      <c r="N60" s="16" t="s">
        <v>38</v>
      </c>
      <c r="O60" s="16" t="s">
        <v>38</v>
      </c>
      <c r="P60" s="16">
        <v>1</v>
      </c>
      <c r="Q60" s="16">
        <f t="shared" si="0"/>
        <v>0</v>
      </c>
    </row>
    <row r="61" spans="1:21" x14ac:dyDescent="0.25">
      <c r="A61" s="16">
        <v>6</v>
      </c>
      <c r="B61" s="16">
        <v>4</v>
      </c>
      <c r="C61" s="16" t="s">
        <v>1118</v>
      </c>
      <c r="D61" s="16" t="s">
        <v>86</v>
      </c>
      <c r="E61" s="16" t="s">
        <v>38</v>
      </c>
      <c r="F61" s="16">
        <v>0.67500000000000004</v>
      </c>
      <c r="G61" s="16">
        <v>2.4E-2</v>
      </c>
      <c r="H61" s="16" t="s">
        <v>1120</v>
      </c>
      <c r="I61" s="16">
        <v>44</v>
      </c>
      <c r="J61" s="16">
        <v>19</v>
      </c>
      <c r="K61" s="16" t="s">
        <v>38</v>
      </c>
      <c r="L61" s="16" t="s">
        <v>38</v>
      </c>
      <c r="M61" s="16" t="s">
        <v>38</v>
      </c>
      <c r="N61" s="16" t="s">
        <v>38</v>
      </c>
      <c r="O61" s="16" t="s">
        <v>38</v>
      </c>
      <c r="P61" s="16">
        <v>1</v>
      </c>
      <c r="Q61" s="16">
        <f t="shared" si="0"/>
        <v>0</v>
      </c>
    </row>
    <row r="62" spans="1:21" x14ac:dyDescent="0.25">
      <c r="A62" s="16">
        <v>6</v>
      </c>
      <c r="B62" s="16">
        <v>5</v>
      </c>
      <c r="C62" s="16" t="s">
        <v>1066</v>
      </c>
      <c r="D62" s="16" t="s">
        <v>1137</v>
      </c>
      <c r="E62" s="16" t="s">
        <v>38</v>
      </c>
      <c r="F62" s="16">
        <v>0.67500000000000004</v>
      </c>
      <c r="G62" s="16">
        <v>-1.0999999999999999E-2</v>
      </c>
      <c r="H62" s="16" t="s">
        <v>1120</v>
      </c>
      <c r="I62" s="16">
        <v>44</v>
      </c>
      <c r="J62" s="16">
        <v>19</v>
      </c>
      <c r="K62" s="16" t="s">
        <v>38</v>
      </c>
      <c r="L62" s="16" t="s">
        <v>38</v>
      </c>
      <c r="M62" s="16" t="s">
        <v>38</v>
      </c>
      <c r="N62" s="16" t="s">
        <v>38</v>
      </c>
      <c r="O62" s="16" t="s">
        <v>38</v>
      </c>
      <c r="P62" s="16">
        <v>1</v>
      </c>
      <c r="Q62" s="16">
        <f t="shared" si="0"/>
        <v>0</v>
      </c>
    </row>
    <row r="63" spans="1:21" x14ac:dyDescent="0.25">
      <c r="A63" s="16">
        <v>7</v>
      </c>
      <c r="B63" s="16">
        <v>1</v>
      </c>
      <c r="C63" s="16" t="s">
        <v>1068</v>
      </c>
      <c r="D63" s="16"/>
      <c r="E63" s="16" t="s">
        <v>38</v>
      </c>
      <c r="F63" s="16">
        <v>0.67500000000000004</v>
      </c>
      <c r="G63" s="16">
        <v>2.8000000000000001E-2</v>
      </c>
      <c r="H63" s="16" t="s">
        <v>92</v>
      </c>
      <c r="I63" s="16">
        <v>76</v>
      </c>
      <c r="J63" s="16">
        <v>24</v>
      </c>
      <c r="K63" s="16" t="s">
        <v>1710</v>
      </c>
      <c r="L63" s="16" t="s">
        <v>38</v>
      </c>
      <c r="M63" s="16" t="s">
        <v>38</v>
      </c>
      <c r="N63" s="16" t="s">
        <v>38</v>
      </c>
      <c r="O63" s="16" t="s">
        <v>38</v>
      </c>
      <c r="P63" s="16">
        <v>0</v>
      </c>
      <c r="Q63" s="16">
        <f t="shared" si="0"/>
        <v>1</v>
      </c>
    </row>
    <row r="64" spans="1:21" x14ac:dyDescent="0.25">
      <c r="A64" s="16">
        <v>7</v>
      </c>
      <c r="B64" s="16">
        <v>2</v>
      </c>
      <c r="C64" s="16" t="s">
        <v>1112</v>
      </c>
      <c r="D64" s="16" t="s">
        <v>1119</v>
      </c>
      <c r="E64" s="16" t="s">
        <v>38</v>
      </c>
      <c r="F64" s="16">
        <v>0.67500000000000004</v>
      </c>
      <c r="G64" s="16">
        <v>7.8E-2</v>
      </c>
      <c r="H64" s="16" t="s">
        <v>92</v>
      </c>
      <c r="I64" s="16">
        <v>76</v>
      </c>
      <c r="J64" s="16">
        <v>24</v>
      </c>
      <c r="K64" s="16" t="s">
        <v>1710</v>
      </c>
      <c r="L64" s="16" t="s">
        <v>38</v>
      </c>
      <c r="M64" s="16" t="s">
        <v>38</v>
      </c>
      <c r="N64" s="16" t="s">
        <v>38</v>
      </c>
      <c r="O64" s="16" t="s">
        <v>38</v>
      </c>
      <c r="P64" s="16">
        <v>0</v>
      </c>
      <c r="Q64" s="16">
        <f t="shared" si="0"/>
        <v>1</v>
      </c>
    </row>
    <row r="65" spans="1:17" x14ac:dyDescent="0.25">
      <c r="A65" s="16">
        <v>7</v>
      </c>
      <c r="B65" s="16">
        <v>3</v>
      </c>
      <c r="C65" s="16" t="s">
        <v>1112</v>
      </c>
      <c r="D65" s="16" t="s">
        <v>748</v>
      </c>
      <c r="E65" s="16" t="s">
        <v>38</v>
      </c>
      <c r="F65" s="16">
        <v>0.67500000000000004</v>
      </c>
      <c r="G65" s="16">
        <v>2E-3</v>
      </c>
      <c r="H65" s="16" t="s">
        <v>92</v>
      </c>
      <c r="I65" s="16">
        <v>76</v>
      </c>
      <c r="J65" s="16">
        <v>24</v>
      </c>
      <c r="K65" s="16" t="s">
        <v>1710</v>
      </c>
      <c r="L65" s="16" t="s">
        <v>38</v>
      </c>
      <c r="M65" s="16" t="s">
        <v>38</v>
      </c>
      <c r="N65" s="16" t="s">
        <v>38</v>
      </c>
      <c r="O65" s="16" t="s">
        <v>38</v>
      </c>
      <c r="P65" s="16">
        <v>0</v>
      </c>
      <c r="Q65" s="16">
        <f t="shared" si="0"/>
        <v>1</v>
      </c>
    </row>
    <row r="66" spans="1:17" x14ac:dyDescent="0.25">
      <c r="A66" s="16">
        <v>10</v>
      </c>
      <c r="B66" s="16">
        <v>1</v>
      </c>
      <c r="C66" s="16" t="s">
        <v>1068</v>
      </c>
      <c r="D66" s="16"/>
      <c r="E66" s="16" t="s">
        <v>38</v>
      </c>
      <c r="F66" s="16">
        <v>0.62</v>
      </c>
      <c r="G66" s="16">
        <v>0.02</v>
      </c>
      <c r="H66" s="16" t="s">
        <v>1121</v>
      </c>
      <c r="I66" s="16">
        <v>390</v>
      </c>
      <c r="J66" s="16">
        <v>44</v>
      </c>
      <c r="K66" s="16" t="s">
        <v>38</v>
      </c>
      <c r="L66" s="16" t="s">
        <v>1710</v>
      </c>
      <c r="M66" s="16" t="s">
        <v>38</v>
      </c>
      <c r="N66" s="16" t="s">
        <v>38</v>
      </c>
      <c r="O66" s="16" t="s">
        <v>38</v>
      </c>
      <c r="P66" s="16">
        <v>0</v>
      </c>
      <c r="Q66" s="16">
        <f t="shared" si="0"/>
        <v>1</v>
      </c>
    </row>
    <row r="67" spans="1:17" x14ac:dyDescent="0.25">
      <c r="A67" s="16">
        <v>15</v>
      </c>
      <c r="B67" s="16">
        <v>1</v>
      </c>
      <c r="C67" s="16" t="s">
        <v>1067</v>
      </c>
      <c r="D67" s="16"/>
      <c r="E67" s="16" t="s">
        <v>21</v>
      </c>
      <c r="F67" s="16">
        <v>0.71</v>
      </c>
      <c r="G67" s="16">
        <v>-0.02</v>
      </c>
      <c r="H67" s="16" t="s">
        <v>1121</v>
      </c>
      <c r="I67" s="16">
        <v>36</v>
      </c>
      <c r="J67" s="16">
        <v>10</v>
      </c>
      <c r="K67" s="16" t="s">
        <v>38</v>
      </c>
      <c r="L67" s="16" t="s">
        <v>38</v>
      </c>
      <c r="M67" s="16" t="s">
        <v>38</v>
      </c>
      <c r="N67" s="16" t="s">
        <v>38</v>
      </c>
      <c r="O67" s="16" t="s">
        <v>38</v>
      </c>
      <c r="P67" s="16">
        <v>1</v>
      </c>
      <c r="Q67" s="16">
        <f t="shared" ref="Q67:Q130" si="1">5-(1*(K67="No")+1*(L67="No")+1*(M67="No")+1*(N67="No")+1*(O67="No"))</f>
        <v>0</v>
      </c>
    </row>
    <row r="68" spans="1:17" x14ac:dyDescent="0.25">
      <c r="A68" s="16">
        <v>15</v>
      </c>
      <c r="B68" s="16">
        <v>2</v>
      </c>
      <c r="C68" s="16" t="s">
        <v>1067</v>
      </c>
      <c r="D68" s="16"/>
      <c r="E68" s="16" t="s">
        <v>21</v>
      </c>
      <c r="F68" s="16">
        <v>0.7</v>
      </c>
      <c r="G68" s="16">
        <v>-0.02</v>
      </c>
      <c r="H68" s="16" t="s">
        <v>1121</v>
      </c>
      <c r="I68" s="16">
        <v>36</v>
      </c>
      <c r="J68" s="16">
        <v>10</v>
      </c>
      <c r="K68" s="16" t="s">
        <v>38</v>
      </c>
      <c r="L68" s="16" t="s">
        <v>38</v>
      </c>
      <c r="M68" s="16" t="s">
        <v>38</v>
      </c>
      <c r="N68" s="16" t="s">
        <v>38</v>
      </c>
      <c r="O68" s="16" t="s">
        <v>38</v>
      </c>
      <c r="P68" s="16">
        <v>1</v>
      </c>
      <c r="Q68" s="16">
        <f t="shared" si="1"/>
        <v>0</v>
      </c>
    </row>
    <row r="69" spans="1:17" x14ac:dyDescent="0.25">
      <c r="A69" s="16">
        <v>15</v>
      </c>
      <c r="B69" s="16">
        <v>3</v>
      </c>
      <c r="C69" s="16" t="s">
        <v>1067</v>
      </c>
      <c r="D69" s="16"/>
      <c r="E69" s="16" t="s">
        <v>21</v>
      </c>
      <c r="F69" s="16">
        <v>0.71</v>
      </c>
      <c r="G69" s="16">
        <v>-0.04</v>
      </c>
      <c r="H69" s="16" t="s">
        <v>1121</v>
      </c>
      <c r="I69" s="16">
        <v>36</v>
      </c>
      <c r="J69" s="16">
        <v>10</v>
      </c>
      <c r="K69" s="16" t="s">
        <v>38</v>
      </c>
      <c r="L69" s="16" t="s">
        <v>38</v>
      </c>
      <c r="M69" s="16" t="s">
        <v>38</v>
      </c>
      <c r="N69" s="16" t="s">
        <v>38</v>
      </c>
      <c r="O69" s="16" t="s">
        <v>38</v>
      </c>
      <c r="P69" s="16">
        <v>1</v>
      </c>
      <c r="Q69" s="16">
        <f t="shared" si="1"/>
        <v>0</v>
      </c>
    </row>
    <row r="70" spans="1:17" x14ac:dyDescent="0.25">
      <c r="A70" s="16">
        <v>15</v>
      </c>
      <c r="B70" s="16">
        <v>4</v>
      </c>
      <c r="C70" s="16" t="s">
        <v>1067</v>
      </c>
      <c r="D70" s="16"/>
      <c r="E70" s="16" t="s">
        <v>21</v>
      </c>
      <c r="F70" s="16">
        <v>0.69</v>
      </c>
      <c r="G70" s="16">
        <v>-0.02</v>
      </c>
      <c r="H70" s="16" t="s">
        <v>1121</v>
      </c>
      <c r="I70" s="16">
        <v>36</v>
      </c>
      <c r="J70" s="16">
        <v>10</v>
      </c>
      <c r="K70" s="16" t="s">
        <v>38</v>
      </c>
      <c r="L70" s="16" t="s">
        <v>38</v>
      </c>
      <c r="M70" s="16" t="s">
        <v>38</v>
      </c>
      <c r="N70" s="16" t="s">
        <v>38</v>
      </c>
      <c r="O70" s="16" t="s">
        <v>38</v>
      </c>
      <c r="P70" s="16">
        <v>1</v>
      </c>
      <c r="Q70" s="16">
        <f t="shared" si="1"/>
        <v>0</v>
      </c>
    </row>
    <row r="71" spans="1:17" x14ac:dyDescent="0.25">
      <c r="A71" s="16">
        <v>16</v>
      </c>
      <c r="B71" s="16">
        <v>1</v>
      </c>
      <c r="C71" s="16" t="s">
        <v>1068</v>
      </c>
      <c r="D71" s="16"/>
      <c r="E71" s="16" t="s">
        <v>38</v>
      </c>
      <c r="F71" s="16">
        <v>0.91300000000000003</v>
      </c>
      <c r="G71" s="16">
        <v>1.2E-2</v>
      </c>
      <c r="H71" s="16" t="s">
        <v>92</v>
      </c>
      <c r="I71" s="16">
        <v>417</v>
      </c>
      <c r="J71" s="16">
        <v>43</v>
      </c>
      <c r="K71" s="16" t="s">
        <v>1710</v>
      </c>
      <c r="L71" s="16" t="s">
        <v>38</v>
      </c>
      <c r="M71" s="16" t="s">
        <v>38</v>
      </c>
      <c r="N71" s="16" t="s">
        <v>38</v>
      </c>
      <c r="O71" s="16" t="s">
        <v>38</v>
      </c>
      <c r="P71" s="16">
        <v>0</v>
      </c>
      <c r="Q71" s="16">
        <f t="shared" si="1"/>
        <v>1</v>
      </c>
    </row>
    <row r="72" spans="1:17" x14ac:dyDescent="0.25">
      <c r="A72" s="16">
        <v>17</v>
      </c>
      <c r="B72" s="16">
        <v>1</v>
      </c>
      <c r="C72" s="16" t="s">
        <v>1068</v>
      </c>
      <c r="D72" s="16"/>
      <c r="E72" s="16" t="s">
        <v>38</v>
      </c>
      <c r="F72" s="16">
        <v>0.76700000000000002</v>
      </c>
      <c r="G72" s="16">
        <v>2.8000000000000001E-2</v>
      </c>
      <c r="H72" s="16" t="s">
        <v>92</v>
      </c>
      <c r="I72" s="16">
        <v>175</v>
      </c>
      <c r="J72" s="16">
        <v>55</v>
      </c>
      <c r="K72" s="16" t="s">
        <v>1710</v>
      </c>
      <c r="L72" s="16" t="s">
        <v>1710</v>
      </c>
      <c r="M72" s="16" t="s">
        <v>1710</v>
      </c>
      <c r="N72" s="16" t="s">
        <v>1710</v>
      </c>
      <c r="O72" s="16" t="s">
        <v>38</v>
      </c>
      <c r="P72" s="16">
        <v>0</v>
      </c>
      <c r="Q72" s="16">
        <f t="shared" si="1"/>
        <v>4</v>
      </c>
    </row>
    <row r="73" spans="1:17" x14ac:dyDescent="0.25">
      <c r="A73" s="16">
        <v>17</v>
      </c>
      <c r="B73" s="16">
        <v>2</v>
      </c>
      <c r="C73" s="16" t="s">
        <v>1068</v>
      </c>
      <c r="D73" s="16"/>
      <c r="E73" s="16" t="s">
        <v>38</v>
      </c>
      <c r="F73" s="16">
        <v>0.748</v>
      </c>
      <c r="G73" s="16">
        <v>2.4E-2</v>
      </c>
      <c r="H73" s="16" t="s">
        <v>92</v>
      </c>
      <c r="I73" s="16">
        <v>175</v>
      </c>
      <c r="J73" s="16">
        <v>84</v>
      </c>
      <c r="K73" s="16" t="s">
        <v>1710</v>
      </c>
      <c r="L73" s="16" t="s">
        <v>1710</v>
      </c>
      <c r="M73" s="16" t="s">
        <v>1710</v>
      </c>
      <c r="N73" s="16" t="s">
        <v>1710</v>
      </c>
      <c r="O73" s="16" t="s">
        <v>38</v>
      </c>
      <c r="P73" s="16">
        <v>0</v>
      </c>
      <c r="Q73" s="16">
        <f t="shared" si="1"/>
        <v>4</v>
      </c>
    </row>
    <row r="74" spans="1:17" x14ac:dyDescent="0.25">
      <c r="A74" s="16">
        <v>17</v>
      </c>
      <c r="B74" s="16">
        <v>3</v>
      </c>
      <c r="C74" s="16" t="s">
        <v>1068</v>
      </c>
      <c r="D74" s="16"/>
      <c r="E74" s="16" t="s">
        <v>38</v>
      </c>
      <c r="F74" s="16">
        <v>0.72099999999999997</v>
      </c>
      <c r="G74" s="16">
        <v>0.01</v>
      </c>
      <c r="H74" s="16" t="s">
        <v>92</v>
      </c>
      <c r="I74" s="16">
        <v>175</v>
      </c>
      <c r="J74" s="16">
        <v>61</v>
      </c>
      <c r="K74" s="16" t="s">
        <v>1710</v>
      </c>
      <c r="L74" s="16" t="s">
        <v>1710</v>
      </c>
      <c r="M74" s="16" t="s">
        <v>1710</v>
      </c>
      <c r="N74" s="16" t="s">
        <v>1710</v>
      </c>
      <c r="O74" s="16" t="s">
        <v>38</v>
      </c>
      <c r="P74" s="16">
        <v>0</v>
      </c>
      <c r="Q74" s="16">
        <f t="shared" si="1"/>
        <v>4</v>
      </c>
    </row>
    <row r="75" spans="1:17" x14ac:dyDescent="0.25">
      <c r="A75" s="16">
        <v>18</v>
      </c>
      <c r="B75" s="16">
        <v>1</v>
      </c>
      <c r="C75" s="16" t="s">
        <v>1068</v>
      </c>
      <c r="D75" s="16"/>
      <c r="E75" s="16" t="s">
        <v>38</v>
      </c>
      <c r="F75" s="16">
        <v>0.69599999999999995</v>
      </c>
      <c r="G75" s="16">
        <v>0.107</v>
      </c>
      <c r="H75" s="16" t="s">
        <v>1120</v>
      </c>
      <c r="I75" s="16">
        <v>182</v>
      </c>
      <c r="J75" s="16">
        <v>37</v>
      </c>
      <c r="K75" s="16" t="s">
        <v>1710</v>
      </c>
      <c r="L75" s="16" t="s">
        <v>1710</v>
      </c>
      <c r="M75" s="16" t="s">
        <v>38</v>
      </c>
      <c r="N75" s="16" t="s">
        <v>38</v>
      </c>
      <c r="O75" s="16" t="s">
        <v>38</v>
      </c>
      <c r="P75" s="16">
        <v>0</v>
      </c>
      <c r="Q75" s="16">
        <f t="shared" si="1"/>
        <v>2</v>
      </c>
    </row>
    <row r="76" spans="1:17" x14ac:dyDescent="0.25">
      <c r="A76" s="16">
        <v>19</v>
      </c>
      <c r="B76" s="16">
        <v>1</v>
      </c>
      <c r="C76" s="16" t="s">
        <v>1066</v>
      </c>
      <c r="D76" s="16" t="s">
        <v>1137</v>
      </c>
      <c r="E76" s="16" t="s">
        <v>38</v>
      </c>
      <c r="F76" s="16">
        <v>0.73599999999999999</v>
      </c>
      <c r="G76" s="16">
        <v>0.16800000000000001</v>
      </c>
      <c r="H76" s="16" t="s">
        <v>1120</v>
      </c>
      <c r="I76" s="253"/>
      <c r="J76" s="16"/>
      <c r="K76" s="16" t="s">
        <v>1710</v>
      </c>
      <c r="L76" s="16" t="s">
        <v>1710</v>
      </c>
      <c r="M76" s="16" t="s">
        <v>38</v>
      </c>
      <c r="N76" s="16" t="s">
        <v>38</v>
      </c>
      <c r="O76" s="16" t="s">
        <v>38</v>
      </c>
      <c r="P76" s="16">
        <v>0</v>
      </c>
      <c r="Q76" s="16">
        <f t="shared" si="1"/>
        <v>2</v>
      </c>
    </row>
    <row r="77" spans="1:17" x14ac:dyDescent="0.25">
      <c r="A77" s="16">
        <v>20</v>
      </c>
      <c r="B77" s="16">
        <v>1</v>
      </c>
      <c r="C77" s="16" t="s">
        <v>1066</v>
      </c>
      <c r="D77" s="16" t="s">
        <v>1137</v>
      </c>
      <c r="E77" s="16" t="s">
        <v>38</v>
      </c>
      <c r="F77" s="16">
        <v>0.71599999999999997</v>
      </c>
      <c r="G77" s="16">
        <v>0.13300000000000001</v>
      </c>
      <c r="H77" s="16" t="s">
        <v>1120</v>
      </c>
      <c r="I77" s="16">
        <v>24</v>
      </c>
      <c r="J77" s="16">
        <v>10</v>
      </c>
      <c r="K77" s="16" t="s">
        <v>1710</v>
      </c>
      <c r="L77" s="16" t="s">
        <v>38</v>
      </c>
      <c r="M77" s="16" t="s">
        <v>1710</v>
      </c>
      <c r="N77" s="16" t="s">
        <v>38</v>
      </c>
      <c r="O77" s="16" t="s">
        <v>1710</v>
      </c>
      <c r="P77" s="16">
        <v>0</v>
      </c>
      <c r="Q77" s="16">
        <f t="shared" si="1"/>
        <v>3</v>
      </c>
    </row>
    <row r="78" spans="1:17" x14ac:dyDescent="0.25">
      <c r="A78" s="16">
        <v>21</v>
      </c>
      <c r="B78" s="16">
        <v>1</v>
      </c>
      <c r="C78" s="16" t="s">
        <v>1112</v>
      </c>
      <c r="D78" s="16" t="s">
        <v>1123</v>
      </c>
      <c r="E78" s="16" t="s">
        <v>38</v>
      </c>
      <c r="F78" s="16">
        <v>0.624</v>
      </c>
      <c r="G78" s="16">
        <v>-6.0000000000000001E-3</v>
      </c>
      <c r="H78" s="16" t="s">
        <v>1120</v>
      </c>
      <c r="I78" s="16">
        <v>16942</v>
      </c>
      <c r="J78" s="16">
        <v>3588</v>
      </c>
      <c r="K78" s="16" t="s">
        <v>1710</v>
      </c>
      <c r="L78" s="16" t="s">
        <v>1710</v>
      </c>
      <c r="M78" s="16" t="s">
        <v>38</v>
      </c>
      <c r="N78" s="16" t="s">
        <v>38</v>
      </c>
      <c r="O78" s="16" t="s">
        <v>38</v>
      </c>
      <c r="P78" s="16">
        <v>0</v>
      </c>
      <c r="Q78" s="16">
        <f t="shared" si="1"/>
        <v>2</v>
      </c>
    </row>
    <row r="79" spans="1:17" x14ac:dyDescent="0.25">
      <c r="A79" s="16">
        <v>21</v>
      </c>
      <c r="B79" s="16">
        <v>2</v>
      </c>
      <c r="C79" s="16" t="s">
        <v>1067</v>
      </c>
      <c r="D79" s="16"/>
      <c r="E79" s="16" t="s">
        <v>21</v>
      </c>
      <c r="F79" s="16">
        <v>0.61799999999999999</v>
      </c>
      <c r="G79" s="16">
        <v>0</v>
      </c>
      <c r="H79" s="16" t="s">
        <v>1120</v>
      </c>
      <c r="I79" s="16">
        <v>16942</v>
      </c>
      <c r="J79" s="16">
        <v>3588</v>
      </c>
      <c r="K79" s="16" t="s">
        <v>1710</v>
      </c>
      <c r="L79" s="16" t="s">
        <v>38</v>
      </c>
      <c r="M79" s="16" t="s">
        <v>38</v>
      </c>
      <c r="N79" s="16" t="s">
        <v>38</v>
      </c>
      <c r="O79" s="16" t="s">
        <v>38</v>
      </c>
      <c r="P79" s="16">
        <v>0</v>
      </c>
      <c r="Q79" s="16">
        <f t="shared" si="1"/>
        <v>1</v>
      </c>
    </row>
    <row r="80" spans="1:17" x14ac:dyDescent="0.25">
      <c r="A80" s="16">
        <v>21</v>
      </c>
      <c r="B80" s="16">
        <v>3</v>
      </c>
      <c r="C80" s="16" t="s">
        <v>1112</v>
      </c>
      <c r="D80" s="16" t="s">
        <v>1129</v>
      </c>
      <c r="E80" s="16" t="s">
        <v>38</v>
      </c>
      <c r="F80" s="16">
        <v>0.624</v>
      </c>
      <c r="G80" s="16">
        <v>-1.7000000000000001E-2</v>
      </c>
      <c r="H80" s="16" t="s">
        <v>1120</v>
      </c>
      <c r="I80" s="16">
        <v>16942</v>
      </c>
      <c r="J80" s="16">
        <v>3588</v>
      </c>
      <c r="K80" s="16" t="s">
        <v>1710</v>
      </c>
      <c r="L80" s="16" t="s">
        <v>1710</v>
      </c>
      <c r="M80" s="16" t="s">
        <v>38</v>
      </c>
      <c r="N80" s="16" t="s">
        <v>38</v>
      </c>
      <c r="O80" s="16" t="s">
        <v>38</v>
      </c>
      <c r="P80" s="16">
        <v>0</v>
      </c>
      <c r="Q80" s="16">
        <f t="shared" si="1"/>
        <v>2</v>
      </c>
    </row>
    <row r="81" spans="1:17" x14ac:dyDescent="0.25">
      <c r="A81" s="16">
        <v>21</v>
      </c>
      <c r="B81" s="16">
        <v>4</v>
      </c>
      <c r="C81" s="16" t="s">
        <v>1112</v>
      </c>
      <c r="D81" s="16" t="s">
        <v>1123</v>
      </c>
      <c r="E81" s="16" t="s">
        <v>21</v>
      </c>
      <c r="F81" s="16">
        <v>0.61799999999999999</v>
      </c>
      <c r="G81" s="16">
        <v>-1.0999999999999999E-2</v>
      </c>
      <c r="H81" s="16" t="s">
        <v>1120</v>
      </c>
      <c r="I81" s="16">
        <v>16942</v>
      </c>
      <c r="J81" s="16">
        <v>3588</v>
      </c>
      <c r="K81" s="16" t="s">
        <v>1710</v>
      </c>
      <c r="L81" s="16" t="s">
        <v>38</v>
      </c>
      <c r="M81" s="16" t="s">
        <v>38</v>
      </c>
      <c r="N81" s="16" t="s">
        <v>38</v>
      </c>
      <c r="O81" s="16" t="s">
        <v>38</v>
      </c>
      <c r="P81" s="16">
        <v>0</v>
      </c>
      <c r="Q81" s="16">
        <f t="shared" si="1"/>
        <v>1</v>
      </c>
    </row>
    <row r="82" spans="1:17" x14ac:dyDescent="0.25">
      <c r="A82" s="16">
        <v>21</v>
      </c>
      <c r="B82" s="16">
        <v>5</v>
      </c>
      <c r="C82" s="16" t="s">
        <v>1067</v>
      </c>
      <c r="D82" s="16"/>
      <c r="E82" s="16" t="s">
        <v>38</v>
      </c>
      <c r="F82" s="16">
        <v>0.624</v>
      </c>
      <c r="G82" s="16">
        <v>-0.01</v>
      </c>
      <c r="H82" s="16" t="s">
        <v>1120</v>
      </c>
      <c r="I82" s="16">
        <v>16942</v>
      </c>
      <c r="J82" s="16">
        <v>3588</v>
      </c>
      <c r="K82" s="16" t="s">
        <v>1710</v>
      </c>
      <c r="L82" s="16" t="s">
        <v>1710</v>
      </c>
      <c r="M82" s="16" t="s">
        <v>38</v>
      </c>
      <c r="N82" s="16" t="s">
        <v>38</v>
      </c>
      <c r="O82" s="16" t="s">
        <v>38</v>
      </c>
      <c r="P82" s="16">
        <v>0</v>
      </c>
      <c r="Q82" s="16">
        <f t="shared" si="1"/>
        <v>2</v>
      </c>
    </row>
    <row r="83" spans="1:17" x14ac:dyDescent="0.25">
      <c r="A83" s="16">
        <v>21</v>
      </c>
      <c r="B83" s="16">
        <v>6</v>
      </c>
      <c r="C83" s="16" t="s">
        <v>1112</v>
      </c>
      <c r="D83" s="16" t="s">
        <v>1129</v>
      </c>
      <c r="E83" s="16" t="s">
        <v>21</v>
      </c>
      <c r="F83" s="16">
        <v>0.61799999999999999</v>
      </c>
      <c r="G83" s="16">
        <v>-4.0000000000000001E-3</v>
      </c>
      <c r="H83" s="16" t="s">
        <v>1120</v>
      </c>
      <c r="I83" s="16">
        <v>16942</v>
      </c>
      <c r="J83" s="16">
        <v>3588</v>
      </c>
      <c r="K83" s="16" t="s">
        <v>1710</v>
      </c>
      <c r="L83" s="16" t="s">
        <v>38</v>
      </c>
      <c r="M83" s="16" t="s">
        <v>38</v>
      </c>
      <c r="N83" s="16" t="s">
        <v>38</v>
      </c>
      <c r="O83" s="16" t="s">
        <v>38</v>
      </c>
      <c r="P83" s="16">
        <v>0</v>
      </c>
      <c r="Q83" s="16">
        <f t="shared" si="1"/>
        <v>1</v>
      </c>
    </row>
    <row r="84" spans="1:17" x14ac:dyDescent="0.25">
      <c r="A84" s="16">
        <v>22</v>
      </c>
      <c r="B84" s="16">
        <v>1</v>
      </c>
      <c r="C84" s="16" t="s">
        <v>1118</v>
      </c>
      <c r="D84" s="16" t="s">
        <v>1138</v>
      </c>
      <c r="E84" s="16" t="s">
        <v>21</v>
      </c>
      <c r="F84" s="16">
        <v>0.71</v>
      </c>
      <c r="G84" s="16">
        <v>0.01</v>
      </c>
      <c r="H84" s="16" t="s">
        <v>1121</v>
      </c>
      <c r="I84" s="16">
        <v>34</v>
      </c>
      <c r="J84" s="16">
        <v>13</v>
      </c>
      <c r="K84" s="16" t="s">
        <v>1710</v>
      </c>
      <c r="L84" s="16" t="s">
        <v>38</v>
      </c>
      <c r="M84" s="16" t="s">
        <v>38</v>
      </c>
      <c r="N84" s="16" t="s">
        <v>38</v>
      </c>
      <c r="O84" s="16" t="s">
        <v>38</v>
      </c>
      <c r="P84" s="16">
        <v>0</v>
      </c>
      <c r="Q84" s="16">
        <f t="shared" si="1"/>
        <v>1</v>
      </c>
    </row>
    <row r="85" spans="1:17" x14ac:dyDescent="0.25">
      <c r="A85" s="16">
        <v>22</v>
      </c>
      <c r="B85" s="16">
        <v>2</v>
      </c>
      <c r="C85" s="16" t="s">
        <v>1067</v>
      </c>
      <c r="D85" s="16"/>
      <c r="E85" s="16" t="s">
        <v>21</v>
      </c>
      <c r="F85" s="16">
        <v>0.71</v>
      </c>
      <c r="G85" s="16">
        <v>0.04</v>
      </c>
      <c r="H85" s="16" t="s">
        <v>1121</v>
      </c>
      <c r="I85" s="16">
        <v>34</v>
      </c>
      <c r="J85" s="16">
        <v>13</v>
      </c>
      <c r="K85" s="16" t="s">
        <v>1710</v>
      </c>
      <c r="L85" s="16" t="s">
        <v>38</v>
      </c>
      <c r="M85" s="16" t="s">
        <v>38</v>
      </c>
      <c r="N85" s="16" t="s">
        <v>38</v>
      </c>
      <c r="O85" s="16" t="s">
        <v>38</v>
      </c>
      <c r="P85" s="16">
        <v>0</v>
      </c>
      <c r="Q85" s="16">
        <f t="shared" si="1"/>
        <v>1</v>
      </c>
    </row>
    <row r="86" spans="1:17" x14ac:dyDescent="0.25">
      <c r="A86" s="16">
        <v>22</v>
      </c>
      <c r="B86" s="16">
        <v>3</v>
      </c>
      <c r="C86" s="16" t="s">
        <v>1118</v>
      </c>
      <c r="D86" s="16" t="s">
        <v>1138</v>
      </c>
      <c r="E86" s="16" t="s">
        <v>21</v>
      </c>
      <c r="F86" s="16">
        <v>0.71</v>
      </c>
      <c r="G86" s="16">
        <v>0.01</v>
      </c>
      <c r="H86" s="16" t="s">
        <v>1121</v>
      </c>
      <c r="I86" s="16">
        <v>34</v>
      </c>
      <c r="J86" s="16">
        <v>13</v>
      </c>
      <c r="K86" s="16" t="s">
        <v>1710</v>
      </c>
      <c r="L86" s="16" t="s">
        <v>38</v>
      </c>
      <c r="M86" s="16" t="s">
        <v>38</v>
      </c>
      <c r="N86" s="16" t="s">
        <v>38</v>
      </c>
      <c r="O86" s="16" t="s">
        <v>38</v>
      </c>
      <c r="P86" s="16">
        <v>0</v>
      </c>
      <c r="Q86" s="16">
        <f t="shared" si="1"/>
        <v>1</v>
      </c>
    </row>
    <row r="87" spans="1:17" x14ac:dyDescent="0.25">
      <c r="A87" s="16">
        <v>22</v>
      </c>
      <c r="B87" s="16">
        <v>4</v>
      </c>
      <c r="C87" s="16" t="s">
        <v>1067</v>
      </c>
      <c r="D87" s="16"/>
      <c r="E87" s="16" t="s">
        <v>21</v>
      </c>
      <c r="F87" s="16">
        <v>0.71</v>
      </c>
      <c r="G87" s="16">
        <v>0.04</v>
      </c>
      <c r="H87" s="16" t="s">
        <v>1121</v>
      </c>
      <c r="I87" s="16">
        <v>34</v>
      </c>
      <c r="J87" s="16">
        <v>13</v>
      </c>
      <c r="K87" s="16" t="s">
        <v>1710</v>
      </c>
      <c r="L87" s="16" t="s">
        <v>38</v>
      </c>
      <c r="M87" s="16" t="s">
        <v>38</v>
      </c>
      <c r="N87" s="16" t="s">
        <v>38</v>
      </c>
      <c r="O87" s="16" t="s">
        <v>38</v>
      </c>
      <c r="P87" s="16">
        <v>0</v>
      </c>
      <c r="Q87" s="16">
        <f t="shared" si="1"/>
        <v>1</v>
      </c>
    </row>
    <row r="88" spans="1:17" x14ac:dyDescent="0.25">
      <c r="A88" s="16">
        <v>23</v>
      </c>
      <c r="B88" s="16">
        <v>1</v>
      </c>
      <c r="C88" s="16" t="s">
        <v>1112</v>
      </c>
      <c r="D88" s="16" t="s">
        <v>44</v>
      </c>
      <c r="E88" s="16" t="s">
        <v>38</v>
      </c>
      <c r="F88" s="16">
        <v>0.71799999999999997</v>
      </c>
      <c r="G88" s="16">
        <v>-5.3999999999999999E-2</v>
      </c>
      <c r="H88" s="16" t="s">
        <v>1121</v>
      </c>
      <c r="I88" s="16">
        <v>12594</v>
      </c>
      <c r="J88" s="16">
        <v>628</v>
      </c>
      <c r="K88" s="16" t="s">
        <v>38</v>
      </c>
      <c r="L88" s="16" t="s">
        <v>38</v>
      </c>
      <c r="M88" s="16" t="s">
        <v>38</v>
      </c>
      <c r="N88" s="16" t="s">
        <v>38</v>
      </c>
      <c r="O88" s="16" t="s">
        <v>38</v>
      </c>
      <c r="P88" s="16">
        <v>1</v>
      </c>
      <c r="Q88" s="16">
        <f t="shared" si="1"/>
        <v>0</v>
      </c>
    </row>
    <row r="89" spans="1:17" x14ac:dyDescent="0.25">
      <c r="A89" s="16">
        <v>23</v>
      </c>
      <c r="B89" s="16">
        <v>2</v>
      </c>
      <c r="C89" s="16" t="s">
        <v>1068</v>
      </c>
      <c r="D89" s="16"/>
      <c r="E89" s="16" t="s">
        <v>38</v>
      </c>
      <c r="F89" s="16">
        <v>0.71799999999999997</v>
      </c>
      <c r="G89" s="16">
        <v>3.0000000000000001E-3</v>
      </c>
      <c r="H89" s="16" t="s">
        <v>1121</v>
      </c>
      <c r="I89" s="16">
        <v>12594</v>
      </c>
      <c r="J89" s="16">
        <v>628</v>
      </c>
      <c r="K89" s="16" t="s">
        <v>38</v>
      </c>
      <c r="L89" s="16" t="s">
        <v>38</v>
      </c>
      <c r="M89" s="16" t="s">
        <v>38</v>
      </c>
      <c r="N89" s="16" t="s">
        <v>38</v>
      </c>
      <c r="O89" s="16" t="s">
        <v>38</v>
      </c>
      <c r="P89" s="16">
        <v>1</v>
      </c>
      <c r="Q89" s="16">
        <f t="shared" si="1"/>
        <v>0</v>
      </c>
    </row>
    <row r="90" spans="1:17" x14ac:dyDescent="0.25">
      <c r="A90" s="16">
        <v>23</v>
      </c>
      <c r="B90" s="16">
        <v>3</v>
      </c>
      <c r="C90" s="16" t="s">
        <v>1067</v>
      </c>
      <c r="D90" s="16"/>
      <c r="E90" s="16" t="s">
        <v>38</v>
      </c>
      <c r="F90" s="16">
        <v>0.71799999999999997</v>
      </c>
      <c r="G90" s="16">
        <v>5.0000000000000001E-3</v>
      </c>
      <c r="H90" s="16" t="s">
        <v>1121</v>
      </c>
      <c r="I90" s="16">
        <v>12594</v>
      </c>
      <c r="J90" s="16">
        <v>628</v>
      </c>
      <c r="K90" s="16" t="s">
        <v>38</v>
      </c>
      <c r="L90" s="16" t="s">
        <v>38</v>
      </c>
      <c r="M90" s="16" t="s">
        <v>38</v>
      </c>
      <c r="N90" s="16" t="s">
        <v>38</v>
      </c>
      <c r="O90" s="16" t="s">
        <v>38</v>
      </c>
      <c r="P90" s="16">
        <v>1</v>
      </c>
      <c r="Q90" s="16">
        <f t="shared" si="1"/>
        <v>0</v>
      </c>
    </row>
    <row r="91" spans="1:17" x14ac:dyDescent="0.25">
      <c r="A91" s="16">
        <v>24</v>
      </c>
      <c r="B91" s="16">
        <v>1</v>
      </c>
      <c r="C91" s="16" t="s">
        <v>1066</v>
      </c>
      <c r="D91" s="16" t="s">
        <v>1137</v>
      </c>
      <c r="E91" s="16" t="s">
        <v>38</v>
      </c>
      <c r="F91" s="16">
        <v>0.52439999999999998</v>
      </c>
      <c r="G91" s="16">
        <v>0.1832</v>
      </c>
      <c r="H91" s="16" t="s">
        <v>1120</v>
      </c>
      <c r="I91" s="16">
        <v>363</v>
      </c>
      <c r="J91" s="16">
        <v>50</v>
      </c>
      <c r="K91" s="16" t="s">
        <v>1710</v>
      </c>
      <c r="L91" s="16" t="s">
        <v>38</v>
      </c>
      <c r="M91" s="16" t="s">
        <v>38</v>
      </c>
      <c r="N91" s="16" t="s">
        <v>38</v>
      </c>
      <c r="O91" s="16" t="s">
        <v>38</v>
      </c>
      <c r="P91" s="16">
        <v>0</v>
      </c>
      <c r="Q91" s="16">
        <f t="shared" si="1"/>
        <v>1</v>
      </c>
    </row>
    <row r="92" spans="1:17" x14ac:dyDescent="0.25">
      <c r="A92" s="16">
        <v>30</v>
      </c>
      <c r="B92" s="16">
        <v>1</v>
      </c>
      <c r="C92" s="16" t="s">
        <v>1118</v>
      </c>
      <c r="D92" s="16" t="s">
        <v>1143</v>
      </c>
      <c r="E92" s="16" t="s">
        <v>38</v>
      </c>
      <c r="F92" s="16">
        <v>0.81489999999999996</v>
      </c>
      <c r="G92" s="16">
        <v>3.8E-3</v>
      </c>
      <c r="H92" s="16" t="s">
        <v>1121</v>
      </c>
      <c r="I92" s="16">
        <v>11277</v>
      </c>
      <c r="J92" s="16">
        <v>26</v>
      </c>
      <c r="K92" s="16" t="s">
        <v>1710</v>
      </c>
      <c r="L92" s="16" t="s">
        <v>38</v>
      </c>
      <c r="M92" s="16" t="s">
        <v>38</v>
      </c>
      <c r="N92" s="16" t="s">
        <v>38</v>
      </c>
      <c r="O92" s="16" t="s">
        <v>1710</v>
      </c>
      <c r="P92" s="16">
        <v>0</v>
      </c>
      <c r="Q92" s="16">
        <f t="shared" si="1"/>
        <v>2</v>
      </c>
    </row>
    <row r="93" spans="1:17" x14ac:dyDescent="0.25">
      <c r="A93" s="16">
        <v>30</v>
      </c>
      <c r="B93" s="16">
        <v>2</v>
      </c>
      <c r="C93" s="16" t="s">
        <v>1067</v>
      </c>
      <c r="D93" s="16"/>
      <c r="E93" s="16" t="s">
        <v>38</v>
      </c>
      <c r="F93" s="16">
        <v>0.81489999999999996</v>
      </c>
      <c r="G93" s="16">
        <v>-1.6299999999999999E-2</v>
      </c>
      <c r="H93" s="16" t="s">
        <v>1121</v>
      </c>
      <c r="I93" s="16">
        <v>11277</v>
      </c>
      <c r="J93" s="16">
        <v>26</v>
      </c>
      <c r="K93" s="16" t="s">
        <v>1710</v>
      </c>
      <c r="L93" s="16" t="s">
        <v>38</v>
      </c>
      <c r="M93" s="16" t="s">
        <v>38</v>
      </c>
      <c r="N93" s="16" t="s">
        <v>38</v>
      </c>
      <c r="O93" s="16" t="s">
        <v>1710</v>
      </c>
      <c r="P93" s="16">
        <v>0</v>
      </c>
      <c r="Q93" s="16">
        <f t="shared" si="1"/>
        <v>2</v>
      </c>
    </row>
    <row r="94" spans="1:17" x14ac:dyDescent="0.25">
      <c r="A94" s="16">
        <v>34</v>
      </c>
      <c r="B94" s="16">
        <v>1</v>
      </c>
      <c r="C94" s="16" t="s">
        <v>1118</v>
      </c>
      <c r="D94" s="16" t="s">
        <v>86</v>
      </c>
      <c r="E94" s="16" t="s">
        <v>38</v>
      </c>
      <c r="F94" s="16">
        <v>0.84599999999999997</v>
      </c>
      <c r="G94" s="16">
        <v>-8.0000000000000002E-3</v>
      </c>
      <c r="H94" s="16" t="s">
        <v>1121</v>
      </c>
      <c r="I94" s="16">
        <v>306</v>
      </c>
      <c r="J94" s="16">
        <v>54</v>
      </c>
      <c r="K94" s="16" t="s">
        <v>1710</v>
      </c>
      <c r="L94" s="16" t="s">
        <v>38</v>
      </c>
      <c r="M94" s="16" t="s">
        <v>38</v>
      </c>
      <c r="N94" s="16" t="s">
        <v>38</v>
      </c>
      <c r="O94" s="16" t="s">
        <v>38</v>
      </c>
      <c r="P94" s="16">
        <v>0</v>
      </c>
      <c r="Q94" s="16">
        <f t="shared" si="1"/>
        <v>1</v>
      </c>
    </row>
    <row r="95" spans="1:17" x14ac:dyDescent="0.25">
      <c r="A95" s="16">
        <v>34</v>
      </c>
      <c r="B95" s="16">
        <v>2</v>
      </c>
      <c r="C95" s="16" t="s">
        <v>1112</v>
      </c>
      <c r="D95" s="16" t="s">
        <v>1124</v>
      </c>
      <c r="E95" s="16" t="s">
        <v>38</v>
      </c>
      <c r="F95" s="16">
        <v>0.84599999999999997</v>
      </c>
      <c r="G95" s="16">
        <v>1E-3</v>
      </c>
      <c r="H95" s="16" t="s">
        <v>1121</v>
      </c>
      <c r="I95" s="16">
        <v>306</v>
      </c>
      <c r="J95" s="16">
        <v>54</v>
      </c>
      <c r="K95" s="16" t="s">
        <v>1710</v>
      </c>
      <c r="L95" s="16" t="s">
        <v>38</v>
      </c>
      <c r="M95" s="16" t="s">
        <v>38</v>
      </c>
      <c r="N95" s="16" t="s">
        <v>38</v>
      </c>
      <c r="O95" s="16" t="s">
        <v>38</v>
      </c>
      <c r="P95" s="16">
        <v>0</v>
      </c>
      <c r="Q95" s="16">
        <f t="shared" si="1"/>
        <v>1</v>
      </c>
    </row>
    <row r="96" spans="1:17" x14ac:dyDescent="0.25">
      <c r="A96" s="16">
        <v>34</v>
      </c>
      <c r="B96" s="16">
        <v>3</v>
      </c>
      <c r="C96" s="16" t="s">
        <v>1118</v>
      </c>
      <c r="D96" s="16" t="s">
        <v>86</v>
      </c>
      <c r="E96" s="16" t="s">
        <v>38</v>
      </c>
      <c r="F96" s="16">
        <v>0.81899999999999995</v>
      </c>
      <c r="G96" s="16">
        <v>-8.9999999999999993E-3</v>
      </c>
      <c r="H96" s="16" t="s">
        <v>1121</v>
      </c>
      <c r="I96" s="16">
        <v>306</v>
      </c>
      <c r="J96" s="16">
        <v>54</v>
      </c>
      <c r="K96" s="16" t="s">
        <v>1710</v>
      </c>
      <c r="L96" s="16" t="s">
        <v>38</v>
      </c>
      <c r="M96" s="16" t="s">
        <v>38</v>
      </c>
      <c r="N96" s="16" t="s">
        <v>38</v>
      </c>
      <c r="O96" s="16" t="s">
        <v>38</v>
      </c>
      <c r="P96" s="16">
        <v>0</v>
      </c>
      <c r="Q96" s="16">
        <f t="shared" si="1"/>
        <v>1</v>
      </c>
    </row>
    <row r="97" spans="1:17" x14ac:dyDescent="0.25">
      <c r="A97" s="16">
        <v>34</v>
      </c>
      <c r="B97" s="16">
        <v>4</v>
      </c>
      <c r="C97" s="16" t="s">
        <v>1112</v>
      </c>
      <c r="D97" s="16" t="s">
        <v>1124</v>
      </c>
      <c r="E97" s="16" t="s">
        <v>38</v>
      </c>
      <c r="F97" s="16">
        <v>0.81899999999999995</v>
      </c>
      <c r="G97" s="16">
        <v>-6.0000000000000001E-3</v>
      </c>
      <c r="H97" s="16" t="s">
        <v>1121</v>
      </c>
      <c r="I97" s="16">
        <v>306</v>
      </c>
      <c r="J97" s="16">
        <v>54</v>
      </c>
      <c r="K97" s="16" t="s">
        <v>1710</v>
      </c>
      <c r="L97" s="16" t="s">
        <v>38</v>
      </c>
      <c r="M97" s="16" t="s">
        <v>38</v>
      </c>
      <c r="N97" s="16" t="s">
        <v>38</v>
      </c>
      <c r="O97" s="16" t="s">
        <v>38</v>
      </c>
      <c r="P97" s="16">
        <v>0</v>
      </c>
      <c r="Q97" s="16">
        <f t="shared" si="1"/>
        <v>1</v>
      </c>
    </row>
    <row r="98" spans="1:17" x14ac:dyDescent="0.25">
      <c r="A98" s="16">
        <v>36</v>
      </c>
      <c r="B98" s="16">
        <v>1</v>
      </c>
      <c r="C98" s="16" t="s">
        <v>1066</v>
      </c>
      <c r="D98" s="16" t="s">
        <v>1137</v>
      </c>
      <c r="E98" s="16" t="s">
        <v>38</v>
      </c>
      <c r="F98" s="16">
        <v>0.74409999999999998</v>
      </c>
      <c r="G98" s="16">
        <v>-2.3999999999999998E-3</v>
      </c>
      <c r="H98" s="16" t="s">
        <v>1120</v>
      </c>
      <c r="I98" s="16">
        <v>3709</v>
      </c>
      <c r="J98" s="16">
        <v>408</v>
      </c>
      <c r="K98" s="16" t="s">
        <v>38</v>
      </c>
      <c r="L98" s="16" t="s">
        <v>38</v>
      </c>
      <c r="M98" s="16" t="s">
        <v>38</v>
      </c>
      <c r="N98" s="16" t="s">
        <v>38</v>
      </c>
      <c r="O98" s="16" t="s">
        <v>38</v>
      </c>
      <c r="P98" s="16">
        <v>1</v>
      </c>
      <c r="Q98" s="16">
        <f t="shared" si="1"/>
        <v>0</v>
      </c>
    </row>
    <row r="99" spans="1:17" x14ac:dyDescent="0.25">
      <c r="A99" s="16">
        <v>36</v>
      </c>
      <c r="B99" s="16">
        <v>2</v>
      </c>
      <c r="C99" s="16" t="s">
        <v>1112</v>
      </c>
      <c r="D99" s="16" t="s">
        <v>44</v>
      </c>
      <c r="E99" s="16" t="s">
        <v>38</v>
      </c>
      <c r="F99" s="16">
        <v>0.74409999999999998</v>
      </c>
      <c r="G99" s="16">
        <v>-3.5000000000000001E-3</v>
      </c>
      <c r="H99" s="16" t="s">
        <v>1120</v>
      </c>
      <c r="I99" s="16">
        <v>3709</v>
      </c>
      <c r="J99" s="16">
        <v>408</v>
      </c>
      <c r="K99" s="16" t="s">
        <v>38</v>
      </c>
      <c r="L99" s="16" t="s">
        <v>38</v>
      </c>
      <c r="M99" s="16" t="s">
        <v>38</v>
      </c>
      <c r="N99" s="16" t="s">
        <v>38</v>
      </c>
      <c r="O99" s="16" t="s">
        <v>38</v>
      </c>
      <c r="P99" s="16">
        <v>1</v>
      </c>
      <c r="Q99" s="16">
        <f t="shared" si="1"/>
        <v>0</v>
      </c>
    </row>
    <row r="100" spans="1:17" x14ac:dyDescent="0.25">
      <c r="A100" s="16">
        <v>36</v>
      </c>
      <c r="B100" s="16">
        <v>3</v>
      </c>
      <c r="C100" s="16" t="s">
        <v>1112</v>
      </c>
      <c r="D100" s="16" t="s">
        <v>1125</v>
      </c>
      <c r="E100" s="16" t="s">
        <v>38</v>
      </c>
      <c r="F100" s="16">
        <v>0.74409999999999998</v>
      </c>
      <c r="G100" s="16">
        <v>-1.0699999999999999E-2</v>
      </c>
      <c r="H100" s="16" t="s">
        <v>1120</v>
      </c>
      <c r="I100" s="16">
        <v>3709</v>
      </c>
      <c r="J100" s="16">
        <v>408</v>
      </c>
      <c r="K100" s="16" t="s">
        <v>38</v>
      </c>
      <c r="L100" s="16" t="s">
        <v>38</v>
      </c>
      <c r="M100" s="16" t="s">
        <v>38</v>
      </c>
      <c r="N100" s="16" t="s">
        <v>38</v>
      </c>
      <c r="O100" s="16" t="s">
        <v>38</v>
      </c>
      <c r="P100" s="16">
        <v>1</v>
      </c>
      <c r="Q100" s="16">
        <f t="shared" si="1"/>
        <v>0</v>
      </c>
    </row>
    <row r="101" spans="1:17" x14ac:dyDescent="0.25">
      <c r="A101" s="16">
        <v>36</v>
      </c>
      <c r="B101" s="16">
        <v>4</v>
      </c>
      <c r="C101" s="16" t="s">
        <v>1067</v>
      </c>
      <c r="D101" s="16"/>
      <c r="E101" s="16" t="s">
        <v>38</v>
      </c>
      <c r="F101" s="16">
        <v>0.74409999999999998</v>
      </c>
      <c r="G101" s="16">
        <v>-2.06E-2</v>
      </c>
      <c r="H101" s="16" t="s">
        <v>1120</v>
      </c>
      <c r="I101" s="16">
        <v>3709</v>
      </c>
      <c r="J101" s="16">
        <v>408</v>
      </c>
      <c r="K101" s="16" t="s">
        <v>38</v>
      </c>
      <c r="L101" s="16" t="s">
        <v>38</v>
      </c>
      <c r="M101" s="16" t="s">
        <v>38</v>
      </c>
      <c r="N101" s="16" t="s">
        <v>38</v>
      </c>
      <c r="O101" s="16" t="s">
        <v>38</v>
      </c>
      <c r="P101" s="16">
        <v>1</v>
      </c>
      <c r="Q101" s="16">
        <f t="shared" si="1"/>
        <v>0</v>
      </c>
    </row>
    <row r="102" spans="1:17" x14ac:dyDescent="0.25">
      <c r="A102" s="16">
        <v>38</v>
      </c>
      <c r="B102" s="16">
        <v>1</v>
      </c>
      <c r="C102" s="16" t="s">
        <v>1068</v>
      </c>
      <c r="D102" s="16"/>
      <c r="E102" s="16" t="s">
        <v>38</v>
      </c>
      <c r="F102" s="16">
        <v>0.91400000000000003</v>
      </c>
      <c r="G102" s="16">
        <v>-1.7999999999999999E-2</v>
      </c>
      <c r="H102" s="16" t="s">
        <v>1120</v>
      </c>
      <c r="I102" s="16">
        <v>214</v>
      </c>
      <c r="J102" s="16">
        <v>76</v>
      </c>
      <c r="K102" s="16" t="s">
        <v>38</v>
      </c>
      <c r="L102" s="16" t="s">
        <v>38</v>
      </c>
      <c r="M102" s="16" t="s">
        <v>38</v>
      </c>
      <c r="N102" s="16" t="s">
        <v>38</v>
      </c>
      <c r="O102" s="16" t="s">
        <v>38</v>
      </c>
      <c r="P102" s="16">
        <v>1</v>
      </c>
      <c r="Q102" s="16">
        <f t="shared" si="1"/>
        <v>0</v>
      </c>
    </row>
    <row r="103" spans="1:17" x14ac:dyDescent="0.25">
      <c r="A103" s="16">
        <v>39</v>
      </c>
      <c r="B103" s="16">
        <v>1</v>
      </c>
      <c r="C103" s="16" t="s">
        <v>1068</v>
      </c>
      <c r="D103" s="16"/>
      <c r="E103" s="16" t="s">
        <v>38</v>
      </c>
      <c r="F103" s="16">
        <v>0.89200000000000002</v>
      </c>
      <c r="G103" s="16">
        <v>-6.0999999999999999E-2</v>
      </c>
      <c r="H103" s="16" t="s">
        <v>92</v>
      </c>
      <c r="I103" s="16">
        <v>660</v>
      </c>
      <c r="J103" s="16">
        <v>259</v>
      </c>
      <c r="K103" s="16" t="s">
        <v>1710</v>
      </c>
      <c r="L103" s="16" t="s">
        <v>1710</v>
      </c>
      <c r="M103" s="16" t="s">
        <v>38</v>
      </c>
      <c r="N103" s="16" t="s">
        <v>38</v>
      </c>
      <c r="O103" s="16" t="s">
        <v>38</v>
      </c>
      <c r="P103" s="16">
        <v>0</v>
      </c>
      <c r="Q103" s="16">
        <f t="shared" si="1"/>
        <v>2</v>
      </c>
    </row>
    <row r="104" spans="1:17" x14ac:dyDescent="0.25">
      <c r="A104" s="16">
        <v>42</v>
      </c>
      <c r="B104" s="16">
        <v>1</v>
      </c>
      <c r="C104" s="16" t="s">
        <v>1112</v>
      </c>
      <c r="D104" s="16" t="s">
        <v>44</v>
      </c>
      <c r="E104" s="16" t="s">
        <v>38</v>
      </c>
      <c r="F104" s="16">
        <v>0.73</v>
      </c>
      <c r="G104" s="16">
        <v>0</v>
      </c>
      <c r="H104" s="16" t="s">
        <v>1120</v>
      </c>
      <c r="I104" s="253"/>
      <c r="J104" s="16"/>
      <c r="K104" s="16" t="s">
        <v>1710</v>
      </c>
      <c r="L104" s="16" t="s">
        <v>1710</v>
      </c>
      <c r="M104" s="16" t="s">
        <v>1710</v>
      </c>
      <c r="N104" s="16" t="s">
        <v>38</v>
      </c>
      <c r="O104" s="16" t="s">
        <v>38</v>
      </c>
      <c r="P104" s="16">
        <v>0</v>
      </c>
      <c r="Q104" s="16">
        <f t="shared" si="1"/>
        <v>3</v>
      </c>
    </row>
    <row r="105" spans="1:17" x14ac:dyDescent="0.25">
      <c r="A105" s="16">
        <v>42</v>
      </c>
      <c r="B105" s="16">
        <v>2</v>
      </c>
      <c r="C105" s="16" t="s">
        <v>1068</v>
      </c>
      <c r="D105" s="16"/>
      <c r="E105" s="16" t="s">
        <v>38</v>
      </c>
      <c r="F105" s="16">
        <v>0.73</v>
      </c>
      <c r="G105" s="16">
        <v>-0.02</v>
      </c>
      <c r="H105" s="16" t="s">
        <v>1120</v>
      </c>
      <c r="I105" s="253"/>
      <c r="J105" s="16"/>
      <c r="K105" s="16" t="s">
        <v>1710</v>
      </c>
      <c r="L105" s="16" t="s">
        <v>1710</v>
      </c>
      <c r="M105" s="16" t="s">
        <v>1710</v>
      </c>
      <c r="N105" s="16" t="s">
        <v>38</v>
      </c>
      <c r="O105" s="16" t="s">
        <v>38</v>
      </c>
      <c r="P105" s="16">
        <v>0</v>
      </c>
      <c r="Q105" s="16">
        <f t="shared" si="1"/>
        <v>3</v>
      </c>
    </row>
    <row r="106" spans="1:17" x14ac:dyDescent="0.25">
      <c r="A106" s="16">
        <v>42</v>
      </c>
      <c r="B106" s="16">
        <v>3</v>
      </c>
      <c r="C106" s="16" t="s">
        <v>1066</v>
      </c>
      <c r="D106" s="16" t="s">
        <v>1137</v>
      </c>
      <c r="E106" s="16" t="s">
        <v>38</v>
      </c>
      <c r="F106" s="16">
        <v>0.73</v>
      </c>
      <c r="G106" s="16">
        <v>0.12</v>
      </c>
      <c r="H106" s="16" t="s">
        <v>1120</v>
      </c>
      <c r="I106" s="253"/>
      <c r="J106" s="16"/>
      <c r="K106" s="16" t="s">
        <v>1710</v>
      </c>
      <c r="L106" s="16" t="s">
        <v>38</v>
      </c>
      <c r="M106" s="16" t="s">
        <v>1710</v>
      </c>
      <c r="N106" s="16" t="s">
        <v>38</v>
      </c>
      <c r="O106" s="16" t="s">
        <v>38</v>
      </c>
      <c r="P106" s="16">
        <v>0</v>
      </c>
      <c r="Q106" s="16">
        <f t="shared" si="1"/>
        <v>2</v>
      </c>
    </row>
    <row r="107" spans="1:17" x14ac:dyDescent="0.25">
      <c r="A107" s="16">
        <v>44</v>
      </c>
      <c r="B107" s="16">
        <v>1</v>
      </c>
      <c r="C107" s="16" t="s">
        <v>1112</v>
      </c>
      <c r="D107" s="16" t="s">
        <v>173</v>
      </c>
      <c r="E107" s="16" t="s">
        <v>38</v>
      </c>
      <c r="F107" s="16">
        <v>0.84299999999999997</v>
      </c>
      <c r="G107" s="16">
        <v>-2E-3</v>
      </c>
      <c r="H107" s="16" t="s">
        <v>1120</v>
      </c>
      <c r="I107" s="16">
        <v>20777</v>
      </c>
      <c r="J107" s="16">
        <v>2284</v>
      </c>
      <c r="K107" s="16" t="s">
        <v>38</v>
      </c>
      <c r="L107" s="16" t="s">
        <v>38</v>
      </c>
      <c r="M107" s="16" t="s">
        <v>38</v>
      </c>
      <c r="N107" s="16" t="s">
        <v>38</v>
      </c>
      <c r="O107" s="16" t="s">
        <v>38</v>
      </c>
      <c r="P107" s="16">
        <v>1</v>
      </c>
      <c r="Q107" s="16">
        <f t="shared" si="1"/>
        <v>0</v>
      </c>
    </row>
    <row r="108" spans="1:17" x14ac:dyDescent="0.25">
      <c r="A108" s="16">
        <v>44</v>
      </c>
      <c r="B108" s="16">
        <v>2</v>
      </c>
      <c r="C108" s="16" t="s">
        <v>1067</v>
      </c>
      <c r="D108" s="16"/>
      <c r="E108" s="16" t="s">
        <v>38</v>
      </c>
      <c r="F108" s="16">
        <v>0.84299999999999997</v>
      </c>
      <c r="G108" s="16">
        <v>-1E-3</v>
      </c>
      <c r="H108" s="16" t="s">
        <v>1120</v>
      </c>
      <c r="I108" s="16">
        <v>20777</v>
      </c>
      <c r="J108" s="16">
        <v>2284</v>
      </c>
      <c r="K108" s="16" t="s">
        <v>38</v>
      </c>
      <c r="L108" s="16" t="s">
        <v>38</v>
      </c>
      <c r="M108" s="16" t="s">
        <v>38</v>
      </c>
      <c r="N108" s="16" t="s">
        <v>38</v>
      </c>
      <c r="O108" s="16" t="s">
        <v>38</v>
      </c>
      <c r="P108" s="16">
        <v>1</v>
      </c>
      <c r="Q108" s="16">
        <f t="shared" si="1"/>
        <v>0</v>
      </c>
    </row>
    <row r="109" spans="1:17" x14ac:dyDescent="0.25">
      <c r="A109" s="16">
        <v>44</v>
      </c>
      <c r="B109" s="16">
        <v>3</v>
      </c>
      <c r="C109" s="16" t="s">
        <v>1118</v>
      </c>
      <c r="D109" s="16" t="s">
        <v>1139</v>
      </c>
      <c r="E109" s="16" t="s">
        <v>38</v>
      </c>
      <c r="F109" s="16">
        <v>0.84299999999999997</v>
      </c>
      <c r="G109" s="16">
        <v>2E-3</v>
      </c>
      <c r="H109" s="16" t="s">
        <v>1120</v>
      </c>
      <c r="I109" s="16">
        <v>20777</v>
      </c>
      <c r="J109" s="16">
        <v>2284</v>
      </c>
      <c r="K109" s="16" t="s">
        <v>38</v>
      </c>
      <c r="L109" s="16" t="s">
        <v>38</v>
      </c>
      <c r="M109" s="16" t="s">
        <v>38</v>
      </c>
      <c r="N109" s="16" t="s">
        <v>38</v>
      </c>
      <c r="O109" s="16" t="s">
        <v>38</v>
      </c>
      <c r="P109" s="16">
        <v>1</v>
      </c>
      <c r="Q109" s="16">
        <f t="shared" si="1"/>
        <v>0</v>
      </c>
    </row>
    <row r="110" spans="1:17" x14ac:dyDescent="0.25">
      <c r="A110" s="16">
        <v>44</v>
      </c>
      <c r="B110" s="16">
        <v>4</v>
      </c>
      <c r="C110" s="16" t="s">
        <v>1112</v>
      </c>
      <c r="D110" s="16" t="s">
        <v>173</v>
      </c>
      <c r="E110" s="16" t="s">
        <v>38</v>
      </c>
      <c r="F110" s="16">
        <v>0.83</v>
      </c>
      <c r="G110" s="16">
        <v>4.0000000000000001E-3</v>
      </c>
      <c r="H110" s="16" t="s">
        <v>1120</v>
      </c>
      <c r="I110" s="16">
        <v>20777</v>
      </c>
      <c r="J110" s="16">
        <v>2284</v>
      </c>
      <c r="K110" s="16" t="s">
        <v>38</v>
      </c>
      <c r="L110" s="16" t="s">
        <v>38</v>
      </c>
      <c r="M110" s="16" t="s">
        <v>38</v>
      </c>
      <c r="N110" s="16" t="s">
        <v>38</v>
      </c>
      <c r="O110" s="16" t="s">
        <v>38</v>
      </c>
      <c r="P110" s="16">
        <v>1</v>
      </c>
      <c r="Q110" s="16">
        <f t="shared" si="1"/>
        <v>0</v>
      </c>
    </row>
    <row r="111" spans="1:17" x14ac:dyDescent="0.25">
      <c r="A111" s="16">
        <v>44</v>
      </c>
      <c r="B111" s="16">
        <v>5</v>
      </c>
      <c r="C111" s="16" t="s">
        <v>1067</v>
      </c>
      <c r="D111" s="16"/>
      <c r="E111" s="16" t="s">
        <v>38</v>
      </c>
      <c r="F111" s="16">
        <v>0.83</v>
      </c>
      <c r="G111" s="16">
        <v>-5.0000000000000001E-3</v>
      </c>
      <c r="H111" s="16" t="s">
        <v>1120</v>
      </c>
      <c r="I111" s="16">
        <v>20777</v>
      </c>
      <c r="J111" s="16">
        <v>2284</v>
      </c>
      <c r="K111" s="16" t="s">
        <v>38</v>
      </c>
      <c r="L111" s="16" t="s">
        <v>38</v>
      </c>
      <c r="M111" s="16" t="s">
        <v>38</v>
      </c>
      <c r="N111" s="16" t="s">
        <v>38</v>
      </c>
      <c r="O111" s="16" t="s">
        <v>38</v>
      </c>
      <c r="P111" s="16">
        <v>1</v>
      </c>
      <c r="Q111" s="16">
        <f t="shared" si="1"/>
        <v>0</v>
      </c>
    </row>
    <row r="112" spans="1:17" x14ac:dyDescent="0.25">
      <c r="A112" s="16">
        <v>44</v>
      </c>
      <c r="B112" s="16">
        <v>6</v>
      </c>
      <c r="C112" s="16" t="s">
        <v>1118</v>
      </c>
      <c r="D112" s="16" t="s">
        <v>1139</v>
      </c>
      <c r="E112" s="16" t="s">
        <v>38</v>
      </c>
      <c r="F112" s="16">
        <v>0.83</v>
      </c>
      <c r="G112" s="16">
        <v>-8.9999999999999993E-3</v>
      </c>
      <c r="H112" s="16" t="s">
        <v>1120</v>
      </c>
      <c r="I112" s="16">
        <v>20777</v>
      </c>
      <c r="J112" s="16">
        <v>2284</v>
      </c>
      <c r="K112" s="16" t="s">
        <v>38</v>
      </c>
      <c r="L112" s="16" t="s">
        <v>38</v>
      </c>
      <c r="M112" s="16" t="s">
        <v>38</v>
      </c>
      <c r="N112" s="16" t="s">
        <v>38</v>
      </c>
      <c r="O112" s="16" t="s">
        <v>38</v>
      </c>
      <c r="P112" s="16">
        <v>1</v>
      </c>
      <c r="Q112" s="16">
        <f t="shared" si="1"/>
        <v>0</v>
      </c>
    </row>
    <row r="113" spans="1:17" x14ac:dyDescent="0.25">
      <c r="A113" s="16">
        <v>44</v>
      </c>
      <c r="B113" s="16">
        <v>7</v>
      </c>
      <c r="C113" s="16" t="s">
        <v>1112</v>
      </c>
      <c r="D113" s="16" t="s">
        <v>173</v>
      </c>
      <c r="E113" s="16" t="s">
        <v>38</v>
      </c>
      <c r="F113" s="16">
        <v>0.82199999999999995</v>
      </c>
      <c r="G113" s="16">
        <v>-7.0000000000000001E-3</v>
      </c>
      <c r="H113" s="16" t="s">
        <v>1120</v>
      </c>
      <c r="I113" s="16">
        <v>20777</v>
      </c>
      <c r="J113" s="16">
        <v>2284</v>
      </c>
      <c r="K113" s="16" t="s">
        <v>38</v>
      </c>
      <c r="L113" s="16" t="s">
        <v>38</v>
      </c>
      <c r="M113" s="16" t="s">
        <v>38</v>
      </c>
      <c r="N113" s="16" t="s">
        <v>38</v>
      </c>
      <c r="O113" s="16" t="s">
        <v>38</v>
      </c>
      <c r="P113" s="16">
        <v>1</v>
      </c>
      <c r="Q113" s="16">
        <f t="shared" si="1"/>
        <v>0</v>
      </c>
    </row>
    <row r="114" spans="1:17" x14ac:dyDescent="0.25">
      <c r="A114" s="16">
        <v>44</v>
      </c>
      <c r="B114" s="16">
        <v>8</v>
      </c>
      <c r="C114" s="16" t="s">
        <v>1067</v>
      </c>
      <c r="D114" s="16"/>
      <c r="E114" s="16" t="s">
        <v>38</v>
      </c>
      <c r="F114" s="16">
        <v>0.82199999999999995</v>
      </c>
      <c r="G114" s="16">
        <v>-2.7E-2</v>
      </c>
      <c r="H114" s="16" t="s">
        <v>1120</v>
      </c>
      <c r="I114" s="16">
        <v>20777</v>
      </c>
      <c r="J114" s="16">
        <v>2284</v>
      </c>
      <c r="K114" s="16" t="s">
        <v>38</v>
      </c>
      <c r="L114" s="16" t="s">
        <v>38</v>
      </c>
      <c r="M114" s="16" t="s">
        <v>38</v>
      </c>
      <c r="N114" s="16" t="s">
        <v>38</v>
      </c>
      <c r="O114" s="16" t="s">
        <v>38</v>
      </c>
      <c r="P114" s="16">
        <v>1</v>
      </c>
      <c r="Q114" s="16">
        <f t="shared" si="1"/>
        <v>0</v>
      </c>
    </row>
    <row r="115" spans="1:17" x14ac:dyDescent="0.25">
      <c r="A115" s="16">
        <v>44</v>
      </c>
      <c r="B115" s="16">
        <v>9</v>
      </c>
      <c r="C115" s="16" t="s">
        <v>1118</v>
      </c>
      <c r="D115" s="16" t="s">
        <v>1139</v>
      </c>
      <c r="E115" s="16" t="s">
        <v>38</v>
      </c>
      <c r="F115" s="16">
        <v>0.82199999999999995</v>
      </c>
      <c r="G115" s="16">
        <v>-1.7000000000000001E-2</v>
      </c>
      <c r="H115" s="16" t="s">
        <v>1120</v>
      </c>
      <c r="I115" s="16">
        <v>20777</v>
      </c>
      <c r="J115" s="16">
        <v>2284</v>
      </c>
      <c r="K115" s="16" t="s">
        <v>38</v>
      </c>
      <c r="L115" s="16" t="s">
        <v>38</v>
      </c>
      <c r="M115" s="16" t="s">
        <v>38</v>
      </c>
      <c r="N115" s="16" t="s">
        <v>38</v>
      </c>
      <c r="O115" s="16" t="s">
        <v>38</v>
      </c>
      <c r="P115" s="16">
        <v>1</v>
      </c>
      <c r="Q115" s="16">
        <f t="shared" si="1"/>
        <v>0</v>
      </c>
    </row>
    <row r="116" spans="1:17" x14ac:dyDescent="0.25">
      <c r="A116" s="16">
        <v>45</v>
      </c>
      <c r="B116" s="16">
        <v>1</v>
      </c>
      <c r="C116" s="16" t="s">
        <v>1067</v>
      </c>
      <c r="D116" s="16"/>
      <c r="E116" s="16" t="s">
        <v>38</v>
      </c>
      <c r="F116" s="16">
        <v>0.76</v>
      </c>
      <c r="G116" s="16">
        <v>-1.4999999999999999E-2</v>
      </c>
      <c r="H116" s="16" t="s">
        <v>1120</v>
      </c>
      <c r="I116" s="16">
        <v>82989</v>
      </c>
      <c r="J116" s="16">
        <v>5483</v>
      </c>
      <c r="K116" s="16" t="s">
        <v>38</v>
      </c>
      <c r="L116" s="16" t="s">
        <v>38</v>
      </c>
      <c r="M116" s="16" t="s">
        <v>38</v>
      </c>
      <c r="N116" s="16" t="s">
        <v>38</v>
      </c>
      <c r="O116" s="16" t="s">
        <v>38</v>
      </c>
      <c r="P116" s="16">
        <v>1</v>
      </c>
      <c r="Q116" s="16">
        <f t="shared" si="1"/>
        <v>0</v>
      </c>
    </row>
    <row r="117" spans="1:17" x14ac:dyDescent="0.25">
      <c r="A117" s="16">
        <v>45</v>
      </c>
      <c r="B117" s="16">
        <v>2</v>
      </c>
      <c r="C117" s="16" t="s">
        <v>1112</v>
      </c>
      <c r="D117" s="16" t="s">
        <v>1129</v>
      </c>
      <c r="E117" s="16" t="s">
        <v>38</v>
      </c>
      <c r="F117" s="16">
        <v>0.76</v>
      </c>
      <c r="G117" s="16">
        <v>1E-3</v>
      </c>
      <c r="H117" s="16" t="s">
        <v>1120</v>
      </c>
      <c r="I117" s="16">
        <v>82989</v>
      </c>
      <c r="J117" s="16">
        <v>5483</v>
      </c>
      <c r="K117" s="16" t="s">
        <v>38</v>
      </c>
      <c r="L117" s="16" t="s">
        <v>38</v>
      </c>
      <c r="M117" s="16" t="s">
        <v>38</v>
      </c>
      <c r="N117" s="16" t="s">
        <v>38</v>
      </c>
      <c r="O117" s="16" t="s">
        <v>38</v>
      </c>
      <c r="P117" s="16">
        <v>1</v>
      </c>
      <c r="Q117" s="16">
        <f t="shared" si="1"/>
        <v>0</v>
      </c>
    </row>
    <row r="118" spans="1:17" x14ac:dyDescent="0.25">
      <c r="A118" s="16">
        <v>45</v>
      </c>
      <c r="B118" s="16">
        <v>3</v>
      </c>
      <c r="C118" s="16" t="s">
        <v>1066</v>
      </c>
      <c r="D118" s="16" t="s">
        <v>1137</v>
      </c>
      <c r="E118" s="16" t="s">
        <v>38</v>
      </c>
      <c r="F118" s="16">
        <v>0.76</v>
      </c>
      <c r="G118" s="16">
        <v>4.0000000000000001E-3</v>
      </c>
      <c r="H118" s="16" t="s">
        <v>1120</v>
      </c>
      <c r="I118" s="16">
        <v>82989</v>
      </c>
      <c r="J118" s="16">
        <v>5483</v>
      </c>
      <c r="K118" s="16" t="s">
        <v>38</v>
      </c>
      <c r="L118" s="16" t="s">
        <v>38</v>
      </c>
      <c r="M118" s="16" t="s">
        <v>38</v>
      </c>
      <c r="N118" s="16" t="s">
        <v>38</v>
      </c>
      <c r="O118" s="16" t="s">
        <v>38</v>
      </c>
      <c r="P118" s="16">
        <v>1</v>
      </c>
      <c r="Q118" s="16">
        <f t="shared" si="1"/>
        <v>0</v>
      </c>
    </row>
    <row r="119" spans="1:17" x14ac:dyDescent="0.25">
      <c r="A119" s="16">
        <v>48</v>
      </c>
      <c r="B119" s="16">
        <v>1</v>
      </c>
      <c r="C119" s="16" t="s">
        <v>1112</v>
      </c>
      <c r="D119" s="16" t="s">
        <v>1130</v>
      </c>
      <c r="E119" s="16" t="s">
        <v>38</v>
      </c>
      <c r="F119" s="16">
        <v>0.88</v>
      </c>
      <c r="G119" s="16">
        <v>-0.05</v>
      </c>
      <c r="H119" s="16" t="s">
        <v>1120</v>
      </c>
      <c r="I119" s="16">
        <v>422</v>
      </c>
      <c r="J119" s="16">
        <v>118</v>
      </c>
      <c r="K119" s="16" t="s">
        <v>1710</v>
      </c>
      <c r="L119" s="16" t="s">
        <v>38</v>
      </c>
      <c r="M119" s="16" t="s">
        <v>1710</v>
      </c>
      <c r="N119" s="16" t="s">
        <v>38</v>
      </c>
      <c r="O119" s="16" t="s">
        <v>38</v>
      </c>
      <c r="P119" s="16">
        <v>0</v>
      </c>
      <c r="Q119" s="16">
        <f t="shared" si="1"/>
        <v>2</v>
      </c>
    </row>
    <row r="120" spans="1:17" x14ac:dyDescent="0.25">
      <c r="A120" s="16">
        <v>48</v>
      </c>
      <c r="B120" s="16">
        <v>2</v>
      </c>
      <c r="C120" s="16" t="s">
        <v>1068</v>
      </c>
      <c r="D120" s="16"/>
      <c r="E120" s="16" t="s">
        <v>38</v>
      </c>
      <c r="F120" s="16">
        <v>0.88</v>
      </c>
      <c r="G120" s="16">
        <v>-0.1</v>
      </c>
      <c r="H120" s="16" t="s">
        <v>1120</v>
      </c>
      <c r="I120" s="16">
        <v>422</v>
      </c>
      <c r="J120" s="16">
        <v>118</v>
      </c>
      <c r="K120" s="16" t="s">
        <v>1710</v>
      </c>
      <c r="L120" s="16" t="s">
        <v>38</v>
      </c>
      <c r="M120" s="16" t="s">
        <v>1710</v>
      </c>
      <c r="N120" s="16" t="s">
        <v>38</v>
      </c>
      <c r="O120" s="16" t="s">
        <v>38</v>
      </c>
      <c r="P120" s="16">
        <v>0</v>
      </c>
      <c r="Q120" s="16">
        <f t="shared" si="1"/>
        <v>2</v>
      </c>
    </row>
    <row r="121" spans="1:17" x14ac:dyDescent="0.25">
      <c r="A121" s="16">
        <v>48</v>
      </c>
      <c r="B121" s="16">
        <v>3</v>
      </c>
      <c r="C121" s="16" t="s">
        <v>1112</v>
      </c>
      <c r="D121" s="16" t="s">
        <v>1130</v>
      </c>
      <c r="E121" s="16" t="s">
        <v>21</v>
      </c>
      <c r="F121" s="16">
        <v>0.88</v>
      </c>
      <c r="G121" s="16">
        <v>-0.05</v>
      </c>
      <c r="H121" s="16" t="s">
        <v>1120</v>
      </c>
      <c r="I121" s="16">
        <v>422</v>
      </c>
      <c r="J121" s="16">
        <v>118</v>
      </c>
      <c r="K121" s="16" t="s">
        <v>1710</v>
      </c>
      <c r="L121" s="16" t="s">
        <v>38</v>
      </c>
      <c r="M121" s="16" t="s">
        <v>1710</v>
      </c>
      <c r="N121" s="16" t="s">
        <v>38</v>
      </c>
      <c r="O121" s="16" t="s">
        <v>38</v>
      </c>
      <c r="P121" s="16">
        <v>0</v>
      </c>
      <c r="Q121" s="16">
        <f t="shared" si="1"/>
        <v>2</v>
      </c>
    </row>
    <row r="122" spans="1:17" x14ac:dyDescent="0.25">
      <c r="A122" s="16">
        <v>48</v>
      </c>
      <c r="B122" s="16">
        <v>4</v>
      </c>
      <c r="C122" s="16" t="s">
        <v>1068</v>
      </c>
      <c r="D122" s="16"/>
      <c r="E122" s="16" t="s">
        <v>21</v>
      </c>
      <c r="F122" s="16">
        <v>0.88</v>
      </c>
      <c r="G122" s="16">
        <v>-0.1</v>
      </c>
      <c r="H122" s="16" t="s">
        <v>1120</v>
      </c>
      <c r="I122" s="16">
        <v>422</v>
      </c>
      <c r="J122" s="16">
        <v>118</v>
      </c>
      <c r="K122" s="16" t="s">
        <v>1710</v>
      </c>
      <c r="L122" s="16" t="s">
        <v>38</v>
      </c>
      <c r="M122" s="16" t="s">
        <v>1710</v>
      </c>
      <c r="N122" s="16" t="s">
        <v>38</v>
      </c>
      <c r="O122" s="16" t="s">
        <v>38</v>
      </c>
      <c r="P122" s="16">
        <v>0</v>
      </c>
      <c r="Q122" s="16">
        <f t="shared" si="1"/>
        <v>2</v>
      </c>
    </row>
    <row r="123" spans="1:17" x14ac:dyDescent="0.25">
      <c r="A123" s="16">
        <v>50</v>
      </c>
      <c r="B123" s="16">
        <v>1</v>
      </c>
      <c r="C123" s="16" t="s">
        <v>1068</v>
      </c>
      <c r="D123" s="16"/>
      <c r="E123" s="16" t="s">
        <v>38</v>
      </c>
      <c r="F123" s="16">
        <v>0.64500000000000002</v>
      </c>
      <c r="G123" s="16">
        <v>-6.7000000000000004E-2</v>
      </c>
      <c r="H123" s="16" t="s">
        <v>1120</v>
      </c>
      <c r="I123" s="16">
        <v>1198461</v>
      </c>
      <c r="J123" s="16">
        <v>40258</v>
      </c>
      <c r="K123" s="16" t="s">
        <v>38</v>
      </c>
      <c r="L123" s="16" t="s">
        <v>1710</v>
      </c>
      <c r="M123" s="16" t="s">
        <v>38</v>
      </c>
      <c r="N123" s="16" t="s">
        <v>38</v>
      </c>
      <c r="O123" s="16" t="s">
        <v>38</v>
      </c>
      <c r="P123" s="16">
        <v>0</v>
      </c>
      <c r="Q123" s="16">
        <f t="shared" si="1"/>
        <v>1</v>
      </c>
    </row>
    <row r="124" spans="1:17" x14ac:dyDescent="0.25">
      <c r="A124" s="16">
        <v>53</v>
      </c>
      <c r="B124" s="16">
        <v>1</v>
      </c>
      <c r="C124" s="16" t="s">
        <v>1066</v>
      </c>
      <c r="D124" s="16" t="s">
        <v>1137</v>
      </c>
      <c r="E124" s="16" t="s">
        <v>38</v>
      </c>
      <c r="F124" s="16">
        <v>0.60899999999999999</v>
      </c>
      <c r="G124" s="16">
        <v>-6.0000000000000001E-3</v>
      </c>
      <c r="H124" s="16" t="s">
        <v>1120</v>
      </c>
      <c r="I124" s="16">
        <v>2670</v>
      </c>
      <c r="J124" s="16">
        <v>14</v>
      </c>
      <c r="K124" s="16" t="s">
        <v>38</v>
      </c>
      <c r="L124" s="16" t="s">
        <v>38</v>
      </c>
      <c r="M124" s="16" t="s">
        <v>38</v>
      </c>
      <c r="N124" s="16" t="s">
        <v>38</v>
      </c>
      <c r="O124" s="16" t="s">
        <v>38</v>
      </c>
      <c r="P124" s="16">
        <v>1</v>
      </c>
      <c r="Q124" s="16">
        <f t="shared" si="1"/>
        <v>0</v>
      </c>
    </row>
    <row r="125" spans="1:17" x14ac:dyDescent="0.25">
      <c r="A125" s="16">
        <v>53</v>
      </c>
      <c r="B125" s="16">
        <v>2</v>
      </c>
      <c r="C125" s="16" t="s">
        <v>1066</v>
      </c>
      <c r="D125" s="16" t="s">
        <v>1137</v>
      </c>
      <c r="E125" s="16" t="s">
        <v>38</v>
      </c>
      <c r="F125" s="16">
        <v>0.60899999999999999</v>
      </c>
      <c r="G125" s="16">
        <v>0.1</v>
      </c>
      <c r="H125" s="16" t="s">
        <v>1120</v>
      </c>
      <c r="I125" s="16">
        <v>2670</v>
      </c>
      <c r="J125" s="16">
        <v>14</v>
      </c>
      <c r="K125" s="16" t="s">
        <v>38</v>
      </c>
      <c r="L125" s="16" t="s">
        <v>38</v>
      </c>
      <c r="M125" s="16" t="s">
        <v>1710</v>
      </c>
      <c r="N125" s="16" t="s">
        <v>38</v>
      </c>
      <c r="O125" s="16" t="s">
        <v>38</v>
      </c>
      <c r="P125" s="16">
        <v>0</v>
      </c>
      <c r="Q125" s="16">
        <f t="shared" si="1"/>
        <v>1</v>
      </c>
    </row>
    <row r="126" spans="1:17" x14ac:dyDescent="0.25">
      <c r="A126" s="16">
        <v>55</v>
      </c>
      <c r="B126" s="16">
        <v>1</v>
      </c>
      <c r="C126" s="16" t="s">
        <v>1066</v>
      </c>
      <c r="D126" s="16" t="s">
        <v>1142</v>
      </c>
      <c r="E126" s="16" t="s">
        <v>38</v>
      </c>
      <c r="F126" s="16">
        <v>0.78</v>
      </c>
      <c r="G126" s="16">
        <v>0.08</v>
      </c>
      <c r="H126" s="16" t="s">
        <v>1120</v>
      </c>
      <c r="I126" s="16">
        <v>3600</v>
      </c>
      <c r="J126" s="16"/>
      <c r="K126" s="16" t="s">
        <v>1710</v>
      </c>
      <c r="L126" s="16" t="s">
        <v>38</v>
      </c>
      <c r="M126" s="16" t="s">
        <v>38</v>
      </c>
      <c r="N126" s="16" t="s">
        <v>38</v>
      </c>
      <c r="O126" s="16" t="s">
        <v>38</v>
      </c>
      <c r="P126" s="16">
        <v>0</v>
      </c>
      <c r="Q126" s="16">
        <f t="shared" si="1"/>
        <v>1</v>
      </c>
    </row>
    <row r="127" spans="1:17" x14ac:dyDescent="0.25">
      <c r="A127" s="16">
        <v>57</v>
      </c>
      <c r="B127" s="16">
        <v>1</v>
      </c>
      <c r="C127" s="16" t="s">
        <v>1067</v>
      </c>
      <c r="D127" s="16"/>
      <c r="E127" s="16" t="s">
        <v>38</v>
      </c>
      <c r="F127" s="16">
        <v>0.75</v>
      </c>
      <c r="G127" s="16">
        <v>-2E-3</v>
      </c>
      <c r="H127" s="16" t="s">
        <v>92</v>
      </c>
      <c r="I127" s="16">
        <v>9948</v>
      </c>
      <c r="J127" s="16">
        <v>1800</v>
      </c>
      <c r="K127" s="16" t="s">
        <v>1710</v>
      </c>
      <c r="L127" s="16" t="s">
        <v>38</v>
      </c>
      <c r="M127" s="16" t="s">
        <v>38</v>
      </c>
      <c r="N127" s="16" t="s">
        <v>38</v>
      </c>
      <c r="O127" s="16" t="s">
        <v>38</v>
      </c>
      <c r="P127" s="16">
        <v>0</v>
      </c>
      <c r="Q127" s="16">
        <f t="shared" si="1"/>
        <v>1</v>
      </c>
    </row>
    <row r="128" spans="1:17" x14ac:dyDescent="0.25">
      <c r="A128" s="16">
        <v>57</v>
      </c>
      <c r="B128" s="16">
        <v>2</v>
      </c>
      <c r="C128" s="16" t="s">
        <v>1067</v>
      </c>
      <c r="D128" s="16"/>
      <c r="E128" s="16" t="s">
        <v>38</v>
      </c>
      <c r="F128" s="16">
        <v>0.84899999999999998</v>
      </c>
      <c r="G128" s="16">
        <v>-3.5999999999999997E-2</v>
      </c>
      <c r="H128" s="16" t="s">
        <v>92</v>
      </c>
      <c r="I128" s="16">
        <v>9948</v>
      </c>
      <c r="J128" s="16">
        <v>1800</v>
      </c>
      <c r="K128" s="16" t="s">
        <v>1710</v>
      </c>
      <c r="L128" s="16" t="s">
        <v>38</v>
      </c>
      <c r="M128" s="16" t="s">
        <v>38</v>
      </c>
      <c r="N128" s="16" t="s">
        <v>38</v>
      </c>
      <c r="O128" s="16" t="s">
        <v>38</v>
      </c>
      <c r="P128" s="16">
        <v>0</v>
      </c>
      <c r="Q128" s="16">
        <f t="shared" si="1"/>
        <v>1</v>
      </c>
    </row>
    <row r="129" spans="1:17" x14ac:dyDescent="0.25">
      <c r="A129" s="16">
        <v>57</v>
      </c>
      <c r="B129" s="16">
        <v>3</v>
      </c>
      <c r="C129" s="16" t="s">
        <v>1067</v>
      </c>
      <c r="D129" s="16"/>
      <c r="E129" s="16" t="s">
        <v>38</v>
      </c>
      <c r="F129" s="16">
        <v>0.83199999999999996</v>
      </c>
      <c r="G129" s="16">
        <v>-3.5999999999999997E-2</v>
      </c>
      <c r="H129" s="16" t="s">
        <v>92</v>
      </c>
      <c r="I129" s="16">
        <v>9948</v>
      </c>
      <c r="J129" s="16">
        <v>1800</v>
      </c>
      <c r="K129" s="16" t="s">
        <v>1710</v>
      </c>
      <c r="L129" s="16" t="s">
        <v>38</v>
      </c>
      <c r="M129" s="16" t="s">
        <v>38</v>
      </c>
      <c r="N129" s="16" t="s">
        <v>38</v>
      </c>
      <c r="O129" s="16" t="s">
        <v>38</v>
      </c>
      <c r="P129" s="16">
        <v>0</v>
      </c>
      <c r="Q129" s="16">
        <f t="shared" si="1"/>
        <v>1</v>
      </c>
    </row>
    <row r="130" spans="1:17" x14ac:dyDescent="0.25">
      <c r="A130" s="16">
        <v>58</v>
      </c>
      <c r="B130" s="16">
        <v>1</v>
      </c>
      <c r="C130" s="16" t="s">
        <v>1118</v>
      </c>
      <c r="D130" s="16" t="s">
        <v>1139</v>
      </c>
      <c r="E130" s="16" t="s">
        <v>21</v>
      </c>
      <c r="F130" s="16">
        <v>0.89529999999999998</v>
      </c>
      <c r="G130" s="16">
        <v>8.3000000000000004E-2</v>
      </c>
      <c r="H130" s="16" t="s">
        <v>1121</v>
      </c>
      <c r="I130" s="16">
        <v>19</v>
      </c>
      <c r="J130" s="16">
        <v>8</v>
      </c>
      <c r="K130" s="16" t="s">
        <v>1710</v>
      </c>
      <c r="L130" s="16" t="s">
        <v>38</v>
      </c>
      <c r="M130" s="16" t="s">
        <v>38</v>
      </c>
      <c r="N130" s="16" t="s">
        <v>38</v>
      </c>
      <c r="O130" s="16" t="s">
        <v>38</v>
      </c>
      <c r="P130" s="16">
        <v>0</v>
      </c>
      <c r="Q130" s="16">
        <f t="shared" si="1"/>
        <v>1</v>
      </c>
    </row>
    <row r="131" spans="1:17" x14ac:dyDescent="0.25">
      <c r="A131" s="16">
        <v>58</v>
      </c>
      <c r="B131" s="16">
        <v>2</v>
      </c>
      <c r="C131" s="16" t="s">
        <v>1112</v>
      </c>
      <c r="D131" s="16" t="s">
        <v>1132</v>
      </c>
      <c r="E131" s="16" t="s">
        <v>21</v>
      </c>
      <c r="F131" s="16">
        <v>0.89529999999999998</v>
      </c>
      <c r="G131" s="16">
        <v>8.0399999999999999E-2</v>
      </c>
      <c r="H131" s="16" t="s">
        <v>1121</v>
      </c>
      <c r="I131" s="16">
        <v>19</v>
      </c>
      <c r="J131" s="16">
        <v>8</v>
      </c>
      <c r="K131" s="16" t="s">
        <v>1710</v>
      </c>
      <c r="L131" s="16" t="s">
        <v>38</v>
      </c>
      <c r="M131" s="16" t="s">
        <v>38</v>
      </c>
      <c r="N131" s="16" t="s">
        <v>38</v>
      </c>
      <c r="O131" s="16" t="s">
        <v>38</v>
      </c>
      <c r="P131" s="16">
        <v>0</v>
      </c>
      <c r="Q131" s="16">
        <f t="shared" ref="Q131:Q194" si="2">5-(1*(K131="No")+1*(L131="No")+1*(M131="No")+1*(N131="No")+1*(O131="No"))</f>
        <v>1</v>
      </c>
    </row>
    <row r="132" spans="1:17" x14ac:dyDescent="0.25">
      <c r="A132" s="16">
        <v>60</v>
      </c>
      <c r="B132" s="16">
        <v>1</v>
      </c>
      <c r="C132" s="16" t="s">
        <v>1066</v>
      </c>
      <c r="D132" s="16" t="s">
        <v>1141</v>
      </c>
      <c r="E132" s="16" t="s">
        <v>38</v>
      </c>
      <c r="F132" s="16">
        <v>0.87539999999999996</v>
      </c>
      <c r="G132" s="16">
        <v>4.7000000000000002E-3</v>
      </c>
      <c r="H132" s="16" t="s">
        <v>1133</v>
      </c>
      <c r="I132" s="16">
        <v>628</v>
      </c>
      <c r="J132" s="16"/>
      <c r="K132" s="16" t="s">
        <v>1710</v>
      </c>
      <c r="L132" s="16" t="s">
        <v>38</v>
      </c>
      <c r="M132" s="16" t="s">
        <v>38</v>
      </c>
      <c r="N132" s="16" t="s">
        <v>1710</v>
      </c>
      <c r="O132" s="16" t="s">
        <v>38</v>
      </c>
      <c r="P132" s="16">
        <v>0</v>
      </c>
      <c r="Q132" s="16">
        <f t="shared" si="2"/>
        <v>2</v>
      </c>
    </row>
    <row r="133" spans="1:17" x14ac:dyDescent="0.25">
      <c r="A133" s="16">
        <v>60</v>
      </c>
      <c r="B133" s="16">
        <v>2</v>
      </c>
      <c r="C133" s="16" t="s">
        <v>1066</v>
      </c>
      <c r="D133" s="16" t="s">
        <v>1141</v>
      </c>
      <c r="E133" s="16" t="s">
        <v>38</v>
      </c>
      <c r="F133" s="16">
        <v>0.8589</v>
      </c>
      <c r="G133" s="16">
        <v>2.8500000000000001E-2</v>
      </c>
      <c r="H133" s="16" t="s">
        <v>1133</v>
      </c>
      <c r="I133" s="16">
        <v>628</v>
      </c>
      <c r="J133" s="16"/>
      <c r="K133" s="16" t="s">
        <v>1710</v>
      </c>
      <c r="L133" s="16" t="s">
        <v>38</v>
      </c>
      <c r="M133" s="16" t="s">
        <v>38</v>
      </c>
      <c r="N133" s="16" t="s">
        <v>1710</v>
      </c>
      <c r="O133" s="16" t="s">
        <v>38</v>
      </c>
      <c r="P133" s="16">
        <v>0</v>
      </c>
      <c r="Q133" s="16">
        <f t="shared" si="2"/>
        <v>2</v>
      </c>
    </row>
    <row r="134" spans="1:17" x14ac:dyDescent="0.25">
      <c r="A134" s="16">
        <v>60</v>
      </c>
      <c r="B134" s="16">
        <v>3</v>
      </c>
      <c r="C134" s="16" t="s">
        <v>1066</v>
      </c>
      <c r="D134" s="16" t="s">
        <v>1141</v>
      </c>
      <c r="E134" s="16" t="s">
        <v>38</v>
      </c>
      <c r="F134" s="16">
        <v>0.86880000000000002</v>
      </c>
      <c r="G134" s="16">
        <v>3.1E-2</v>
      </c>
      <c r="H134" s="16" t="s">
        <v>1133</v>
      </c>
      <c r="I134" s="16">
        <v>628</v>
      </c>
      <c r="J134" s="16"/>
      <c r="K134" s="16" t="s">
        <v>1710</v>
      </c>
      <c r="L134" s="16" t="s">
        <v>38</v>
      </c>
      <c r="M134" s="16" t="s">
        <v>38</v>
      </c>
      <c r="N134" s="16" t="s">
        <v>1710</v>
      </c>
      <c r="O134" s="16" t="s">
        <v>38</v>
      </c>
      <c r="P134" s="16">
        <v>0</v>
      </c>
      <c r="Q134" s="16">
        <f t="shared" si="2"/>
        <v>2</v>
      </c>
    </row>
    <row r="135" spans="1:17" x14ac:dyDescent="0.25">
      <c r="A135" s="16">
        <v>60</v>
      </c>
      <c r="B135" s="16">
        <v>4</v>
      </c>
      <c r="C135" s="16" t="s">
        <v>1066</v>
      </c>
      <c r="D135" s="16" t="s">
        <v>1141</v>
      </c>
      <c r="E135" s="16" t="s">
        <v>38</v>
      </c>
      <c r="F135" s="16">
        <v>0.77739999999999998</v>
      </c>
      <c r="G135" s="16">
        <v>4.7199999999999999E-2</v>
      </c>
      <c r="H135" s="16" t="s">
        <v>1133</v>
      </c>
      <c r="I135" s="16">
        <v>590</v>
      </c>
      <c r="J135" s="16"/>
      <c r="K135" s="16" t="s">
        <v>1710</v>
      </c>
      <c r="L135" s="16" t="s">
        <v>38</v>
      </c>
      <c r="M135" s="16" t="s">
        <v>38</v>
      </c>
      <c r="N135" s="16" t="s">
        <v>1710</v>
      </c>
      <c r="O135" s="16" t="s">
        <v>38</v>
      </c>
      <c r="P135" s="16">
        <v>0</v>
      </c>
      <c r="Q135" s="16">
        <f t="shared" si="2"/>
        <v>2</v>
      </c>
    </row>
    <row r="136" spans="1:17" x14ac:dyDescent="0.25">
      <c r="A136" s="16">
        <v>60</v>
      </c>
      <c r="B136" s="16">
        <v>5</v>
      </c>
      <c r="C136" s="16" t="s">
        <v>1066</v>
      </c>
      <c r="D136" s="16" t="s">
        <v>1141</v>
      </c>
      <c r="E136" s="16" t="s">
        <v>38</v>
      </c>
      <c r="F136" s="16">
        <v>0.70540000000000003</v>
      </c>
      <c r="G136" s="16">
        <v>7.2599999999999998E-2</v>
      </c>
      <c r="H136" s="16" t="s">
        <v>1133</v>
      </c>
      <c r="I136" s="16">
        <v>590</v>
      </c>
      <c r="J136" s="16"/>
      <c r="K136" s="16" t="s">
        <v>1710</v>
      </c>
      <c r="L136" s="16" t="s">
        <v>38</v>
      </c>
      <c r="M136" s="16" t="s">
        <v>38</v>
      </c>
      <c r="N136" s="16" t="s">
        <v>1710</v>
      </c>
      <c r="O136" s="16" t="s">
        <v>38</v>
      </c>
      <c r="P136" s="16">
        <v>0</v>
      </c>
      <c r="Q136" s="16">
        <f t="shared" si="2"/>
        <v>2</v>
      </c>
    </row>
    <row r="137" spans="1:17" x14ac:dyDescent="0.25">
      <c r="A137" s="16">
        <v>60</v>
      </c>
      <c r="B137" s="16">
        <v>6</v>
      </c>
      <c r="C137" s="16" t="s">
        <v>1066</v>
      </c>
      <c r="D137" s="16" t="s">
        <v>1141</v>
      </c>
      <c r="E137" s="16" t="s">
        <v>38</v>
      </c>
      <c r="F137" s="16">
        <v>0.72950000000000004</v>
      </c>
      <c r="G137" s="16">
        <v>7.7100000000000002E-2</v>
      </c>
      <c r="H137" s="16" t="s">
        <v>1133</v>
      </c>
      <c r="I137" s="16">
        <v>590</v>
      </c>
      <c r="J137" s="16"/>
      <c r="K137" s="16" t="s">
        <v>1710</v>
      </c>
      <c r="L137" s="16" t="s">
        <v>38</v>
      </c>
      <c r="M137" s="16" t="s">
        <v>38</v>
      </c>
      <c r="N137" s="16" t="s">
        <v>1710</v>
      </c>
      <c r="O137" s="16" t="s">
        <v>38</v>
      </c>
      <c r="P137" s="16">
        <v>0</v>
      </c>
      <c r="Q137" s="16">
        <f t="shared" si="2"/>
        <v>2</v>
      </c>
    </row>
    <row r="138" spans="1:17" x14ac:dyDescent="0.25">
      <c r="A138" s="16">
        <v>60</v>
      </c>
      <c r="B138" s="16">
        <v>7</v>
      </c>
      <c r="C138" s="16" t="s">
        <v>1066</v>
      </c>
      <c r="D138" s="16" t="s">
        <v>1141</v>
      </c>
      <c r="E138" s="16" t="s">
        <v>38</v>
      </c>
      <c r="F138" s="16">
        <v>0.78280000000000005</v>
      </c>
      <c r="G138" s="16">
        <v>3.7699999999999997E-2</v>
      </c>
      <c r="H138" s="16" t="s">
        <v>1133</v>
      </c>
      <c r="I138" s="16">
        <v>590</v>
      </c>
      <c r="J138" s="16"/>
      <c r="K138" s="16" t="s">
        <v>1710</v>
      </c>
      <c r="L138" s="16" t="s">
        <v>38</v>
      </c>
      <c r="M138" s="16" t="s">
        <v>38</v>
      </c>
      <c r="N138" s="16" t="s">
        <v>1710</v>
      </c>
      <c r="O138" s="16" t="s">
        <v>38</v>
      </c>
      <c r="P138" s="16">
        <v>0</v>
      </c>
      <c r="Q138" s="16">
        <f t="shared" si="2"/>
        <v>2</v>
      </c>
    </row>
    <row r="139" spans="1:17" x14ac:dyDescent="0.25">
      <c r="A139" s="16">
        <v>60</v>
      </c>
      <c r="B139" s="16">
        <v>8</v>
      </c>
      <c r="C139" s="16" t="s">
        <v>1066</v>
      </c>
      <c r="D139" s="16" t="s">
        <v>1141</v>
      </c>
      <c r="E139" s="16" t="s">
        <v>38</v>
      </c>
      <c r="F139" s="16">
        <v>0.7611</v>
      </c>
      <c r="G139" s="16">
        <v>6.13E-2</v>
      </c>
      <c r="H139" s="16" t="s">
        <v>1133</v>
      </c>
      <c r="I139" s="16">
        <v>590</v>
      </c>
      <c r="J139" s="16"/>
      <c r="K139" s="16" t="s">
        <v>1710</v>
      </c>
      <c r="L139" s="16" t="s">
        <v>38</v>
      </c>
      <c r="M139" s="16" t="s">
        <v>38</v>
      </c>
      <c r="N139" s="16" t="s">
        <v>1710</v>
      </c>
      <c r="O139" s="16" t="s">
        <v>38</v>
      </c>
      <c r="P139" s="16">
        <v>0</v>
      </c>
      <c r="Q139" s="16">
        <f t="shared" si="2"/>
        <v>2</v>
      </c>
    </row>
    <row r="140" spans="1:17" x14ac:dyDescent="0.25">
      <c r="A140" s="16">
        <v>61</v>
      </c>
      <c r="B140" s="16">
        <v>1</v>
      </c>
      <c r="C140" s="16" t="s">
        <v>1112</v>
      </c>
      <c r="D140" s="16" t="s">
        <v>1134</v>
      </c>
      <c r="E140" s="16" t="s">
        <v>38</v>
      </c>
      <c r="F140" s="16">
        <v>0.87029999999999996</v>
      </c>
      <c r="G140" s="16">
        <v>5.28E-2</v>
      </c>
      <c r="H140" s="16" t="s">
        <v>1121</v>
      </c>
      <c r="I140" s="16">
        <v>730</v>
      </c>
      <c r="J140" s="16"/>
      <c r="K140" s="16" t="s">
        <v>1710</v>
      </c>
      <c r="L140" s="16" t="s">
        <v>1710</v>
      </c>
      <c r="M140" s="16" t="s">
        <v>38</v>
      </c>
      <c r="N140" s="16" t="s">
        <v>38</v>
      </c>
      <c r="O140" s="16" t="s">
        <v>38</v>
      </c>
      <c r="P140" s="16">
        <v>0</v>
      </c>
      <c r="Q140" s="16">
        <f t="shared" si="2"/>
        <v>2</v>
      </c>
    </row>
    <row r="141" spans="1:17" x14ac:dyDescent="0.25">
      <c r="A141" s="16">
        <v>61</v>
      </c>
      <c r="B141" s="16">
        <v>2</v>
      </c>
      <c r="C141" s="16" t="s">
        <v>1112</v>
      </c>
      <c r="D141" s="16" t="s">
        <v>1135</v>
      </c>
      <c r="E141" s="16" t="s">
        <v>38</v>
      </c>
      <c r="F141" s="16">
        <v>0.87029999999999996</v>
      </c>
      <c r="G141" s="16">
        <v>-0.15440000000000001</v>
      </c>
      <c r="H141" s="16" t="s">
        <v>1121</v>
      </c>
      <c r="I141" s="16">
        <v>730</v>
      </c>
      <c r="J141" s="16"/>
      <c r="K141" s="16" t="s">
        <v>1710</v>
      </c>
      <c r="L141" s="16" t="s">
        <v>1710</v>
      </c>
      <c r="M141" s="16" t="s">
        <v>38</v>
      </c>
      <c r="N141" s="16" t="s">
        <v>38</v>
      </c>
      <c r="O141" s="16" t="s">
        <v>38</v>
      </c>
      <c r="P141" s="16">
        <v>0</v>
      </c>
      <c r="Q141" s="16">
        <f t="shared" si="2"/>
        <v>2</v>
      </c>
    </row>
    <row r="142" spans="1:17" x14ac:dyDescent="0.25">
      <c r="A142" s="16">
        <v>61</v>
      </c>
      <c r="B142" s="16">
        <v>3</v>
      </c>
      <c r="C142" s="16" t="s">
        <v>1068</v>
      </c>
      <c r="D142" s="16"/>
      <c r="E142" s="16" t="s">
        <v>38</v>
      </c>
      <c r="F142" s="16">
        <v>0.87029999999999996</v>
      </c>
      <c r="G142" s="16">
        <v>-0.1474</v>
      </c>
      <c r="H142" s="16" t="s">
        <v>1121</v>
      </c>
      <c r="I142" s="16">
        <v>730</v>
      </c>
      <c r="J142" s="16"/>
      <c r="K142" s="16" t="s">
        <v>1710</v>
      </c>
      <c r="L142" s="16" t="s">
        <v>1710</v>
      </c>
      <c r="M142" s="16" t="s">
        <v>38</v>
      </c>
      <c r="N142" s="16" t="s">
        <v>38</v>
      </c>
      <c r="O142" s="16" t="s">
        <v>38</v>
      </c>
      <c r="P142" s="16">
        <v>0</v>
      </c>
      <c r="Q142" s="16">
        <f t="shared" si="2"/>
        <v>2</v>
      </c>
    </row>
    <row r="143" spans="1:17" x14ac:dyDescent="0.25">
      <c r="A143" s="16">
        <v>61</v>
      </c>
      <c r="B143" s="16">
        <v>4</v>
      </c>
      <c r="C143" s="16" t="s">
        <v>1068</v>
      </c>
      <c r="D143" s="16"/>
      <c r="E143" s="16" t="s">
        <v>38</v>
      </c>
      <c r="F143" s="16">
        <v>0.87029999999999996</v>
      </c>
      <c r="G143" s="16">
        <v>4.4699999999999997E-2</v>
      </c>
      <c r="H143" s="16" t="s">
        <v>1121</v>
      </c>
      <c r="I143" s="16">
        <v>730</v>
      </c>
      <c r="J143" s="16"/>
      <c r="K143" s="16" t="s">
        <v>1710</v>
      </c>
      <c r="L143" s="16" t="s">
        <v>38</v>
      </c>
      <c r="M143" s="16" t="s">
        <v>38</v>
      </c>
      <c r="N143" s="16" t="s">
        <v>38</v>
      </c>
      <c r="O143" s="16" t="s">
        <v>38</v>
      </c>
      <c r="P143" s="16">
        <v>0</v>
      </c>
      <c r="Q143" s="16">
        <f t="shared" si="2"/>
        <v>1</v>
      </c>
    </row>
    <row r="144" spans="1:17" x14ac:dyDescent="0.25">
      <c r="A144" s="16">
        <v>61</v>
      </c>
      <c r="B144" s="16">
        <v>5</v>
      </c>
      <c r="C144" s="16" t="s">
        <v>1066</v>
      </c>
      <c r="D144" s="16" t="s">
        <v>1137</v>
      </c>
      <c r="E144" s="16" t="s">
        <v>38</v>
      </c>
      <c r="F144" s="16">
        <v>0.87029999999999996</v>
      </c>
      <c r="G144" s="16">
        <v>-0.1258</v>
      </c>
      <c r="H144" s="16" t="s">
        <v>1121</v>
      </c>
      <c r="I144" s="16">
        <v>730</v>
      </c>
      <c r="J144" s="16"/>
      <c r="K144" s="16" t="s">
        <v>1710</v>
      </c>
      <c r="L144" s="16" t="s">
        <v>1710</v>
      </c>
      <c r="M144" s="16" t="s">
        <v>38</v>
      </c>
      <c r="N144" s="16" t="s">
        <v>38</v>
      </c>
      <c r="O144" s="16" t="s">
        <v>38</v>
      </c>
      <c r="P144" s="16">
        <v>0</v>
      </c>
      <c r="Q144" s="16">
        <f t="shared" si="2"/>
        <v>2</v>
      </c>
    </row>
    <row r="145" spans="1:17" x14ac:dyDescent="0.25">
      <c r="A145" s="16">
        <v>61</v>
      </c>
      <c r="B145" s="16">
        <v>6</v>
      </c>
      <c r="C145" s="16" t="s">
        <v>1067</v>
      </c>
      <c r="D145" s="16"/>
      <c r="E145" s="16" t="s">
        <v>38</v>
      </c>
      <c r="F145" s="16">
        <v>0.87029999999999996</v>
      </c>
      <c r="G145" s="16">
        <v>-9.1999999999999998E-3</v>
      </c>
      <c r="H145" s="16" t="s">
        <v>1121</v>
      </c>
      <c r="I145" s="16">
        <v>730</v>
      </c>
      <c r="J145" s="16"/>
      <c r="K145" s="16" t="s">
        <v>1710</v>
      </c>
      <c r="L145" s="16" t="s">
        <v>1710</v>
      </c>
      <c r="M145" s="16" t="s">
        <v>38</v>
      </c>
      <c r="N145" s="16" t="s">
        <v>38</v>
      </c>
      <c r="O145" s="16" t="s">
        <v>38</v>
      </c>
      <c r="P145" s="16">
        <v>0</v>
      </c>
      <c r="Q145" s="16">
        <f t="shared" si="2"/>
        <v>2</v>
      </c>
    </row>
    <row r="146" spans="1:17" x14ac:dyDescent="0.25">
      <c r="A146" s="16">
        <v>64</v>
      </c>
      <c r="B146" s="16">
        <v>1</v>
      </c>
      <c r="C146" s="16" t="s">
        <v>1067</v>
      </c>
      <c r="D146" s="16"/>
      <c r="E146" s="16" t="s">
        <v>38</v>
      </c>
      <c r="F146" s="16">
        <v>0.78</v>
      </c>
      <c r="G146" s="16">
        <v>0.05</v>
      </c>
      <c r="H146" s="16" t="s">
        <v>1121</v>
      </c>
      <c r="I146" s="16">
        <v>2363</v>
      </c>
      <c r="J146" s="16">
        <v>84</v>
      </c>
      <c r="K146" s="16" t="s">
        <v>38</v>
      </c>
      <c r="L146" s="16" t="s">
        <v>38</v>
      </c>
      <c r="M146" s="16" t="s">
        <v>38</v>
      </c>
      <c r="N146" s="16" t="s">
        <v>38</v>
      </c>
      <c r="O146" s="16" t="s">
        <v>38</v>
      </c>
      <c r="P146" s="16">
        <v>1</v>
      </c>
      <c r="Q146" s="16">
        <f t="shared" si="2"/>
        <v>0</v>
      </c>
    </row>
    <row r="147" spans="1:17" x14ac:dyDescent="0.25">
      <c r="A147" s="16">
        <v>64</v>
      </c>
      <c r="B147" s="16">
        <v>2</v>
      </c>
      <c r="C147" s="16" t="s">
        <v>1067</v>
      </c>
      <c r="D147" s="16"/>
      <c r="E147" s="16" t="s">
        <v>38</v>
      </c>
      <c r="F147" s="16">
        <v>0.82</v>
      </c>
      <c r="G147" s="16">
        <v>0</v>
      </c>
      <c r="H147" s="16" t="s">
        <v>1121</v>
      </c>
      <c r="I147" s="16">
        <v>2363</v>
      </c>
      <c r="J147" s="16">
        <v>84</v>
      </c>
      <c r="K147" s="16" t="s">
        <v>38</v>
      </c>
      <c r="L147" s="16" t="s">
        <v>38</v>
      </c>
      <c r="M147" s="16" t="s">
        <v>38</v>
      </c>
      <c r="N147" s="16" t="s">
        <v>38</v>
      </c>
      <c r="O147" s="16" t="s">
        <v>38</v>
      </c>
      <c r="P147" s="16">
        <v>1</v>
      </c>
      <c r="Q147" s="16">
        <f t="shared" si="2"/>
        <v>0</v>
      </c>
    </row>
    <row r="148" spans="1:17" x14ac:dyDescent="0.25">
      <c r="A148" s="16">
        <v>67</v>
      </c>
      <c r="B148" s="16">
        <v>1</v>
      </c>
      <c r="C148" s="16" t="s">
        <v>1068</v>
      </c>
      <c r="D148" s="16"/>
      <c r="E148" s="16" t="s">
        <v>38</v>
      </c>
      <c r="F148" s="16">
        <v>0.72899999999999998</v>
      </c>
      <c r="G148" s="16">
        <v>-1.4E-2</v>
      </c>
      <c r="H148" s="16" t="s">
        <v>92</v>
      </c>
      <c r="I148" s="16">
        <v>939</v>
      </c>
      <c r="J148" s="16">
        <v>427</v>
      </c>
      <c r="K148" s="16" t="s">
        <v>1710</v>
      </c>
      <c r="L148" s="16" t="s">
        <v>1710</v>
      </c>
      <c r="M148" s="16" t="s">
        <v>38</v>
      </c>
      <c r="N148" s="16" t="s">
        <v>38</v>
      </c>
      <c r="O148" s="16" t="s">
        <v>38</v>
      </c>
      <c r="P148" s="16">
        <v>0</v>
      </c>
      <c r="Q148" s="16">
        <f t="shared" si="2"/>
        <v>2</v>
      </c>
    </row>
    <row r="149" spans="1:17" x14ac:dyDescent="0.25">
      <c r="A149" s="16">
        <v>67</v>
      </c>
      <c r="B149" s="16">
        <v>2</v>
      </c>
      <c r="C149" s="16" t="s">
        <v>1068</v>
      </c>
      <c r="D149" s="16"/>
      <c r="E149" s="16" t="s">
        <v>38</v>
      </c>
      <c r="F149" s="16">
        <v>0.72899999999999998</v>
      </c>
      <c r="G149" s="16">
        <v>-4.7E-2</v>
      </c>
      <c r="H149" s="16" t="s">
        <v>92</v>
      </c>
      <c r="I149" s="16">
        <v>939</v>
      </c>
      <c r="J149" s="16">
        <v>427</v>
      </c>
      <c r="K149" s="16" t="s">
        <v>1710</v>
      </c>
      <c r="L149" s="16" t="s">
        <v>1710</v>
      </c>
      <c r="M149" s="16" t="s">
        <v>38</v>
      </c>
      <c r="N149" s="16" t="s">
        <v>38</v>
      </c>
      <c r="O149" s="16" t="s">
        <v>38</v>
      </c>
      <c r="P149" s="16">
        <v>0</v>
      </c>
      <c r="Q149" s="16">
        <f t="shared" si="2"/>
        <v>2</v>
      </c>
    </row>
    <row r="150" spans="1:17" x14ac:dyDescent="0.25">
      <c r="A150" s="16">
        <v>67</v>
      </c>
      <c r="B150" s="16">
        <v>3</v>
      </c>
      <c r="C150" s="16" t="s">
        <v>1068</v>
      </c>
      <c r="D150" s="16"/>
      <c r="E150" s="16" t="s">
        <v>38</v>
      </c>
      <c r="F150" s="16">
        <v>0.72899999999999998</v>
      </c>
      <c r="G150" s="16">
        <v>-5.8000000000000003E-2</v>
      </c>
      <c r="H150" s="16" t="s">
        <v>92</v>
      </c>
      <c r="I150" s="16">
        <v>939</v>
      </c>
      <c r="J150" s="16">
        <v>427</v>
      </c>
      <c r="K150" s="16" t="s">
        <v>1710</v>
      </c>
      <c r="L150" s="16" t="s">
        <v>1710</v>
      </c>
      <c r="M150" s="16" t="s">
        <v>38</v>
      </c>
      <c r="N150" s="16" t="s">
        <v>38</v>
      </c>
      <c r="O150" s="16" t="s">
        <v>38</v>
      </c>
      <c r="P150" s="16">
        <v>0</v>
      </c>
      <c r="Q150" s="16">
        <f t="shared" si="2"/>
        <v>2</v>
      </c>
    </row>
    <row r="151" spans="1:17" x14ac:dyDescent="0.25">
      <c r="A151" s="16">
        <v>68</v>
      </c>
      <c r="B151" s="16">
        <v>1</v>
      </c>
      <c r="C151" s="16" t="s">
        <v>1112</v>
      </c>
      <c r="D151" s="16" t="s">
        <v>1129</v>
      </c>
      <c r="E151" s="16" t="s">
        <v>38</v>
      </c>
      <c r="F151" s="16">
        <v>0.73499999999999999</v>
      </c>
      <c r="G151" s="16">
        <v>5.8999999999999997E-2</v>
      </c>
      <c r="H151" s="16" t="s">
        <v>1120</v>
      </c>
      <c r="I151" s="16">
        <v>108000</v>
      </c>
      <c r="J151" s="16">
        <v>6143</v>
      </c>
      <c r="K151" s="16" t="s">
        <v>38</v>
      </c>
      <c r="L151" s="16" t="s">
        <v>38</v>
      </c>
      <c r="M151" s="16" t="s">
        <v>38</v>
      </c>
      <c r="N151" s="16" t="s">
        <v>38</v>
      </c>
      <c r="O151" s="16" t="s">
        <v>38</v>
      </c>
      <c r="P151" s="16">
        <v>1</v>
      </c>
      <c r="Q151" s="16">
        <f t="shared" si="2"/>
        <v>0</v>
      </c>
    </row>
    <row r="152" spans="1:17" x14ac:dyDescent="0.25">
      <c r="A152" s="16">
        <v>68</v>
      </c>
      <c r="B152" s="16">
        <v>2</v>
      </c>
      <c r="C152" s="16" t="s">
        <v>1067</v>
      </c>
      <c r="D152" s="16"/>
      <c r="E152" s="16" t="s">
        <v>38</v>
      </c>
      <c r="F152" s="16">
        <v>0.73499999999999999</v>
      </c>
      <c r="G152" s="16">
        <v>6.6000000000000003E-2</v>
      </c>
      <c r="H152" s="16" t="s">
        <v>1120</v>
      </c>
      <c r="I152" s="16">
        <v>108000</v>
      </c>
      <c r="J152" s="16">
        <v>6143</v>
      </c>
      <c r="K152" s="16" t="s">
        <v>38</v>
      </c>
      <c r="L152" s="16" t="s">
        <v>38</v>
      </c>
      <c r="M152" s="16" t="s">
        <v>38</v>
      </c>
      <c r="N152" s="16" t="s">
        <v>38</v>
      </c>
      <c r="O152" s="16" t="s">
        <v>38</v>
      </c>
      <c r="P152" s="16">
        <v>1</v>
      </c>
      <c r="Q152" s="16">
        <f t="shared" si="2"/>
        <v>0</v>
      </c>
    </row>
    <row r="153" spans="1:17" x14ac:dyDescent="0.25">
      <c r="A153" s="16">
        <v>68</v>
      </c>
      <c r="B153" s="16">
        <v>3</v>
      </c>
      <c r="C153" s="16" t="s">
        <v>1112</v>
      </c>
      <c r="D153" s="16" t="s">
        <v>1136</v>
      </c>
      <c r="E153" s="16" t="s">
        <v>38</v>
      </c>
      <c r="F153" s="16">
        <v>0.73499999999999999</v>
      </c>
      <c r="G153" s="16">
        <v>4.4999999999999998E-2</v>
      </c>
      <c r="H153" s="16" t="s">
        <v>1120</v>
      </c>
      <c r="I153" s="16">
        <v>108000</v>
      </c>
      <c r="J153" s="16">
        <v>6143</v>
      </c>
      <c r="K153" s="16" t="s">
        <v>38</v>
      </c>
      <c r="L153" s="16" t="s">
        <v>38</v>
      </c>
      <c r="M153" s="16" t="s">
        <v>38</v>
      </c>
      <c r="N153" s="16" t="s">
        <v>38</v>
      </c>
      <c r="O153" s="16" t="s">
        <v>38</v>
      </c>
      <c r="P153" s="16">
        <v>1</v>
      </c>
      <c r="Q153" s="16">
        <f t="shared" si="2"/>
        <v>0</v>
      </c>
    </row>
    <row r="154" spans="1:17" x14ac:dyDescent="0.25">
      <c r="A154" s="16">
        <v>68</v>
      </c>
      <c r="B154" s="16">
        <v>4</v>
      </c>
      <c r="C154" s="16" t="s">
        <v>1068</v>
      </c>
      <c r="D154" s="16"/>
      <c r="E154" s="16" t="s">
        <v>38</v>
      </c>
      <c r="F154" s="16">
        <v>0.73499999999999999</v>
      </c>
      <c r="G154" s="16">
        <v>-1E-3</v>
      </c>
      <c r="H154" s="16" t="s">
        <v>1120</v>
      </c>
      <c r="I154" s="16">
        <v>108000</v>
      </c>
      <c r="J154" s="16">
        <v>6143</v>
      </c>
      <c r="K154" s="16" t="s">
        <v>38</v>
      </c>
      <c r="L154" s="16" t="s">
        <v>38</v>
      </c>
      <c r="M154" s="16" t="s">
        <v>38</v>
      </c>
      <c r="N154" s="16" t="s">
        <v>38</v>
      </c>
      <c r="O154" s="16" t="s">
        <v>38</v>
      </c>
      <c r="P154" s="16">
        <v>1</v>
      </c>
      <c r="Q154" s="16">
        <f t="shared" si="2"/>
        <v>0</v>
      </c>
    </row>
    <row r="155" spans="1:17" x14ac:dyDescent="0.25">
      <c r="A155" s="16">
        <v>68</v>
      </c>
      <c r="B155" s="16">
        <v>5</v>
      </c>
      <c r="C155" s="16" t="s">
        <v>1112</v>
      </c>
      <c r="D155" s="16" t="s">
        <v>1125</v>
      </c>
      <c r="E155" s="16" t="s">
        <v>38</v>
      </c>
      <c r="F155" s="16">
        <v>0.73499999999999999</v>
      </c>
      <c r="G155" s="16">
        <v>1.9E-2</v>
      </c>
      <c r="H155" s="16" t="s">
        <v>1120</v>
      </c>
      <c r="I155" s="16">
        <v>108000</v>
      </c>
      <c r="J155" s="16">
        <v>6143</v>
      </c>
      <c r="K155" s="16" t="s">
        <v>38</v>
      </c>
      <c r="L155" s="16" t="s">
        <v>38</v>
      </c>
      <c r="M155" s="16" t="s">
        <v>38</v>
      </c>
      <c r="N155" s="16" t="s">
        <v>38</v>
      </c>
      <c r="O155" s="16" t="s">
        <v>38</v>
      </c>
      <c r="P155" s="16">
        <v>1</v>
      </c>
      <c r="Q155" s="16">
        <f t="shared" si="2"/>
        <v>0</v>
      </c>
    </row>
    <row r="156" spans="1:17" x14ac:dyDescent="0.25">
      <c r="A156" s="16">
        <v>68</v>
      </c>
      <c r="B156" s="16">
        <v>6</v>
      </c>
      <c r="C156" s="16" t="s">
        <v>1118</v>
      </c>
      <c r="D156" s="16" t="s">
        <v>1139</v>
      </c>
      <c r="E156" s="16" t="s">
        <v>38</v>
      </c>
      <c r="F156" s="16">
        <v>0.73499999999999999</v>
      </c>
      <c r="G156" s="16">
        <v>5.0999999999999997E-2</v>
      </c>
      <c r="H156" s="16" t="s">
        <v>1120</v>
      </c>
      <c r="I156" s="16">
        <v>108000</v>
      </c>
      <c r="J156" s="16">
        <v>6143</v>
      </c>
      <c r="K156" s="16" t="s">
        <v>38</v>
      </c>
      <c r="L156" s="16" t="s">
        <v>38</v>
      </c>
      <c r="M156" s="16" t="s">
        <v>38</v>
      </c>
      <c r="N156" s="16" t="s">
        <v>38</v>
      </c>
      <c r="O156" s="16" t="s">
        <v>38</v>
      </c>
      <c r="P156" s="16">
        <v>1</v>
      </c>
      <c r="Q156" s="16">
        <f t="shared" si="2"/>
        <v>0</v>
      </c>
    </row>
    <row r="157" spans="1:17" x14ac:dyDescent="0.25">
      <c r="A157" s="16">
        <v>68</v>
      </c>
      <c r="B157" s="16">
        <v>7</v>
      </c>
      <c r="C157" s="16" t="s">
        <v>1066</v>
      </c>
      <c r="D157" s="16" t="s">
        <v>1137</v>
      </c>
      <c r="E157" s="16" t="s">
        <v>38</v>
      </c>
      <c r="F157" s="16">
        <v>0.73499999999999999</v>
      </c>
      <c r="G157" s="16">
        <v>4.7E-2</v>
      </c>
      <c r="H157" s="16" t="s">
        <v>1120</v>
      </c>
      <c r="I157" s="16">
        <v>108000</v>
      </c>
      <c r="J157" s="16">
        <v>6143</v>
      </c>
      <c r="K157" s="16" t="s">
        <v>38</v>
      </c>
      <c r="L157" s="16" t="s">
        <v>38</v>
      </c>
      <c r="M157" s="16" t="s">
        <v>38</v>
      </c>
      <c r="N157" s="16" t="s">
        <v>38</v>
      </c>
      <c r="O157" s="16" t="s">
        <v>38</v>
      </c>
      <c r="P157" s="16">
        <v>1</v>
      </c>
      <c r="Q157" s="16">
        <f t="shared" si="2"/>
        <v>0</v>
      </c>
    </row>
    <row r="158" spans="1:17" x14ac:dyDescent="0.25">
      <c r="A158" s="16">
        <v>68</v>
      </c>
      <c r="B158" s="16">
        <v>8</v>
      </c>
      <c r="C158" s="16" t="s">
        <v>1112</v>
      </c>
      <c r="D158" s="16" t="s">
        <v>1129</v>
      </c>
      <c r="E158" s="16" t="s">
        <v>38</v>
      </c>
      <c r="F158" s="16">
        <v>0.77</v>
      </c>
      <c r="G158" s="16">
        <v>2.4E-2</v>
      </c>
      <c r="H158" s="16" t="s">
        <v>1120</v>
      </c>
      <c r="I158" s="16">
        <v>108000</v>
      </c>
      <c r="J158" s="16">
        <v>6143</v>
      </c>
      <c r="K158" s="16" t="s">
        <v>38</v>
      </c>
      <c r="L158" s="16" t="s">
        <v>38</v>
      </c>
      <c r="M158" s="16" t="s">
        <v>38</v>
      </c>
      <c r="N158" s="16" t="s">
        <v>38</v>
      </c>
      <c r="O158" s="16" t="s">
        <v>38</v>
      </c>
      <c r="P158" s="16">
        <v>1</v>
      </c>
      <c r="Q158" s="16">
        <f t="shared" si="2"/>
        <v>0</v>
      </c>
    </row>
    <row r="159" spans="1:17" x14ac:dyDescent="0.25">
      <c r="A159" s="16">
        <v>68</v>
      </c>
      <c r="B159" s="16">
        <v>9</v>
      </c>
      <c r="C159" s="16" t="s">
        <v>1067</v>
      </c>
      <c r="D159" s="16"/>
      <c r="E159" s="16" t="s">
        <v>38</v>
      </c>
      <c r="F159" s="16">
        <v>0.77</v>
      </c>
      <c r="G159" s="16">
        <v>3.1E-2</v>
      </c>
      <c r="H159" s="16" t="s">
        <v>1120</v>
      </c>
      <c r="I159" s="16">
        <v>108000</v>
      </c>
      <c r="J159" s="16">
        <v>6143</v>
      </c>
      <c r="K159" s="16" t="s">
        <v>38</v>
      </c>
      <c r="L159" s="16" t="s">
        <v>38</v>
      </c>
      <c r="M159" s="16" t="s">
        <v>38</v>
      </c>
      <c r="N159" s="16" t="s">
        <v>38</v>
      </c>
      <c r="O159" s="16" t="s">
        <v>38</v>
      </c>
      <c r="P159" s="16">
        <v>1</v>
      </c>
      <c r="Q159" s="16">
        <f t="shared" si="2"/>
        <v>0</v>
      </c>
    </row>
    <row r="160" spans="1:17" x14ac:dyDescent="0.25">
      <c r="A160" s="16">
        <v>68</v>
      </c>
      <c r="B160" s="16">
        <v>10</v>
      </c>
      <c r="C160" s="16" t="s">
        <v>1112</v>
      </c>
      <c r="D160" s="16" t="s">
        <v>1136</v>
      </c>
      <c r="E160" s="16" t="s">
        <v>38</v>
      </c>
      <c r="F160" s="16">
        <v>0.77</v>
      </c>
      <c r="G160" s="16">
        <v>1.9E-2</v>
      </c>
      <c r="H160" s="16" t="s">
        <v>1120</v>
      </c>
      <c r="I160" s="16">
        <v>108000</v>
      </c>
      <c r="J160" s="16">
        <v>6143</v>
      </c>
      <c r="K160" s="16" t="s">
        <v>38</v>
      </c>
      <c r="L160" s="16" t="s">
        <v>38</v>
      </c>
      <c r="M160" s="16" t="s">
        <v>38</v>
      </c>
      <c r="N160" s="16" t="s">
        <v>38</v>
      </c>
      <c r="O160" s="16" t="s">
        <v>38</v>
      </c>
      <c r="P160" s="16">
        <v>1</v>
      </c>
      <c r="Q160" s="16">
        <f t="shared" si="2"/>
        <v>0</v>
      </c>
    </row>
    <row r="161" spans="1:17" x14ac:dyDescent="0.25">
      <c r="A161" s="16">
        <v>68</v>
      </c>
      <c r="B161" s="16">
        <v>11</v>
      </c>
      <c r="C161" s="16" t="s">
        <v>1068</v>
      </c>
      <c r="D161" s="16"/>
      <c r="E161" s="16" t="s">
        <v>38</v>
      </c>
      <c r="F161" s="16">
        <v>0.77</v>
      </c>
      <c r="G161" s="16">
        <v>-3.5999999999999997E-2</v>
      </c>
      <c r="H161" s="16" t="s">
        <v>1120</v>
      </c>
      <c r="I161" s="16">
        <v>108000</v>
      </c>
      <c r="J161" s="16">
        <v>6143</v>
      </c>
      <c r="K161" s="16" t="s">
        <v>38</v>
      </c>
      <c r="L161" s="16" t="s">
        <v>38</v>
      </c>
      <c r="M161" s="16" t="s">
        <v>38</v>
      </c>
      <c r="N161" s="16" t="s">
        <v>38</v>
      </c>
      <c r="O161" s="16" t="s">
        <v>38</v>
      </c>
      <c r="P161" s="16">
        <v>1</v>
      </c>
      <c r="Q161" s="16">
        <f t="shared" si="2"/>
        <v>0</v>
      </c>
    </row>
    <row r="162" spans="1:17" x14ac:dyDescent="0.25">
      <c r="A162" s="16">
        <v>68</v>
      </c>
      <c r="B162" s="16">
        <v>12</v>
      </c>
      <c r="C162" s="16" t="s">
        <v>1112</v>
      </c>
      <c r="D162" s="16" t="s">
        <v>1125</v>
      </c>
      <c r="E162" s="16" t="s">
        <v>38</v>
      </c>
      <c r="F162" s="16">
        <v>0.77</v>
      </c>
      <c r="G162" s="16">
        <v>-1.6E-2</v>
      </c>
      <c r="H162" s="16" t="s">
        <v>1120</v>
      </c>
      <c r="I162" s="16">
        <v>108000</v>
      </c>
      <c r="J162" s="16">
        <v>6143</v>
      </c>
      <c r="K162" s="16" t="s">
        <v>38</v>
      </c>
      <c r="L162" s="16" t="s">
        <v>38</v>
      </c>
      <c r="M162" s="16" t="s">
        <v>38</v>
      </c>
      <c r="N162" s="16" t="s">
        <v>38</v>
      </c>
      <c r="O162" s="16" t="s">
        <v>38</v>
      </c>
      <c r="P162" s="16">
        <v>1</v>
      </c>
      <c r="Q162" s="16">
        <f t="shared" si="2"/>
        <v>0</v>
      </c>
    </row>
    <row r="163" spans="1:17" x14ac:dyDescent="0.25">
      <c r="A163" s="16">
        <v>68</v>
      </c>
      <c r="B163" s="16">
        <v>13</v>
      </c>
      <c r="C163" s="16" t="s">
        <v>1118</v>
      </c>
      <c r="D163" s="16" t="s">
        <v>1139</v>
      </c>
      <c r="E163" s="16" t="s">
        <v>38</v>
      </c>
      <c r="F163" s="16">
        <v>0.77</v>
      </c>
      <c r="G163" s="16">
        <v>1.6E-2</v>
      </c>
      <c r="H163" s="16" t="s">
        <v>1120</v>
      </c>
      <c r="I163" s="16">
        <v>108000</v>
      </c>
      <c r="J163" s="16">
        <v>6143</v>
      </c>
      <c r="K163" s="16" t="s">
        <v>38</v>
      </c>
      <c r="L163" s="16" t="s">
        <v>38</v>
      </c>
      <c r="M163" s="16" t="s">
        <v>38</v>
      </c>
      <c r="N163" s="16" t="s">
        <v>38</v>
      </c>
      <c r="O163" s="16" t="s">
        <v>38</v>
      </c>
      <c r="P163" s="16">
        <v>1</v>
      </c>
      <c r="Q163" s="16">
        <f t="shared" si="2"/>
        <v>0</v>
      </c>
    </row>
    <row r="164" spans="1:17" x14ac:dyDescent="0.25">
      <c r="A164" s="16">
        <v>68</v>
      </c>
      <c r="B164" s="16">
        <v>14</v>
      </c>
      <c r="C164" s="16" t="s">
        <v>1066</v>
      </c>
      <c r="D164" s="16" t="s">
        <v>1137</v>
      </c>
      <c r="E164" s="16" t="s">
        <v>38</v>
      </c>
      <c r="F164" s="16">
        <v>0.77</v>
      </c>
      <c r="G164" s="16">
        <v>1.2E-2</v>
      </c>
      <c r="H164" s="16" t="s">
        <v>1120</v>
      </c>
      <c r="I164" s="16">
        <v>108000</v>
      </c>
      <c r="J164" s="16">
        <v>6143</v>
      </c>
      <c r="K164" s="16" t="s">
        <v>38</v>
      </c>
      <c r="L164" s="16" t="s">
        <v>38</v>
      </c>
      <c r="M164" s="16" t="s">
        <v>38</v>
      </c>
      <c r="N164" s="16" t="s">
        <v>38</v>
      </c>
      <c r="O164" s="16" t="s">
        <v>38</v>
      </c>
      <c r="P164" s="16">
        <v>1</v>
      </c>
      <c r="Q164" s="16">
        <f t="shared" si="2"/>
        <v>0</v>
      </c>
    </row>
    <row r="165" spans="1:17" x14ac:dyDescent="0.25">
      <c r="A165" s="16">
        <v>68</v>
      </c>
      <c r="B165" s="16">
        <v>15</v>
      </c>
      <c r="C165" s="16" t="s">
        <v>1112</v>
      </c>
      <c r="D165" s="16" t="s">
        <v>1129</v>
      </c>
      <c r="E165" s="16" t="s">
        <v>38</v>
      </c>
      <c r="F165" s="16">
        <v>0.81399999999999995</v>
      </c>
      <c r="G165" s="16">
        <v>-6.0000000000000001E-3</v>
      </c>
      <c r="H165" s="16" t="s">
        <v>1120</v>
      </c>
      <c r="I165" s="16">
        <v>108000</v>
      </c>
      <c r="J165" s="16">
        <v>158</v>
      </c>
      <c r="K165" s="16" t="s">
        <v>38</v>
      </c>
      <c r="L165" s="16" t="s">
        <v>38</v>
      </c>
      <c r="M165" s="16" t="s">
        <v>38</v>
      </c>
      <c r="N165" s="16" t="s">
        <v>38</v>
      </c>
      <c r="O165" s="16" t="s">
        <v>38</v>
      </c>
      <c r="P165" s="16">
        <v>1</v>
      </c>
      <c r="Q165" s="16">
        <f t="shared" si="2"/>
        <v>0</v>
      </c>
    </row>
    <row r="166" spans="1:17" x14ac:dyDescent="0.25">
      <c r="A166" s="16">
        <v>68</v>
      </c>
      <c r="B166" s="16">
        <v>16</v>
      </c>
      <c r="C166" s="16" t="s">
        <v>1067</v>
      </c>
      <c r="D166" s="16"/>
      <c r="E166" s="16" t="s">
        <v>38</v>
      </c>
      <c r="F166" s="16">
        <v>0.81399999999999995</v>
      </c>
      <c r="G166" s="16">
        <v>1.0999999999999999E-2</v>
      </c>
      <c r="H166" s="16" t="s">
        <v>1120</v>
      </c>
      <c r="I166" s="16">
        <v>108000</v>
      </c>
      <c r="J166" s="16">
        <v>158</v>
      </c>
      <c r="K166" s="16" t="s">
        <v>38</v>
      </c>
      <c r="L166" s="16" t="s">
        <v>38</v>
      </c>
      <c r="M166" s="16" t="s">
        <v>38</v>
      </c>
      <c r="N166" s="16" t="s">
        <v>38</v>
      </c>
      <c r="O166" s="16" t="s">
        <v>38</v>
      </c>
      <c r="P166" s="16">
        <v>1</v>
      </c>
      <c r="Q166" s="16">
        <f t="shared" si="2"/>
        <v>0</v>
      </c>
    </row>
    <row r="167" spans="1:17" x14ac:dyDescent="0.25">
      <c r="A167" s="16">
        <v>68</v>
      </c>
      <c r="B167" s="16">
        <v>17</v>
      </c>
      <c r="C167" s="16" t="s">
        <v>1112</v>
      </c>
      <c r="D167" s="16" t="s">
        <v>1136</v>
      </c>
      <c r="E167" s="16" t="s">
        <v>38</v>
      </c>
      <c r="F167" s="16">
        <v>0.81399999999999995</v>
      </c>
      <c r="G167" s="16">
        <v>-1.9E-2</v>
      </c>
      <c r="H167" s="16" t="s">
        <v>1120</v>
      </c>
      <c r="I167" s="16">
        <v>108000</v>
      </c>
      <c r="J167" s="16">
        <v>158</v>
      </c>
      <c r="K167" s="16" t="s">
        <v>38</v>
      </c>
      <c r="L167" s="16" t="s">
        <v>38</v>
      </c>
      <c r="M167" s="16" t="s">
        <v>38</v>
      </c>
      <c r="N167" s="16" t="s">
        <v>38</v>
      </c>
      <c r="O167" s="16" t="s">
        <v>38</v>
      </c>
      <c r="P167" s="16">
        <v>1</v>
      </c>
      <c r="Q167" s="16">
        <f t="shared" si="2"/>
        <v>0</v>
      </c>
    </row>
    <row r="168" spans="1:17" x14ac:dyDescent="0.25">
      <c r="A168" s="16">
        <v>68</v>
      </c>
      <c r="B168" s="16">
        <v>18</v>
      </c>
      <c r="C168" s="16" t="s">
        <v>1068</v>
      </c>
      <c r="D168" s="16"/>
      <c r="E168" s="16" t="s">
        <v>38</v>
      </c>
      <c r="F168" s="16">
        <v>0.81399999999999995</v>
      </c>
      <c r="G168" s="16">
        <v>-7.4999999999999997E-2</v>
      </c>
      <c r="H168" s="16" t="s">
        <v>1120</v>
      </c>
      <c r="I168" s="16">
        <v>108000</v>
      </c>
      <c r="J168" s="16">
        <v>158</v>
      </c>
      <c r="K168" s="16" t="s">
        <v>38</v>
      </c>
      <c r="L168" s="16" t="s">
        <v>38</v>
      </c>
      <c r="M168" s="16" t="s">
        <v>38</v>
      </c>
      <c r="N168" s="16" t="s">
        <v>38</v>
      </c>
      <c r="O168" s="16" t="s">
        <v>38</v>
      </c>
      <c r="P168" s="16">
        <v>1</v>
      </c>
      <c r="Q168" s="16">
        <f t="shared" si="2"/>
        <v>0</v>
      </c>
    </row>
    <row r="169" spans="1:17" x14ac:dyDescent="0.25">
      <c r="A169" s="16">
        <v>68</v>
      </c>
      <c r="B169" s="16">
        <v>19</v>
      </c>
      <c r="C169" s="16" t="s">
        <v>1112</v>
      </c>
      <c r="D169" s="16" t="s">
        <v>1125</v>
      </c>
      <c r="E169" s="16" t="s">
        <v>38</v>
      </c>
      <c r="F169" s="16">
        <v>0.81399999999999995</v>
      </c>
      <c r="G169" s="16">
        <v>-5.0000000000000001E-3</v>
      </c>
      <c r="H169" s="16" t="s">
        <v>1120</v>
      </c>
      <c r="I169" s="16">
        <v>108000</v>
      </c>
      <c r="J169" s="16">
        <v>158</v>
      </c>
      <c r="K169" s="16" t="s">
        <v>38</v>
      </c>
      <c r="L169" s="16" t="s">
        <v>38</v>
      </c>
      <c r="M169" s="16" t="s">
        <v>38</v>
      </c>
      <c r="N169" s="16" t="s">
        <v>38</v>
      </c>
      <c r="O169" s="16" t="s">
        <v>38</v>
      </c>
      <c r="P169" s="16">
        <v>1</v>
      </c>
      <c r="Q169" s="16">
        <f t="shared" si="2"/>
        <v>0</v>
      </c>
    </row>
    <row r="170" spans="1:17" x14ac:dyDescent="0.25">
      <c r="A170" s="16">
        <v>68</v>
      </c>
      <c r="B170" s="16">
        <v>20</v>
      </c>
      <c r="C170" s="16" t="s">
        <v>1118</v>
      </c>
      <c r="D170" s="16" t="s">
        <v>1139</v>
      </c>
      <c r="E170" s="16" t="s">
        <v>38</v>
      </c>
      <c r="F170" s="16">
        <v>0.81399999999999995</v>
      </c>
      <c r="G170" s="16">
        <v>-8.0000000000000002E-3</v>
      </c>
      <c r="H170" s="16" t="s">
        <v>1120</v>
      </c>
      <c r="I170" s="16">
        <v>108000</v>
      </c>
      <c r="J170" s="16">
        <v>158</v>
      </c>
      <c r="K170" s="16" t="s">
        <v>38</v>
      </c>
      <c r="L170" s="16" t="s">
        <v>38</v>
      </c>
      <c r="M170" s="16" t="s">
        <v>38</v>
      </c>
      <c r="N170" s="16" t="s">
        <v>38</v>
      </c>
      <c r="O170" s="16" t="s">
        <v>38</v>
      </c>
      <c r="P170" s="16">
        <v>1</v>
      </c>
      <c r="Q170" s="16">
        <f t="shared" si="2"/>
        <v>0</v>
      </c>
    </row>
    <row r="171" spans="1:17" x14ac:dyDescent="0.25">
      <c r="A171" s="16">
        <v>68</v>
      </c>
      <c r="B171" s="16">
        <v>21</v>
      </c>
      <c r="C171" s="16" t="s">
        <v>1066</v>
      </c>
      <c r="D171" s="16" t="s">
        <v>1137</v>
      </c>
      <c r="E171" s="16" t="s">
        <v>38</v>
      </c>
      <c r="F171" s="16">
        <v>0.81399999999999995</v>
      </c>
      <c r="G171" s="16">
        <v>-2.4E-2</v>
      </c>
      <c r="H171" s="16" t="s">
        <v>1120</v>
      </c>
      <c r="I171" s="16">
        <v>108000</v>
      </c>
      <c r="J171" s="16">
        <v>158</v>
      </c>
      <c r="K171" s="16" t="s">
        <v>38</v>
      </c>
      <c r="L171" s="16" t="s">
        <v>38</v>
      </c>
      <c r="M171" s="16" t="s">
        <v>38</v>
      </c>
      <c r="N171" s="16" t="s">
        <v>38</v>
      </c>
      <c r="O171" s="16" t="s">
        <v>38</v>
      </c>
      <c r="P171" s="16">
        <v>1</v>
      </c>
      <c r="Q171" s="16">
        <f t="shared" si="2"/>
        <v>0</v>
      </c>
    </row>
    <row r="172" spans="1:17" x14ac:dyDescent="0.25">
      <c r="A172" s="16">
        <v>68</v>
      </c>
      <c r="B172" s="16">
        <v>22</v>
      </c>
      <c r="C172" s="16" t="s">
        <v>1112</v>
      </c>
      <c r="D172" s="16" t="s">
        <v>1129</v>
      </c>
      <c r="E172" s="16" t="s">
        <v>38</v>
      </c>
      <c r="F172" s="16">
        <v>0.77600000000000002</v>
      </c>
      <c r="G172" s="16">
        <v>3.2000000000000001E-2</v>
      </c>
      <c r="H172" s="16" t="s">
        <v>1120</v>
      </c>
      <c r="I172" s="16">
        <v>108000</v>
      </c>
      <c r="J172" s="16">
        <v>158</v>
      </c>
      <c r="K172" s="16" t="s">
        <v>38</v>
      </c>
      <c r="L172" s="16" t="s">
        <v>38</v>
      </c>
      <c r="M172" s="16" t="s">
        <v>38</v>
      </c>
      <c r="N172" s="16" t="s">
        <v>38</v>
      </c>
      <c r="O172" s="16" t="s">
        <v>38</v>
      </c>
      <c r="P172" s="16">
        <v>1</v>
      </c>
      <c r="Q172" s="16">
        <f t="shared" si="2"/>
        <v>0</v>
      </c>
    </row>
    <row r="173" spans="1:17" x14ac:dyDescent="0.25">
      <c r="A173" s="16">
        <v>68</v>
      </c>
      <c r="B173" s="16">
        <v>23</v>
      </c>
      <c r="C173" s="16" t="s">
        <v>1067</v>
      </c>
      <c r="D173" s="16"/>
      <c r="E173" s="16" t="s">
        <v>38</v>
      </c>
      <c r="F173" s="16">
        <v>0.77600000000000002</v>
      </c>
      <c r="G173" s="16">
        <v>4.9000000000000002E-2</v>
      </c>
      <c r="H173" s="16" t="s">
        <v>1120</v>
      </c>
      <c r="I173" s="16">
        <v>108000</v>
      </c>
      <c r="J173" s="16">
        <v>158</v>
      </c>
      <c r="K173" s="16" t="s">
        <v>38</v>
      </c>
      <c r="L173" s="16" t="s">
        <v>38</v>
      </c>
      <c r="M173" s="16" t="s">
        <v>38</v>
      </c>
      <c r="N173" s="16" t="s">
        <v>38</v>
      </c>
      <c r="O173" s="16" t="s">
        <v>38</v>
      </c>
      <c r="P173" s="16">
        <v>1</v>
      </c>
      <c r="Q173" s="16">
        <f t="shared" si="2"/>
        <v>0</v>
      </c>
    </row>
    <row r="174" spans="1:17" x14ac:dyDescent="0.25">
      <c r="A174" s="16">
        <v>68</v>
      </c>
      <c r="B174" s="16">
        <v>24</v>
      </c>
      <c r="C174" s="16" t="s">
        <v>1112</v>
      </c>
      <c r="D174" s="16" t="s">
        <v>1136</v>
      </c>
      <c r="E174" s="16" t="s">
        <v>38</v>
      </c>
      <c r="F174" s="16">
        <v>0.77600000000000002</v>
      </c>
      <c r="G174" s="16">
        <v>1.9E-2</v>
      </c>
      <c r="H174" s="16" t="s">
        <v>1120</v>
      </c>
      <c r="I174" s="16">
        <v>108000</v>
      </c>
      <c r="J174" s="16">
        <v>158</v>
      </c>
      <c r="K174" s="16" t="s">
        <v>38</v>
      </c>
      <c r="L174" s="16" t="s">
        <v>38</v>
      </c>
      <c r="M174" s="16" t="s">
        <v>38</v>
      </c>
      <c r="N174" s="16" t="s">
        <v>38</v>
      </c>
      <c r="O174" s="16" t="s">
        <v>38</v>
      </c>
      <c r="P174" s="16">
        <v>1</v>
      </c>
      <c r="Q174" s="16">
        <f t="shared" si="2"/>
        <v>0</v>
      </c>
    </row>
    <row r="175" spans="1:17" x14ac:dyDescent="0.25">
      <c r="A175" s="16">
        <v>68</v>
      </c>
      <c r="B175" s="16">
        <v>25</v>
      </c>
      <c r="C175" s="16" t="s">
        <v>1068</v>
      </c>
      <c r="D175" s="16"/>
      <c r="E175" s="16" t="s">
        <v>38</v>
      </c>
      <c r="F175" s="16">
        <v>0.77600000000000002</v>
      </c>
      <c r="G175" s="16">
        <v>-3.6999999999999998E-2</v>
      </c>
      <c r="H175" s="16" t="s">
        <v>1120</v>
      </c>
      <c r="I175" s="16">
        <v>108000</v>
      </c>
      <c r="J175" s="16">
        <v>158</v>
      </c>
      <c r="K175" s="16" t="s">
        <v>38</v>
      </c>
      <c r="L175" s="16" t="s">
        <v>38</v>
      </c>
      <c r="M175" s="16" t="s">
        <v>38</v>
      </c>
      <c r="N175" s="16" t="s">
        <v>38</v>
      </c>
      <c r="O175" s="16" t="s">
        <v>38</v>
      </c>
      <c r="P175" s="16">
        <v>1</v>
      </c>
      <c r="Q175" s="16">
        <f t="shared" si="2"/>
        <v>0</v>
      </c>
    </row>
    <row r="176" spans="1:17" x14ac:dyDescent="0.25">
      <c r="A176" s="16">
        <v>68</v>
      </c>
      <c r="B176" s="16">
        <v>26</v>
      </c>
      <c r="C176" s="16" t="s">
        <v>1112</v>
      </c>
      <c r="D176" s="16" t="s">
        <v>1125</v>
      </c>
      <c r="E176" s="16" t="s">
        <v>38</v>
      </c>
      <c r="F176" s="16">
        <v>0.77600000000000002</v>
      </c>
      <c r="G176" s="16">
        <v>3.3000000000000002E-2</v>
      </c>
      <c r="H176" s="16" t="s">
        <v>1120</v>
      </c>
      <c r="I176" s="16">
        <v>108000</v>
      </c>
      <c r="J176" s="16">
        <v>158</v>
      </c>
      <c r="K176" s="16" t="s">
        <v>38</v>
      </c>
      <c r="L176" s="16" t="s">
        <v>38</v>
      </c>
      <c r="M176" s="16" t="s">
        <v>38</v>
      </c>
      <c r="N176" s="16" t="s">
        <v>38</v>
      </c>
      <c r="O176" s="16" t="s">
        <v>38</v>
      </c>
      <c r="P176" s="16">
        <v>1</v>
      </c>
      <c r="Q176" s="16">
        <f t="shared" si="2"/>
        <v>0</v>
      </c>
    </row>
    <row r="177" spans="1:17" x14ac:dyDescent="0.25">
      <c r="A177" s="16">
        <v>68</v>
      </c>
      <c r="B177" s="16">
        <v>27</v>
      </c>
      <c r="C177" s="16" t="s">
        <v>1118</v>
      </c>
      <c r="D177" s="16" t="s">
        <v>1139</v>
      </c>
      <c r="E177" s="16" t="s">
        <v>38</v>
      </c>
      <c r="F177" s="16">
        <v>0.77600000000000002</v>
      </c>
      <c r="G177" s="16">
        <v>0.03</v>
      </c>
      <c r="H177" s="16" t="s">
        <v>1120</v>
      </c>
      <c r="I177" s="16">
        <v>108000</v>
      </c>
      <c r="J177" s="16">
        <v>158</v>
      </c>
      <c r="K177" s="16" t="s">
        <v>38</v>
      </c>
      <c r="L177" s="16" t="s">
        <v>38</v>
      </c>
      <c r="M177" s="16" t="s">
        <v>38</v>
      </c>
      <c r="N177" s="16" t="s">
        <v>38</v>
      </c>
      <c r="O177" s="16" t="s">
        <v>38</v>
      </c>
      <c r="P177" s="16">
        <v>1</v>
      </c>
      <c r="Q177" s="16">
        <f t="shared" si="2"/>
        <v>0</v>
      </c>
    </row>
    <row r="178" spans="1:17" x14ac:dyDescent="0.25">
      <c r="A178" s="16">
        <v>68</v>
      </c>
      <c r="B178" s="16">
        <v>28</v>
      </c>
      <c r="C178" s="16" t="s">
        <v>1066</v>
      </c>
      <c r="D178" s="16" t="s">
        <v>1137</v>
      </c>
      <c r="E178" s="16" t="s">
        <v>38</v>
      </c>
      <c r="F178" s="16">
        <v>0.77600000000000002</v>
      </c>
      <c r="G178" s="16">
        <v>1.4E-2</v>
      </c>
      <c r="H178" s="16" t="s">
        <v>1120</v>
      </c>
      <c r="I178" s="16">
        <v>108000</v>
      </c>
      <c r="J178" s="16">
        <v>158</v>
      </c>
      <c r="K178" s="16" t="s">
        <v>38</v>
      </c>
      <c r="L178" s="16" t="s">
        <v>38</v>
      </c>
      <c r="M178" s="16" t="s">
        <v>38</v>
      </c>
      <c r="N178" s="16" t="s">
        <v>38</v>
      </c>
      <c r="O178" s="16" t="s">
        <v>38</v>
      </c>
      <c r="P178" s="16">
        <v>1</v>
      </c>
      <c r="Q178" s="16">
        <f t="shared" si="2"/>
        <v>0</v>
      </c>
    </row>
    <row r="179" spans="1:17" x14ac:dyDescent="0.25">
      <c r="A179" s="16">
        <v>68</v>
      </c>
      <c r="B179" s="16">
        <v>29</v>
      </c>
      <c r="C179" s="16" t="s">
        <v>1112</v>
      </c>
      <c r="D179" s="16" t="s">
        <v>1129</v>
      </c>
      <c r="E179" s="16" t="s">
        <v>38</v>
      </c>
      <c r="F179" s="16">
        <v>0.71199999999999997</v>
      </c>
      <c r="G179" s="16">
        <v>6.7000000000000004E-2</v>
      </c>
      <c r="H179" s="16" t="s">
        <v>1120</v>
      </c>
      <c r="I179" s="16">
        <v>108000</v>
      </c>
      <c r="J179" s="16">
        <v>4924</v>
      </c>
      <c r="K179" s="16" t="s">
        <v>38</v>
      </c>
      <c r="L179" s="16" t="s">
        <v>38</v>
      </c>
      <c r="M179" s="16" t="s">
        <v>38</v>
      </c>
      <c r="N179" s="16" t="s">
        <v>38</v>
      </c>
      <c r="O179" s="16" t="s">
        <v>38</v>
      </c>
      <c r="P179" s="16">
        <v>1</v>
      </c>
      <c r="Q179" s="16">
        <f t="shared" si="2"/>
        <v>0</v>
      </c>
    </row>
    <row r="180" spans="1:17" x14ac:dyDescent="0.25">
      <c r="A180" s="16">
        <v>68</v>
      </c>
      <c r="B180" s="16">
        <v>30</v>
      </c>
      <c r="C180" s="16" t="s">
        <v>1067</v>
      </c>
      <c r="D180" s="16"/>
      <c r="E180" s="16" t="s">
        <v>38</v>
      </c>
      <c r="F180" s="16">
        <v>0.71199999999999997</v>
      </c>
      <c r="G180" s="16">
        <v>7.2999999999999995E-2</v>
      </c>
      <c r="H180" s="16" t="s">
        <v>1120</v>
      </c>
      <c r="I180" s="16">
        <v>108000</v>
      </c>
      <c r="J180" s="16">
        <v>4924</v>
      </c>
      <c r="K180" s="16" t="s">
        <v>38</v>
      </c>
      <c r="L180" s="16" t="s">
        <v>38</v>
      </c>
      <c r="M180" s="16" t="s">
        <v>38</v>
      </c>
      <c r="N180" s="16" t="s">
        <v>38</v>
      </c>
      <c r="O180" s="16" t="s">
        <v>38</v>
      </c>
      <c r="P180" s="16">
        <v>1</v>
      </c>
      <c r="Q180" s="16">
        <f t="shared" si="2"/>
        <v>0</v>
      </c>
    </row>
    <row r="181" spans="1:17" x14ac:dyDescent="0.25">
      <c r="A181" s="16">
        <v>68</v>
      </c>
      <c r="B181" s="16">
        <v>31</v>
      </c>
      <c r="C181" s="16" t="s">
        <v>1112</v>
      </c>
      <c r="D181" s="16" t="s">
        <v>1136</v>
      </c>
      <c r="E181" s="16" t="s">
        <v>38</v>
      </c>
      <c r="F181" s="16">
        <v>0.71199999999999997</v>
      </c>
      <c r="G181" s="16">
        <v>6.3E-2</v>
      </c>
      <c r="H181" s="16" t="s">
        <v>1120</v>
      </c>
      <c r="I181" s="16">
        <v>108000</v>
      </c>
      <c r="J181" s="16">
        <v>4924</v>
      </c>
      <c r="K181" s="16" t="s">
        <v>38</v>
      </c>
      <c r="L181" s="16" t="s">
        <v>38</v>
      </c>
      <c r="M181" s="16" t="s">
        <v>38</v>
      </c>
      <c r="N181" s="16" t="s">
        <v>38</v>
      </c>
      <c r="O181" s="16" t="s">
        <v>38</v>
      </c>
      <c r="P181" s="16">
        <v>1</v>
      </c>
      <c r="Q181" s="16">
        <f t="shared" si="2"/>
        <v>0</v>
      </c>
    </row>
    <row r="182" spans="1:17" x14ac:dyDescent="0.25">
      <c r="A182" s="16">
        <v>68</v>
      </c>
      <c r="B182" s="16">
        <v>32</v>
      </c>
      <c r="C182" s="16" t="s">
        <v>1068</v>
      </c>
      <c r="D182" s="16"/>
      <c r="E182" s="16" t="s">
        <v>38</v>
      </c>
      <c r="F182" s="16">
        <v>0.71199999999999997</v>
      </c>
      <c r="G182" s="16">
        <v>7.0000000000000001E-3</v>
      </c>
      <c r="H182" s="16" t="s">
        <v>1120</v>
      </c>
      <c r="I182" s="16">
        <v>108000</v>
      </c>
      <c r="J182" s="16">
        <v>4924</v>
      </c>
      <c r="K182" s="16" t="s">
        <v>38</v>
      </c>
      <c r="L182" s="16" t="s">
        <v>38</v>
      </c>
      <c r="M182" s="16" t="s">
        <v>38</v>
      </c>
      <c r="N182" s="16" t="s">
        <v>38</v>
      </c>
      <c r="O182" s="16" t="s">
        <v>38</v>
      </c>
      <c r="P182" s="16">
        <v>1</v>
      </c>
      <c r="Q182" s="16">
        <f t="shared" si="2"/>
        <v>0</v>
      </c>
    </row>
    <row r="183" spans="1:17" x14ac:dyDescent="0.25">
      <c r="A183" s="16">
        <v>68</v>
      </c>
      <c r="B183" s="16">
        <v>33</v>
      </c>
      <c r="C183" s="16" t="s">
        <v>1112</v>
      </c>
      <c r="D183" s="16" t="s">
        <v>1125</v>
      </c>
      <c r="E183" s="16" t="s">
        <v>38</v>
      </c>
      <c r="F183" s="16">
        <v>0.71199999999999997</v>
      </c>
      <c r="G183" s="16">
        <v>2.1000000000000001E-2</v>
      </c>
      <c r="H183" s="16" t="s">
        <v>1120</v>
      </c>
      <c r="I183" s="16">
        <v>108000</v>
      </c>
      <c r="J183" s="16">
        <v>4924</v>
      </c>
      <c r="K183" s="16" t="s">
        <v>38</v>
      </c>
      <c r="L183" s="16" t="s">
        <v>38</v>
      </c>
      <c r="M183" s="16" t="s">
        <v>38</v>
      </c>
      <c r="N183" s="16" t="s">
        <v>38</v>
      </c>
      <c r="O183" s="16" t="s">
        <v>38</v>
      </c>
      <c r="P183" s="16">
        <v>1</v>
      </c>
      <c r="Q183" s="16">
        <f t="shared" si="2"/>
        <v>0</v>
      </c>
    </row>
    <row r="184" spans="1:17" x14ac:dyDescent="0.25">
      <c r="A184" s="16">
        <v>68</v>
      </c>
      <c r="B184" s="16">
        <v>34</v>
      </c>
      <c r="C184" s="16" t="s">
        <v>1118</v>
      </c>
      <c r="D184" s="16" t="s">
        <v>1139</v>
      </c>
      <c r="E184" s="16" t="s">
        <v>38</v>
      </c>
      <c r="F184" s="16">
        <v>0.71199999999999997</v>
      </c>
      <c r="G184" s="16">
        <v>5.8000000000000003E-2</v>
      </c>
      <c r="H184" s="16" t="s">
        <v>1120</v>
      </c>
      <c r="I184" s="16">
        <v>108000</v>
      </c>
      <c r="J184" s="16">
        <v>4924</v>
      </c>
      <c r="K184" s="16" t="s">
        <v>38</v>
      </c>
      <c r="L184" s="16" t="s">
        <v>38</v>
      </c>
      <c r="M184" s="16" t="s">
        <v>38</v>
      </c>
      <c r="N184" s="16" t="s">
        <v>38</v>
      </c>
      <c r="O184" s="16" t="s">
        <v>38</v>
      </c>
      <c r="P184" s="16">
        <v>1</v>
      </c>
      <c r="Q184" s="16">
        <f t="shared" si="2"/>
        <v>0</v>
      </c>
    </row>
    <row r="185" spans="1:17" x14ac:dyDescent="0.25">
      <c r="A185" s="16">
        <v>68</v>
      </c>
      <c r="B185" s="16">
        <v>35</v>
      </c>
      <c r="C185" s="16" t="s">
        <v>1066</v>
      </c>
      <c r="D185" s="16" t="s">
        <v>1137</v>
      </c>
      <c r="E185" s="16" t="s">
        <v>38</v>
      </c>
      <c r="F185" s="16">
        <v>0.71199999999999997</v>
      </c>
      <c r="G185" s="16">
        <v>5.5E-2</v>
      </c>
      <c r="H185" s="16" t="s">
        <v>1120</v>
      </c>
      <c r="I185" s="16">
        <v>108000</v>
      </c>
      <c r="J185" s="16">
        <v>4924</v>
      </c>
      <c r="K185" s="16" t="s">
        <v>38</v>
      </c>
      <c r="L185" s="16" t="s">
        <v>38</v>
      </c>
      <c r="M185" s="16" t="s">
        <v>38</v>
      </c>
      <c r="N185" s="16" t="s">
        <v>38</v>
      </c>
      <c r="O185" s="16" t="s">
        <v>38</v>
      </c>
      <c r="P185" s="16">
        <v>1</v>
      </c>
      <c r="Q185" s="16">
        <f t="shared" si="2"/>
        <v>0</v>
      </c>
    </row>
    <row r="186" spans="1:17" x14ac:dyDescent="0.25">
      <c r="A186" s="16">
        <v>68</v>
      </c>
      <c r="B186" s="16">
        <v>36</v>
      </c>
      <c r="C186" s="16" t="s">
        <v>1112</v>
      </c>
      <c r="D186" s="16" t="s">
        <v>1129</v>
      </c>
      <c r="E186" s="16" t="s">
        <v>38</v>
      </c>
      <c r="F186" s="16">
        <v>0.754</v>
      </c>
      <c r="G186" s="16">
        <v>2.5000000000000001E-2</v>
      </c>
      <c r="H186" s="16" t="s">
        <v>1120</v>
      </c>
      <c r="I186" s="16">
        <v>108000</v>
      </c>
      <c r="J186" s="16">
        <v>4924</v>
      </c>
      <c r="K186" s="16" t="s">
        <v>38</v>
      </c>
      <c r="L186" s="16" t="s">
        <v>38</v>
      </c>
      <c r="M186" s="16" t="s">
        <v>38</v>
      </c>
      <c r="N186" s="16" t="s">
        <v>38</v>
      </c>
      <c r="O186" s="16" t="s">
        <v>38</v>
      </c>
      <c r="P186" s="16">
        <v>1</v>
      </c>
      <c r="Q186" s="16">
        <f t="shared" si="2"/>
        <v>0</v>
      </c>
    </row>
    <row r="187" spans="1:17" x14ac:dyDescent="0.25">
      <c r="A187" s="16">
        <v>68</v>
      </c>
      <c r="B187" s="16">
        <v>37</v>
      </c>
      <c r="C187" s="16" t="s">
        <v>1067</v>
      </c>
      <c r="D187" s="16"/>
      <c r="E187" s="16" t="s">
        <v>38</v>
      </c>
      <c r="F187" s="16">
        <v>0.754</v>
      </c>
      <c r="G187" s="16">
        <v>3.1E-2</v>
      </c>
      <c r="H187" s="16" t="s">
        <v>1120</v>
      </c>
      <c r="I187" s="16">
        <v>108000</v>
      </c>
      <c r="J187" s="16">
        <v>4924</v>
      </c>
      <c r="K187" s="16" t="s">
        <v>38</v>
      </c>
      <c r="L187" s="16" t="s">
        <v>38</v>
      </c>
      <c r="M187" s="16" t="s">
        <v>38</v>
      </c>
      <c r="N187" s="16" t="s">
        <v>38</v>
      </c>
      <c r="O187" s="16" t="s">
        <v>38</v>
      </c>
      <c r="P187" s="16">
        <v>1</v>
      </c>
      <c r="Q187" s="16">
        <f t="shared" si="2"/>
        <v>0</v>
      </c>
    </row>
    <row r="188" spans="1:17" x14ac:dyDescent="0.25">
      <c r="A188" s="16">
        <v>68</v>
      </c>
      <c r="B188" s="16">
        <v>38</v>
      </c>
      <c r="C188" s="16" t="s">
        <v>1112</v>
      </c>
      <c r="D188" s="16" t="s">
        <v>1136</v>
      </c>
      <c r="E188" s="16" t="s">
        <v>38</v>
      </c>
      <c r="F188" s="16">
        <v>0.754</v>
      </c>
      <c r="G188" s="16">
        <v>2.1000000000000001E-2</v>
      </c>
      <c r="H188" s="16" t="s">
        <v>1120</v>
      </c>
      <c r="I188" s="16">
        <v>108000</v>
      </c>
      <c r="J188" s="16">
        <v>4924</v>
      </c>
      <c r="K188" s="16" t="s">
        <v>38</v>
      </c>
      <c r="L188" s="16" t="s">
        <v>38</v>
      </c>
      <c r="M188" s="16" t="s">
        <v>38</v>
      </c>
      <c r="N188" s="16" t="s">
        <v>38</v>
      </c>
      <c r="O188" s="16" t="s">
        <v>38</v>
      </c>
      <c r="P188" s="16">
        <v>1</v>
      </c>
      <c r="Q188" s="16">
        <f t="shared" si="2"/>
        <v>0</v>
      </c>
    </row>
    <row r="189" spans="1:17" x14ac:dyDescent="0.25">
      <c r="A189" s="16">
        <v>68</v>
      </c>
      <c r="B189" s="16">
        <v>39</v>
      </c>
      <c r="C189" s="16" t="s">
        <v>1068</v>
      </c>
      <c r="D189" s="16"/>
      <c r="E189" s="16" t="s">
        <v>38</v>
      </c>
      <c r="F189" s="16">
        <v>0.754</v>
      </c>
      <c r="G189" s="16">
        <v>-3.5000000000000003E-2</v>
      </c>
      <c r="H189" s="16" t="s">
        <v>1120</v>
      </c>
      <c r="I189" s="16">
        <v>108000</v>
      </c>
      <c r="J189" s="16">
        <v>4924</v>
      </c>
      <c r="K189" s="16" t="s">
        <v>38</v>
      </c>
      <c r="L189" s="16" t="s">
        <v>38</v>
      </c>
      <c r="M189" s="16" t="s">
        <v>38</v>
      </c>
      <c r="N189" s="16" t="s">
        <v>38</v>
      </c>
      <c r="O189" s="16" t="s">
        <v>38</v>
      </c>
      <c r="P189" s="16">
        <v>1</v>
      </c>
      <c r="Q189" s="16">
        <f t="shared" si="2"/>
        <v>0</v>
      </c>
    </row>
    <row r="190" spans="1:17" x14ac:dyDescent="0.25">
      <c r="A190" s="16">
        <v>68</v>
      </c>
      <c r="B190" s="16">
        <v>40</v>
      </c>
      <c r="C190" s="16" t="s">
        <v>1112</v>
      </c>
      <c r="D190" s="16" t="s">
        <v>1125</v>
      </c>
      <c r="E190" s="16" t="s">
        <v>38</v>
      </c>
      <c r="F190" s="16">
        <v>0.754</v>
      </c>
      <c r="G190" s="16">
        <v>-2.1000000000000001E-2</v>
      </c>
      <c r="H190" s="16" t="s">
        <v>1120</v>
      </c>
      <c r="I190" s="16">
        <v>108000</v>
      </c>
      <c r="J190" s="16">
        <v>4924</v>
      </c>
      <c r="K190" s="16" t="s">
        <v>38</v>
      </c>
      <c r="L190" s="16" t="s">
        <v>38</v>
      </c>
      <c r="M190" s="16" t="s">
        <v>38</v>
      </c>
      <c r="N190" s="16" t="s">
        <v>38</v>
      </c>
      <c r="O190" s="16" t="s">
        <v>38</v>
      </c>
      <c r="P190" s="16">
        <v>1</v>
      </c>
      <c r="Q190" s="16">
        <f t="shared" si="2"/>
        <v>0</v>
      </c>
    </row>
    <row r="191" spans="1:17" x14ac:dyDescent="0.25">
      <c r="A191" s="16">
        <v>68</v>
      </c>
      <c r="B191" s="16">
        <v>41</v>
      </c>
      <c r="C191" s="16" t="s">
        <v>1118</v>
      </c>
      <c r="D191" s="16" t="s">
        <v>1139</v>
      </c>
      <c r="E191" s="16" t="s">
        <v>38</v>
      </c>
      <c r="F191" s="16">
        <v>0.754</v>
      </c>
      <c r="G191" s="16">
        <v>1.6E-2</v>
      </c>
      <c r="H191" s="16" t="s">
        <v>1120</v>
      </c>
      <c r="I191" s="16">
        <v>108000</v>
      </c>
      <c r="J191" s="16">
        <v>4924</v>
      </c>
      <c r="K191" s="16" t="s">
        <v>38</v>
      </c>
      <c r="L191" s="16" t="s">
        <v>38</v>
      </c>
      <c r="M191" s="16" t="s">
        <v>38</v>
      </c>
      <c r="N191" s="16" t="s">
        <v>38</v>
      </c>
      <c r="O191" s="16" t="s">
        <v>38</v>
      </c>
      <c r="P191" s="16">
        <v>1</v>
      </c>
      <c r="Q191" s="16">
        <f t="shared" si="2"/>
        <v>0</v>
      </c>
    </row>
    <row r="192" spans="1:17" x14ac:dyDescent="0.25">
      <c r="A192" s="16">
        <v>68</v>
      </c>
      <c r="B192" s="16">
        <v>42</v>
      </c>
      <c r="C192" s="16" t="s">
        <v>1066</v>
      </c>
      <c r="D192" s="16" t="s">
        <v>1137</v>
      </c>
      <c r="E192" s="16" t="s">
        <v>38</v>
      </c>
      <c r="F192" s="16">
        <v>0.754</v>
      </c>
      <c r="G192" s="16">
        <v>1.2999999999999999E-2</v>
      </c>
      <c r="H192" s="16" t="s">
        <v>1120</v>
      </c>
      <c r="I192" s="16">
        <v>108000</v>
      </c>
      <c r="J192" s="16">
        <v>4924</v>
      </c>
      <c r="K192" s="16" t="s">
        <v>38</v>
      </c>
      <c r="L192" s="16" t="s">
        <v>38</v>
      </c>
      <c r="M192" s="16" t="s">
        <v>38</v>
      </c>
      <c r="N192" s="16" t="s">
        <v>38</v>
      </c>
      <c r="O192" s="16" t="s">
        <v>38</v>
      </c>
      <c r="P192" s="16">
        <v>1</v>
      </c>
      <c r="Q192" s="16">
        <f t="shared" si="2"/>
        <v>0</v>
      </c>
    </row>
    <row r="193" spans="1:17" x14ac:dyDescent="0.25">
      <c r="A193" s="16">
        <v>68</v>
      </c>
      <c r="B193" s="16">
        <v>43</v>
      </c>
      <c r="C193" s="16" t="s">
        <v>1112</v>
      </c>
      <c r="D193" s="16" t="s">
        <v>1129</v>
      </c>
      <c r="E193" s="16" t="s">
        <v>38</v>
      </c>
      <c r="F193" s="16">
        <v>0.92100000000000004</v>
      </c>
      <c r="G193" s="16">
        <v>5.0000000000000001E-3</v>
      </c>
      <c r="H193" s="16" t="s">
        <v>1120</v>
      </c>
      <c r="I193" s="16">
        <v>108000</v>
      </c>
      <c r="J193" s="16">
        <v>1061</v>
      </c>
      <c r="K193" s="16" t="s">
        <v>38</v>
      </c>
      <c r="L193" s="16" t="s">
        <v>38</v>
      </c>
      <c r="M193" s="16" t="s">
        <v>38</v>
      </c>
      <c r="N193" s="16" t="s">
        <v>38</v>
      </c>
      <c r="O193" s="16" t="s">
        <v>38</v>
      </c>
      <c r="P193" s="16">
        <v>1</v>
      </c>
      <c r="Q193" s="16">
        <f t="shared" si="2"/>
        <v>0</v>
      </c>
    </row>
    <row r="194" spans="1:17" x14ac:dyDescent="0.25">
      <c r="A194" s="16">
        <v>68</v>
      </c>
      <c r="B194" s="16">
        <v>44</v>
      </c>
      <c r="C194" s="16" t="s">
        <v>1067</v>
      </c>
      <c r="D194" s="16"/>
      <c r="E194" s="16" t="s">
        <v>38</v>
      </c>
      <c r="F194" s="16">
        <v>0.92100000000000004</v>
      </c>
      <c r="G194" s="16">
        <v>1.4999999999999999E-2</v>
      </c>
      <c r="H194" s="16" t="s">
        <v>1120</v>
      </c>
      <c r="I194" s="16">
        <v>108000</v>
      </c>
      <c r="J194" s="16">
        <v>1061</v>
      </c>
      <c r="K194" s="16" t="s">
        <v>38</v>
      </c>
      <c r="L194" s="16" t="s">
        <v>38</v>
      </c>
      <c r="M194" s="16" t="s">
        <v>38</v>
      </c>
      <c r="N194" s="16" t="s">
        <v>38</v>
      </c>
      <c r="O194" s="16" t="s">
        <v>38</v>
      </c>
      <c r="P194" s="16">
        <v>1</v>
      </c>
      <c r="Q194" s="16">
        <f t="shared" si="2"/>
        <v>0</v>
      </c>
    </row>
    <row r="195" spans="1:17" x14ac:dyDescent="0.25">
      <c r="A195" s="16">
        <v>68</v>
      </c>
      <c r="B195" s="16">
        <v>45</v>
      </c>
      <c r="C195" s="16" t="s">
        <v>1112</v>
      </c>
      <c r="D195" s="16" t="s">
        <v>1136</v>
      </c>
      <c r="E195" s="16" t="s">
        <v>38</v>
      </c>
      <c r="F195" s="16">
        <v>0.92100000000000004</v>
      </c>
      <c r="G195" s="16">
        <v>-5.0000000000000001E-3</v>
      </c>
      <c r="H195" s="16" t="s">
        <v>1120</v>
      </c>
      <c r="I195" s="16">
        <v>108000</v>
      </c>
      <c r="J195" s="16">
        <v>1061</v>
      </c>
      <c r="K195" s="16" t="s">
        <v>38</v>
      </c>
      <c r="L195" s="16" t="s">
        <v>38</v>
      </c>
      <c r="M195" s="16" t="s">
        <v>38</v>
      </c>
      <c r="N195" s="16" t="s">
        <v>38</v>
      </c>
      <c r="O195" s="16" t="s">
        <v>38</v>
      </c>
      <c r="P195" s="16">
        <v>1</v>
      </c>
      <c r="Q195" s="16">
        <f t="shared" ref="Q195:Q258" si="3">5-(1*(K195="No")+1*(L195="No")+1*(M195="No")+1*(N195="No")+1*(O195="No"))</f>
        <v>0</v>
      </c>
    </row>
    <row r="196" spans="1:17" x14ac:dyDescent="0.25">
      <c r="A196" s="16">
        <v>68</v>
      </c>
      <c r="B196" s="16">
        <v>46</v>
      </c>
      <c r="C196" s="16" t="s">
        <v>1068</v>
      </c>
      <c r="D196" s="16"/>
      <c r="E196" s="16" t="s">
        <v>38</v>
      </c>
      <c r="F196" s="16">
        <v>0.92100000000000004</v>
      </c>
      <c r="G196" s="16">
        <v>-5.0999999999999997E-2</v>
      </c>
      <c r="H196" s="16" t="s">
        <v>1120</v>
      </c>
      <c r="I196" s="16">
        <v>108000</v>
      </c>
      <c r="J196" s="16">
        <v>1061</v>
      </c>
      <c r="K196" s="16" t="s">
        <v>38</v>
      </c>
      <c r="L196" s="16" t="s">
        <v>38</v>
      </c>
      <c r="M196" s="16" t="s">
        <v>38</v>
      </c>
      <c r="N196" s="16" t="s">
        <v>38</v>
      </c>
      <c r="O196" s="16" t="s">
        <v>38</v>
      </c>
      <c r="P196" s="16">
        <v>1</v>
      </c>
      <c r="Q196" s="16">
        <f t="shared" si="3"/>
        <v>0</v>
      </c>
    </row>
    <row r="197" spans="1:17" x14ac:dyDescent="0.25">
      <c r="A197" s="16">
        <v>68</v>
      </c>
      <c r="B197" s="16">
        <v>47</v>
      </c>
      <c r="C197" s="16" t="s">
        <v>1112</v>
      </c>
      <c r="D197" s="16" t="s">
        <v>1125</v>
      </c>
      <c r="E197" s="16" t="s">
        <v>38</v>
      </c>
      <c r="F197" s="16">
        <v>0.92100000000000004</v>
      </c>
      <c r="G197" s="16">
        <v>0.01</v>
      </c>
      <c r="H197" s="16" t="s">
        <v>1120</v>
      </c>
      <c r="I197" s="16">
        <v>108000</v>
      </c>
      <c r="J197" s="16">
        <v>1061</v>
      </c>
      <c r="K197" s="16" t="s">
        <v>38</v>
      </c>
      <c r="L197" s="16" t="s">
        <v>38</v>
      </c>
      <c r="M197" s="16" t="s">
        <v>38</v>
      </c>
      <c r="N197" s="16" t="s">
        <v>38</v>
      </c>
      <c r="O197" s="16" t="s">
        <v>38</v>
      </c>
      <c r="P197" s="16">
        <v>1</v>
      </c>
      <c r="Q197" s="16">
        <f t="shared" si="3"/>
        <v>0</v>
      </c>
    </row>
    <row r="198" spans="1:17" x14ac:dyDescent="0.25">
      <c r="A198" s="16">
        <v>68</v>
      </c>
      <c r="B198" s="16">
        <v>48</v>
      </c>
      <c r="C198" s="16" t="s">
        <v>1118</v>
      </c>
      <c r="D198" s="16" t="s">
        <v>1139</v>
      </c>
      <c r="E198" s="16" t="s">
        <v>38</v>
      </c>
      <c r="F198" s="16">
        <v>0.92100000000000004</v>
      </c>
      <c r="G198" s="16">
        <v>-1E-3</v>
      </c>
      <c r="H198" s="16" t="s">
        <v>1120</v>
      </c>
      <c r="I198" s="16">
        <v>108000</v>
      </c>
      <c r="J198" s="16">
        <v>1061</v>
      </c>
      <c r="K198" s="16" t="s">
        <v>38</v>
      </c>
      <c r="L198" s="16" t="s">
        <v>38</v>
      </c>
      <c r="M198" s="16" t="s">
        <v>38</v>
      </c>
      <c r="N198" s="16" t="s">
        <v>38</v>
      </c>
      <c r="O198" s="16" t="s">
        <v>38</v>
      </c>
      <c r="P198" s="16">
        <v>1</v>
      </c>
      <c r="Q198" s="16">
        <f t="shared" si="3"/>
        <v>0</v>
      </c>
    </row>
    <row r="199" spans="1:17" x14ac:dyDescent="0.25">
      <c r="A199" s="16">
        <v>68</v>
      </c>
      <c r="B199" s="16">
        <v>49</v>
      </c>
      <c r="C199" s="16" t="s">
        <v>1066</v>
      </c>
      <c r="D199" s="16" t="s">
        <v>1137</v>
      </c>
      <c r="E199" s="16" t="s">
        <v>38</v>
      </c>
      <c r="F199" s="16">
        <v>0.92100000000000004</v>
      </c>
      <c r="G199" s="16">
        <v>-4.0000000000000001E-3</v>
      </c>
      <c r="H199" s="16" t="s">
        <v>1120</v>
      </c>
      <c r="I199" s="16">
        <v>108000</v>
      </c>
      <c r="J199" s="16">
        <v>1061</v>
      </c>
      <c r="K199" s="16" t="s">
        <v>38</v>
      </c>
      <c r="L199" s="16" t="s">
        <v>38</v>
      </c>
      <c r="M199" s="16" t="s">
        <v>38</v>
      </c>
      <c r="N199" s="16" t="s">
        <v>38</v>
      </c>
      <c r="O199" s="16" t="s">
        <v>38</v>
      </c>
      <c r="P199" s="16">
        <v>1</v>
      </c>
      <c r="Q199" s="16">
        <f t="shared" si="3"/>
        <v>0</v>
      </c>
    </row>
    <row r="200" spans="1:17" x14ac:dyDescent="0.25">
      <c r="A200" s="16">
        <v>68</v>
      </c>
      <c r="B200" s="16">
        <v>50</v>
      </c>
      <c r="C200" s="16" t="s">
        <v>1112</v>
      </c>
      <c r="D200" s="16" t="s">
        <v>1129</v>
      </c>
      <c r="E200" s="16" t="s">
        <v>38</v>
      </c>
      <c r="F200" s="16">
        <v>0.90900000000000003</v>
      </c>
      <c r="G200" s="16">
        <v>1.7000000000000001E-2</v>
      </c>
      <c r="H200" s="16" t="s">
        <v>1120</v>
      </c>
      <c r="I200" s="16">
        <v>108000</v>
      </c>
      <c r="J200" s="16">
        <v>1061</v>
      </c>
      <c r="K200" s="16" t="s">
        <v>38</v>
      </c>
      <c r="L200" s="16" t="s">
        <v>38</v>
      </c>
      <c r="M200" s="16" t="s">
        <v>38</v>
      </c>
      <c r="N200" s="16" t="s">
        <v>38</v>
      </c>
      <c r="O200" s="16" t="s">
        <v>38</v>
      </c>
      <c r="P200" s="16">
        <v>1</v>
      </c>
      <c r="Q200" s="16">
        <f t="shared" si="3"/>
        <v>0</v>
      </c>
    </row>
    <row r="201" spans="1:17" x14ac:dyDescent="0.25">
      <c r="A201" s="16">
        <v>68</v>
      </c>
      <c r="B201" s="16">
        <v>51</v>
      </c>
      <c r="C201" s="16" t="s">
        <v>1067</v>
      </c>
      <c r="D201" s="16"/>
      <c r="E201" s="16" t="s">
        <v>38</v>
      </c>
      <c r="F201" s="16">
        <v>0.90900000000000003</v>
      </c>
      <c r="G201" s="16">
        <v>2.7E-2</v>
      </c>
      <c r="H201" s="16" t="s">
        <v>1120</v>
      </c>
      <c r="I201" s="16">
        <v>108000</v>
      </c>
      <c r="J201" s="16">
        <v>1061</v>
      </c>
      <c r="K201" s="16" t="s">
        <v>38</v>
      </c>
      <c r="L201" s="16" t="s">
        <v>38</v>
      </c>
      <c r="M201" s="16" t="s">
        <v>38</v>
      </c>
      <c r="N201" s="16" t="s">
        <v>38</v>
      </c>
      <c r="O201" s="16" t="s">
        <v>38</v>
      </c>
      <c r="P201" s="16">
        <v>1</v>
      </c>
      <c r="Q201" s="16">
        <f t="shared" si="3"/>
        <v>0</v>
      </c>
    </row>
    <row r="202" spans="1:17" x14ac:dyDescent="0.25">
      <c r="A202" s="16">
        <v>68</v>
      </c>
      <c r="B202" s="16">
        <v>52</v>
      </c>
      <c r="C202" s="16" t="s">
        <v>1112</v>
      </c>
      <c r="D202" s="16" t="s">
        <v>1136</v>
      </c>
      <c r="E202" s="16" t="s">
        <v>38</v>
      </c>
      <c r="F202" s="16">
        <v>0.90900000000000003</v>
      </c>
      <c r="G202" s="16">
        <v>7.0000000000000001E-3</v>
      </c>
      <c r="H202" s="16" t="s">
        <v>1120</v>
      </c>
      <c r="I202" s="16">
        <v>108000</v>
      </c>
      <c r="J202" s="16">
        <v>1061</v>
      </c>
      <c r="K202" s="16" t="s">
        <v>38</v>
      </c>
      <c r="L202" s="16" t="s">
        <v>38</v>
      </c>
      <c r="M202" s="16" t="s">
        <v>38</v>
      </c>
      <c r="N202" s="16" t="s">
        <v>38</v>
      </c>
      <c r="O202" s="16" t="s">
        <v>38</v>
      </c>
      <c r="P202" s="16">
        <v>1</v>
      </c>
      <c r="Q202" s="16">
        <f t="shared" si="3"/>
        <v>0</v>
      </c>
    </row>
    <row r="203" spans="1:17" x14ac:dyDescent="0.25">
      <c r="A203" s="16">
        <v>68</v>
      </c>
      <c r="B203" s="16">
        <v>53</v>
      </c>
      <c r="C203" s="16" t="s">
        <v>1068</v>
      </c>
      <c r="D203" s="16"/>
      <c r="E203" s="16" t="s">
        <v>38</v>
      </c>
      <c r="F203" s="16">
        <v>0.90900000000000003</v>
      </c>
      <c r="G203" s="16">
        <v>-3.9E-2</v>
      </c>
      <c r="H203" s="16" t="s">
        <v>1120</v>
      </c>
      <c r="I203" s="16">
        <v>108000</v>
      </c>
      <c r="J203" s="16">
        <v>1061</v>
      </c>
      <c r="K203" s="16" t="s">
        <v>38</v>
      </c>
      <c r="L203" s="16" t="s">
        <v>38</v>
      </c>
      <c r="M203" s="16" t="s">
        <v>38</v>
      </c>
      <c r="N203" s="16" t="s">
        <v>38</v>
      </c>
      <c r="O203" s="16" t="s">
        <v>38</v>
      </c>
      <c r="P203" s="16">
        <v>1</v>
      </c>
      <c r="Q203" s="16">
        <f t="shared" si="3"/>
        <v>0</v>
      </c>
    </row>
    <row r="204" spans="1:17" x14ac:dyDescent="0.25">
      <c r="A204" s="16">
        <v>68</v>
      </c>
      <c r="B204" s="16">
        <v>54</v>
      </c>
      <c r="C204" s="16" t="s">
        <v>1112</v>
      </c>
      <c r="D204" s="16" t="s">
        <v>1125</v>
      </c>
      <c r="E204" s="16" t="s">
        <v>38</v>
      </c>
      <c r="F204" s="16">
        <v>0.90900000000000003</v>
      </c>
      <c r="G204" s="16">
        <v>2.1999999999999999E-2</v>
      </c>
      <c r="H204" s="16" t="s">
        <v>1120</v>
      </c>
      <c r="I204" s="16">
        <v>108000</v>
      </c>
      <c r="J204" s="16">
        <v>1061</v>
      </c>
      <c r="K204" s="16" t="s">
        <v>38</v>
      </c>
      <c r="L204" s="16" t="s">
        <v>38</v>
      </c>
      <c r="M204" s="16" t="s">
        <v>38</v>
      </c>
      <c r="N204" s="16" t="s">
        <v>38</v>
      </c>
      <c r="O204" s="16" t="s">
        <v>38</v>
      </c>
      <c r="P204" s="16">
        <v>1</v>
      </c>
      <c r="Q204" s="16">
        <f t="shared" si="3"/>
        <v>0</v>
      </c>
    </row>
    <row r="205" spans="1:17" x14ac:dyDescent="0.25">
      <c r="A205" s="16">
        <v>68</v>
      </c>
      <c r="B205" s="16">
        <v>55</v>
      </c>
      <c r="C205" s="16" t="s">
        <v>1118</v>
      </c>
      <c r="D205" s="16" t="s">
        <v>1139</v>
      </c>
      <c r="E205" s="16" t="s">
        <v>38</v>
      </c>
      <c r="F205" s="16">
        <v>0.90900000000000003</v>
      </c>
      <c r="G205" s="16">
        <v>1.0999999999999999E-2</v>
      </c>
      <c r="H205" s="16" t="s">
        <v>1120</v>
      </c>
      <c r="I205" s="16">
        <v>108000</v>
      </c>
      <c r="J205" s="16">
        <v>1061</v>
      </c>
      <c r="K205" s="16" t="s">
        <v>38</v>
      </c>
      <c r="L205" s="16" t="s">
        <v>38</v>
      </c>
      <c r="M205" s="16" t="s">
        <v>38</v>
      </c>
      <c r="N205" s="16" t="s">
        <v>38</v>
      </c>
      <c r="O205" s="16" t="s">
        <v>38</v>
      </c>
      <c r="P205" s="16">
        <v>1</v>
      </c>
      <c r="Q205" s="16">
        <f t="shared" si="3"/>
        <v>0</v>
      </c>
    </row>
    <row r="206" spans="1:17" x14ac:dyDescent="0.25">
      <c r="A206" s="16">
        <v>68</v>
      </c>
      <c r="B206" s="16">
        <v>56</v>
      </c>
      <c r="C206" s="16" t="s">
        <v>1066</v>
      </c>
      <c r="D206" s="16" t="s">
        <v>1137</v>
      </c>
      <c r="E206" s="16" t="s">
        <v>38</v>
      </c>
      <c r="F206" s="16">
        <v>0.90900000000000003</v>
      </c>
      <c r="G206" s="16">
        <v>8.0000000000000002E-3</v>
      </c>
      <c r="H206" s="16" t="s">
        <v>1120</v>
      </c>
      <c r="I206" s="16">
        <v>108000</v>
      </c>
      <c r="J206" s="16">
        <v>1061</v>
      </c>
      <c r="K206" s="16" t="s">
        <v>38</v>
      </c>
      <c r="L206" s="16" t="s">
        <v>38</v>
      </c>
      <c r="M206" s="16" t="s">
        <v>38</v>
      </c>
      <c r="N206" s="16" t="s">
        <v>38</v>
      </c>
      <c r="O206" s="16" t="s">
        <v>38</v>
      </c>
      <c r="P206" s="16">
        <v>1</v>
      </c>
      <c r="Q206" s="16">
        <f t="shared" si="3"/>
        <v>0</v>
      </c>
    </row>
    <row r="207" spans="1:17" x14ac:dyDescent="0.25">
      <c r="A207" s="16">
        <v>70</v>
      </c>
      <c r="B207" s="16">
        <v>1</v>
      </c>
      <c r="C207" s="16" t="s">
        <v>1066</v>
      </c>
      <c r="D207" s="16" t="s">
        <v>1137</v>
      </c>
      <c r="E207" s="16" t="s">
        <v>38</v>
      </c>
      <c r="F207" s="16">
        <v>0.78200000000000003</v>
      </c>
      <c r="G207" s="16">
        <v>0.13600000000000001</v>
      </c>
      <c r="H207" s="16" t="s">
        <v>1120</v>
      </c>
      <c r="I207" s="16">
        <v>34</v>
      </c>
      <c r="J207" s="16">
        <v>14</v>
      </c>
      <c r="K207" s="16" t="s">
        <v>1710</v>
      </c>
      <c r="L207" s="16" t="s">
        <v>38</v>
      </c>
      <c r="M207" s="16" t="s">
        <v>38</v>
      </c>
      <c r="N207" s="16" t="s">
        <v>38</v>
      </c>
      <c r="O207" s="16" t="s">
        <v>38</v>
      </c>
      <c r="P207" s="16">
        <v>0</v>
      </c>
      <c r="Q207" s="16">
        <f t="shared" si="3"/>
        <v>1</v>
      </c>
    </row>
    <row r="208" spans="1:17" x14ac:dyDescent="0.25">
      <c r="A208" s="16">
        <v>70</v>
      </c>
      <c r="B208" s="16">
        <v>2</v>
      </c>
      <c r="C208" s="16" t="s">
        <v>1118</v>
      </c>
      <c r="D208" s="16" t="s">
        <v>1138</v>
      </c>
      <c r="E208" s="16" t="s">
        <v>38</v>
      </c>
      <c r="F208" s="16">
        <v>0.78200000000000003</v>
      </c>
      <c r="G208" s="16">
        <v>1.4E-2</v>
      </c>
      <c r="H208" s="16" t="s">
        <v>1120</v>
      </c>
      <c r="I208" s="16">
        <v>34</v>
      </c>
      <c r="J208" s="16">
        <v>14</v>
      </c>
      <c r="K208" s="16" t="s">
        <v>1710</v>
      </c>
      <c r="L208" s="16" t="s">
        <v>38</v>
      </c>
      <c r="M208" s="16" t="s">
        <v>38</v>
      </c>
      <c r="N208" s="16" t="s">
        <v>38</v>
      </c>
      <c r="O208" s="16" t="s">
        <v>38</v>
      </c>
      <c r="P208" s="16">
        <v>0</v>
      </c>
      <c r="Q208" s="16">
        <f t="shared" si="3"/>
        <v>1</v>
      </c>
    </row>
    <row r="209" spans="1:17" x14ac:dyDescent="0.25">
      <c r="A209" s="16">
        <v>70</v>
      </c>
      <c r="B209" s="16">
        <v>3</v>
      </c>
      <c r="C209" s="16" t="s">
        <v>1118</v>
      </c>
      <c r="D209" s="16" t="s">
        <v>1139</v>
      </c>
      <c r="E209" s="16" t="s">
        <v>38</v>
      </c>
      <c r="F209" s="16">
        <v>0.78200000000000003</v>
      </c>
      <c r="G209" s="16">
        <v>1.0999999999999999E-2</v>
      </c>
      <c r="H209" s="16" t="s">
        <v>1120</v>
      </c>
      <c r="I209" s="16">
        <v>34</v>
      </c>
      <c r="J209" s="16">
        <v>14</v>
      </c>
      <c r="K209" s="16" t="s">
        <v>1710</v>
      </c>
      <c r="L209" s="16" t="s">
        <v>38</v>
      </c>
      <c r="M209" s="16" t="s">
        <v>38</v>
      </c>
      <c r="N209" s="16" t="s">
        <v>38</v>
      </c>
      <c r="O209" s="16" t="s">
        <v>38</v>
      </c>
      <c r="P209" s="16">
        <v>0</v>
      </c>
      <c r="Q209" s="16">
        <f t="shared" si="3"/>
        <v>1</v>
      </c>
    </row>
    <row r="210" spans="1:17" x14ac:dyDescent="0.25">
      <c r="A210" s="16">
        <v>70</v>
      </c>
      <c r="B210" s="16">
        <v>4</v>
      </c>
      <c r="C210" s="16" t="s">
        <v>1118</v>
      </c>
      <c r="D210" s="16" t="s">
        <v>1140</v>
      </c>
      <c r="E210" s="16" t="s">
        <v>38</v>
      </c>
      <c r="F210" s="16">
        <v>0.78200000000000003</v>
      </c>
      <c r="G210" s="16">
        <v>0</v>
      </c>
      <c r="H210" s="16" t="s">
        <v>1120</v>
      </c>
      <c r="I210" s="16">
        <v>34</v>
      </c>
      <c r="J210" s="16">
        <v>14</v>
      </c>
      <c r="K210" s="16" t="s">
        <v>1710</v>
      </c>
      <c r="L210" s="16" t="s">
        <v>38</v>
      </c>
      <c r="M210" s="16" t="s">
        <v>38</v>
      </c>
      <c r="N210" s="16" t="s">
        <v>38</v>
      </c>
      <c r="O210" s="16" t="s">
        <v>38</v>
      </c>
      <c r="P210" s="16">
        <v>0</v>
      </c>
      <c r="Q210" s="16">
        <f t="shared" si="3"/>
        <v>1</v>
      </c>
    </row>
    <row r="211" spans="1:17" x14ac:dyDescent="0.25">
      <c r="A211" s="16">
        <v>70</v>
      </c>
      <c r="B211" s="16">
        <v>5</v>
      </c>
      <c r="C211" s="16" t="s">
        <v>1068</v>
      </c>
      <c r="D211" s="16"/>
      <c r="E211" s="16" t="s">
        <v>38</v>
      </c>
      <c r="F211" s="16">
        <v>0.78200000000000003</v>
      </c>
      <c r="G211" s="16">
        <v>-0.08</v>
      </c>
      <c r="H211" s="16" t="s">
        <v>1120</v>
      </c>
      <c r="I211" s="16">
        <v>34</v>
      </c>
      <c r="J211" s="16">
        <v>14</v>
      </c>
      <c r="K211" s="16" t="s">
        <v>1710</v>
      </c>
      <c r="L211" s="16" t="s">
        <v>38</v>
      </c>
      <c r="M211" s="16" t="s">
        <v>38</v>
      </c>
      <c r="N211" s="16" t="s">
        <v>38</v>
      </c>
      <c r="O211" s="16" t="s">
        <v>38</v>
      </c>
      <c r="P211" s="16">
        <v>0</v>
      </c>
      <c r="Q211" s="16">
        <f t="shared" si="3"/>
        <v>1</v>
      </c>
    </row>
    <row r="212" spans="1:17" x14ac:dyDescent="0.25">
      <c r="A212" s="16">
        <v>72</v>
      </c>
      <c r="B212" s="16">
        <v>1</v>
      </c>
      <c r="C212" s="16" t="s">
        <v>1118</v>
      </c>
      <c r="D212" s="16" t="s">
        <v>1144</v>
      </c>
      <c r="E212" s="16" t="s">
        <v>21</v>
      </c>
      <c r="F212" s="16">
        <v>0.72</v>
      </c>
      <c r="G212" s="16">
        <v>0</v>
      </c>
      <c r="H212" s="16" t="s">
        <v>1121</v>
      </c>
      <c r="I212" s="16">
        <v>37</v>
      </c>
      <c r="J212" s="16">
        <v>10</v>
      </c>
      <c r="K212" s="16" t="s">
        <v>38</v>
      </c>
      <c r="L212" s="16" t="s">
        <v>38</v>
      </c>
      <c r="M212" s="16" t="s">
        <v>38</v>
      </c>
      <c r="N212" s="16" t="s">
        <v>38</v>
      </c>
      <c r="O212" s="16" t="s">
        <v>38</v>
      </c>
      <c r="P212" s="16">
        <v>1</v>
      </c>
      <c r="Q212" s="16">
        <f t="shared" si="3"/>
        <v>0</v>
      </c>
    </row>
    <row r="213" spans="1:17" x14ac:dyDescent="0.25">
      <c r="A213" s="16">
        <v>72</v>
      </c>
      <c r="B213" s="16">
        <v>2</v>
      </c>
      <c r="C213" s="16" t="s">
        <v>1067</v>
      </c>
      <c r="D213" s="16"/>
      <c r="E213" s="16" t="s">
        <v>21</v>
      </c>
      <c r="F213" s="16">
        <v>0.72</v>
      </c>
      <c r="G213" s="16">
        <v>-0.01</v>
      </c>
      <c r="H213" s="16" t="s">
        <v>1121</v>
      </c>
      <c r="I213" s="16">
        <v>37</v>
      </c>
      <c r="J213" s="16">
        <v>10</v>
      </c>
      <c r="K213" s="16" t="s">
        <v>38</v>
      </c>
      <c r="L213" s="16" t="s">
        <v>38</v>
      </c>
      <c r="M213" s="16" t="s">
        <v>38</v>
      </c>
      <c r="N213" s="16" t="s">
        <v>38</v>
      </c>
      <c r="O213" s="16" t="s">
        <v>38</v>
      </c>
      <c r="P213" s="16">
        <v>1</v>
      </c>
      <c r="Q213" s="16">
        <f t="shared" si="3"/>
        <v>0</v>
      </c>
    </row>
    <row r="214" spans="1:17" x14ac:dyDescent="0.25">
      <c r="A214" s="16">
        <v>72</v>
      </c>
      <c r="B214" s="16">
        <v>3</v>
      </c>
      <c r="C214" s="16" t="s">
        <v>1118</v>
      </c>
      <c r="D214" s="16" t="s">
        <v>1144</v>
      </c>
      <c r="E214" s="16" t="s">
        <v>21</v>
      </c>
      <c r="F214" s="16">
        <v>0.72</v>
      </c>
      <c r="G214" s="16">
        <v>-0.01</v>
      </c>
      <c r="H214" s="16" t="s">
        <v>1121</v>
      </c>
      <c r="I214" s="16">
        <v>37</v>
      </c>
      <c r="J214" s="16">
        <v>10</v>
      </c>
      <c r="K214" s="16" t="s">
        <v>38</v>
      </c>
      <c r="L214" s="16" t="s">
        <v>38</v>
      </c>
      <c r="M214" s="16" t="s">
        <v>38</v>
      </c>
      <c r="N214" s="16" t="s">
        <v>38</v>
      </c>
      <c r="O214" s="16" t="s">
        <v>38</v>
      </c>
      <c r="P214" s="16">
        <v>1</v>
      </c>
      <c r="Q214" s="16">
        <f t="shared" si="3"/>
        <v>0</v>
      </c>
    </row>
    <row r="215" spans="1:17" x14ac:dyDescent="0.25">
      <c r="A215" s="16">
        <v>72</v>
      </c>
      <c r="B215" s="16">
        <v>4</v>
      </c>
      <c r="C215" s="16" t="s">
        <v>1067</v>
      </c>
      <c r="D215" s="16"/>
      <c r="E215" s="16" t="s">
        <v>21</v>
      </c>
      <c r="F215" s="16">
        <v>0.72</v>
      </c>
      <c r="G215" s="16">
        <v>-0.02</v>
      </c>
      <c r="H215" s="16" t="s">
        <v>1121</v>
      </c>
      <c r="I215" s="16">
        <v>37</v>
      </c>
      <c r="J215" s="16">
        <v>10</v>
      </c>
      <c r="K215" s="16" t="s">
        <v>38</v>
      </c>
      <c r="L215" s="16" t="s">
        <v>38</v>
      </c>
      <c r="M215" s="16" t="s">
        <v>38</v>
      </c>
      <c r="N215" s="16" t="s">
        <v>38</v>
      </c>
      <c r="O215" s="16" t="s">
        <v>38</v>
      </c>
      <c r="P215" s="16">
        <v>1</v>
      </c>
      <c r="Q215" s="16">
        <f t="shared" si="3"/>
        <v>0</v>
      </c>
    </row>
    <row r="216" spans="1:17" x14ac:dyDescent="0.25">
      <c r="A216" s="16">
        <v>79</v>
      </c>
      <c r="B216" s="16">
        <v>1</v>
      </c>
      <c r="C216" s="16" t="s">
        <v>1066</v>
      </c>
      <c r="D216" s="16" t="s">
        <v>1137</v>
      </c>
      <c r="E216" s="16" t="s">
        <v>38</v>
      </c>
      <c r="F216" s="16">
        <v>0.76500000000000001</v>
      </c>
      <c r="G216" s="16">
        <v>0.15479999999999999</v>
      </c>
      <c r="H216" s="16" t="s">
        <v>1121</v>
      </c>
      <c r="I216" s="16">
        <v>22</v>
      </c>
      <c r="J216" s="16">
        <v>10</v>
      </c>
      <c r="K216" s="16" t="s">
        <v>1710</v>
      </c>
      <c r="L216" s="16" t="s">
        <v>38</v>
      </c>
      <c r="M216" s="16" t="s">
        <v>1710</v>
      </c>
      <c r="N216" s="16" t="s">
        <v>38</v>
      </c>
      <c r="O216" s="16" t="s">
        <v>38</v>
      </c>
      <c r="P216" s="16">
        <v>0</v>
      </c>
      <c r="Q216" s="16">
        <f t="shared" si="3"/>
        <v>2</v>
      </c>
    </row>
    <row r="217" spans="1:17" x14ac:dyDescent="0.25">
      <c r="A217" s="16">
        <v>82</v>
      </c>
      <c r="B217" s="16">
        <v>1</v>
      </c>
      <c r="C217" s="16" t="s">
        <v>1112</v>
      </c>
      <c r="D217" s="16" t="s">
        <v>1129</v>
      </c>
      <c r="E217" s="16" t="s">
        <v>38</v>
      </c>
      <c r="F217" s="16">
        <v>0.78500000000000003</v>
      </c>
      <c r="G217" s="16">
        <v>1.0999999999999999E-2</v>
      </c>
      <c r="H217" s="16" t="s">
        <v>1120</v>
      </c>
      <c r="I217" s="16">
        <v>17789</v>
      </c>
      <c r="J217" s="16">
        <v>215</v>
      </c>
      <c r="K217" s="16" t="s">
        <v>38</v>
      </c>
      <c r="L217" s="16" t="s">
        <v>38</v>
      </c>
      <c r="M217" s="16" t="s">
        <v>38</v>
      </c>
      <c r="N217" s="16" t="s">
        <v>38</v>
      </c>
      <c r="O217" s="16" t="s">
        <v>38</v>
      </c>
      <c r="P217" s="16">
        <v>1</v>
      </c>
      <c r="Q217" s="16">
        <f t="shared" si="3"/>
        <v>0</v>
      </c>
    </row>
    <row r="218" spans="1:17" x14ac:dyDescent="0.25">
      <c r="A218" s="16">
        <v>82</v>
      </c>
      <c r="B218" s="16">
        <v>2</v>
      </c>
      <c r="C218" s="16" t="s">
        <v>1067</v>
      </c>
      <c r="D218" s="16"/>
      <c r="E218" s="16" t="s">
        <v>38</v>
      </c>
      <c r="F218" s="16">
        <v>0.78500000000000003</v>
      </c>
      <c r="G218" s="16">
        <v>-1E-3</v>
      </c>
      <c r="H218" s="16" t="s">
        <v>1120</v>
      </c>
      <c r="I218" s="16">
        <v>17789</v>
      </c>
      <c r="J218" s="16">
        <v>215</v>
      </c>
      <c r="K218" s="16" t="s">
        <v>38</v>
      </c>
      <c r="L218" s="16" t="s">
        <v>38</v>
      </c>
      <c r="M218" s="16" t="s">
        <v>38</v>
      </c>
      <c r="N218" s="16" t="s">
        <v>38</v>
      </c>
      <c r="O218" s="16" t="s">
        <v>38</v>
      </c>
      <c r="P218" s="16">
        <v>1</v>
      </c>
      <c r="Q218" s="16">
        <f t="shared" si="3"/>
        <v>0</v>
      </c>
    </row>
    <row r="219" spans="1:17" x14ac:dyDescent="0.25">
      <c r="A219" s="16">
        <v>86</v>
      </c>
      <c r="B219" s="16">
        <v>1</v>
      </c>
      <c r="C219" s="16" t="s">
        <v>1068</v>
      </c>
      <c r="D219" s="16"/>
      <c r="E219" s="16" t="s">
        <v>38</v>
      </c>
      <c r="F219" s="16">
        <v>0.66</v>
      </c>
      <c r="G219" s="16">
        <v>-2.1000000000000001E-2</v>
      </c>
      <c r="H219" s="16" t="s">
        <v>1121</v>
      </c>
      <c r="I219" s="16">
        <v>2504</v>
      </c>
      <c r="J219" s="16">
        <v>178</v>
      </c>
      <c r="K219" s="16" t="s">
        <v>38</v>
      </c>
      <c r="L219" s="16" t="s">
        <v>38</v>
      </c>
      <c r="M219" s="16" t="s">
        <v>1710</v>
      </c>
      <c r="N219" s="16" t="s">
        <v>38</v>
      </c>
      <c r="O219" s="16" t="s">
        <v>38</v>
      </c>
      <c r="P219" s="16">
        <v>0</v>
      </c>
      <c r="Q219" s="16">
        <f t="shared" si="3"/>
        <v>1</v>
      </c>
    </row>
    <row r="220" spans="1:17" x14ac:dyDescent="0.25">
      <c r="A220" s="16">
        <v>86</v>
      </c>
      <c r="B220" s="16">
        <v>2</v>
      </c>
      <c r="C220" s="16" t="s">
        <v>1118</v>
      </c>
      <c r="D220" s="16" t="s">
        <v>1144</v>
      </c>
      <c r="E220" s="16" t="s">
        <v>38</v>
      </c>
      <c r="F220" s="16">
        <v>0.66</v>
      </c>
      <c r="G220" s="16">
        <v>-3.9E-2</v>
      </c>
      <c r="H220" s="16" t="s">
        <v>1121</v>
      </c>
      <c r="I220" s="16">
        <v>2504</v>
      </c>
      <c r="J220" s="16">
        <v>178</v>
      </c>
      <c r="K220" s="16" t="s">
        <v>1710</v>
      </c>
      <c r="L220" s="16" t="s">
        <v>38</v>
      </c>
      <c r="M220" s="16" t="s">
        <v>1710</v>
      </c>
      <c r="N220" s="16" t="s">
        <v>38</v>
      </c>
      <c r="O220" s="16" t="s">
        <v>38</v>
      </c>
      <c r="P220" s="16">
        <v>0</v>
      </c>
      <c r="Q220" s="16">
        <f t="shared" si="3"/>
        <v>2</v>
      </c>
    </row>
    <row r="221" spans="1:17" x14ac:dyDescent="0.25">
      <c r="A221" s="16">
        <v>86</v>
      </c>
      <c r="B221" s="16">
        <v>3</v>
      </c>
      <c r="C221" s="16" t="s">
        <v>1112</v>
      </c>
      <c r="D221" s="16" t="s">
        <v>44</v>
      </c>
      <c r="E221" s="16" t="s">
        <v>38</v>
      </c>
      <c r="F221" s="16">
        <v>0.66</v>
      </c>
      <c r="G221" s="16">
        <v>-6.0000000000000001E-3</v>
      </c>
      <c r="H221" s="16" t="s">
        <v>1121</v>
      </c>
      <c r="I221" s="16">
        <v>2504</v>
      </c>
      <c r="J221" s="16">
        <v>178</v>
      </c>
      <c r="K221" s="16" t="s">
        <v>38</v>
      </c>
      <c r="L221" s="16" t="s">
        <v>38</v>
      </c>
      <c r="M221" s="16" t="s">
        <v>1710</v>
      </c>
      <c r="N221" s="16" t="s">
        <v>38</v>
      </c>
      <c r="O221" s="16" t="s">
        <v>38</v>
      </c>
      <c r="P221" s="16">
        <v>0</v>
      </c>
      <c r="Q221" s="16">
        <f t="shared" si="3"/>
        <v>1</v>
      </c>
    </row>
    <row r="222" spans="1:17" x14ac:dyDescent="0.25">
      <c r="A222" s="16">
        <v>86</v>
      </c>
      <c r="B222" s="16">
        <v>4</v>
      </c>
      <c r="C222" s="16" t="s">
        <v>1112</v>
      </c>
      <c r="D222" s="16" t="s">
        <v>1116</v>
      </c>
      <c r="E222" s="16" t="s">
        <v>38</v>
      </c>
      <c r="F222" s="16">
        <v>0.66</v>
      </c>
      <c r="G222" s="16">
        <v>4.0000000000000001E-3</v>
      </c>
      <c r="H222" s="16" t="s">
        <v>1121</v>
      </c>
      <c r="I222" s="16">
        <v>2504</v>
      </c>
      <c r="J222" s="16">
        <v>178</v>
      </c>
      <c r="K222" s="16" t="s">
        <v>1710</v>
      </c>
      <c r="L222" s="16" t="s">
        <v>38</v>
      </c>
      <c r="M222" s="16" t="s">
        <v>1710</v>
      </c>
      <c r="N222" s="16" t="s">
        <v>38</v>
      </c>
      <c r="O222" s="16" t="s">
        <v>38</v>
      </c>
      <c r="P222" s="16">
        <v>0</v>
      </c>
      <c r="Q222" s="16">
        <f t="shared" si="3"/>
        <v>2</v>
      </c>
    </row>
    <row r="223" spans="1:17" x14ac:dyDescent="0.25">
      <c r="A223" s="16">
        <v>86</v>
      </c>
      <c r="B223" s="16">
        <v>5</v>
      </c>
      <c r="C223" s="16" t="s">
        <v>1068</v>
      </c>
      <c r="D223" s="16"/>
      <c r="E223" s="16" t="s">
        <v>38</v>
      </c>
      <c r="F223" s="16">
        <v>0.74299999999999999</v>
      </c>
      <c r="G223" s="16">
        <v>-1.7999999999999999E-2</v>
      </c>
      <c r="H223" s="16" t="s">
        <v>1121</v>
      </c>
      <c r="I223" s="16">
        <v>2552</v>
      </c>
      <c r="J223" s="16">
        <v>226</v>
      </c>
      <c r="K223" s="16" t="s">
        <v>38</v>
      </c>
      <c r="L223" s="16" t="s">
        <v>38</v>
      </c>
      <c r="M223" s="16" t="s">
        <v>1710</v>
      </c>
      <c r="N223" s="16" t="s">
        <v>38</v>
      </c>
      <c r="O223" s="16" t="s">
        <v>38</v>
      </c>
      <c r="P223" s="16">
        <v>0</v>
      </c>
      <c r="Q223" s="16">
        <f t="shared" si="3"/>
        <v>1</v>
      </c>
    </row>
    <row r="224" spans="1:17" x14ac:dyDescent="0.25">
      <c r="A224" s="16">
        <v>86</v>
      </c>
      <c r="B224" s="16">
        <v>6</v>
      </c>
      <c r="C224" s="16" t="s">
        <v>1118</v>
      </c>
      <c r="D224" s="16" t="s">
        <v>1144</v>
      </c>
      <c r="E224" s="16" t="s">
        <v>38</v>
      </c>
      <c r="F224" s="16">
        <v>0.74299999999999999</v>
      </c>
      <c r="G224" s="16">
        <v>-5.0999999999999997E-2</v>
      </c>
      <c r="H224" s="16" t="s">
        <v>1121</v>
      </c>
      <c r="I224" s="16">
        <v>2552</v>
      </c>
      <c r="J224" s="16">
        <v>226</v>
      </c>
      <c r="K224" s="16" t="s">
        <v>1710</v>
      </c>
      <c r="L224" s="16" t="s">
        <v>38</v>
      </c>
      <c r="M224" s="16" t="s">
        <v>1710</v>
      </c>
      <c r="N224" s="16" t="s">
        <v>38</v>
      </c>
      <c r="O224" s="16" t="s">
        <v>38</v>
      </c>
      <c r="P224" s="16">
        <v>0</v>
      </c>
      <c r="Q224" s="16">
        <f t="shared" si="3"/>
        <v>2</v>
      </c>
    </row>
    <row r="225" spans="1:17" x14ac:dyDescent="0.25">
      <c r="A225" s="16">
        <v>86</v>
      </c>
      <c r="B225" s="16">
        <v>7</v>
      </c>
      <c r="C225" s="16" t="s">
        <v>1112</v>
      </c>
      <c r="D225" s="16" t="s">
        <v>44</v>
      </c>
      <c r="E225" s="16" t="s">
        <v>38</v>
      </c>
      <c r="F225" s="16">
        <v>0.74299999999999999</v>
      </c>
      <c r="G225" s="16">
        <v>-4.3999999999999997E-2</v>
      </c>
      <c r="H225" s="16" t="s">
        <v>1121</v>
      </c>
      <c r="I225" s="16">
        <v>2552</v>
      </c>
      <c r="J225" s="16">
        <v>226</v>
      </c>
      <c r="K225" s="16" t="s">
        <v>38</v>
      </c>
      <c r="L225" s="16" t="s">
        <v>38</v>
      </c>
      <c r="M225" s="16" t="s">
        <v>1710</v>
      </c>
      <c r="N225" s="16" t="s">
        <v>38</v>
      </c>
      <c r="O225" s="16" t="s">
        <v>38</v>
      </c>
      <c r="P225" s="16">
        <v>0</v>
      </c>
      <c r="Q225" s="16">
        <f t="shared" si="3"/>
        <v>1</v>
      </c>
    </row>
    <row r="226" spans="1:17" x14ac:dyDescent="0.25">
      <c r="A226" s="16">
        <v>86</v>
      </c>
      <c r="B226" s="16">
        <v>8</v>
      </c>
      <c r="C226" s="16" t="s">
        <v>1112</v>
      </c>
      <c r="D226" s="16" t="s">
        <v>1116</v>
      </c>
      <c r="E226" s="16" t="s">
        <v>38</v>
      </c>
      <c r="F226" s="16">
        <v>0.74299999999999999</v>
      </c>
      <c r="G226" s="16">
        <v>-5.0000000000000001E-3</v>
      </c>
      <c r="H226" s="16" t="s">
        <v>1121</v>
      </c>
      <c r="I226" s="16">
        <v>2552</v>
      </c>
      <c r="J226" s="16">
        <v>226</v>
      </c>
      <c r="K226" s="16" t="s">
        <v>1710</v>
      </c>
      <c r="L226" s="16" t="s">
        <v>38</v>
      </c>
      <c r="M226" s="16" t="s">
        <v>1710</v>
      </c>
      <c r="N226" s="16" t="s">
        <v>38</v>
      </c>
      <c r="O226" s="16" t="s">
        <v>38</v>
      </c>
      <c r="P226" s="16">
        <v>0</v>
      </c>
      <c r="Q226" s="16">
        <f t="shared" si="3"/>
        <v>2</v>
      </c>
    </row>
    <row r="227" spans="1:17" x14ac:dyDescent="0.25">
      <c r="A227" s="16">
        <v>88</v>
      </c>
      <c r="B227" s="16">
        <v>1</v>
      </c>
      <c r="C227" s="16" t="s">
        <v>1068</v>
      </c>
      <c r="D227" s="16"/>
      <c r="E227" s="16" t="s">
        <v>38</v>
      </c>
      <c r="F227" s="16">
        <v>0.75</v>
      </c>
      <c r="G227" s="16">
        <v>-0.03</v>
      </c>
      <c r="H227" s="16" t="s">
        <v>1120</v>
      </c>
      <c r="I227" s="16">
        <v>28188</v>
      </c>
      <c r="J227" s="16">
        <v>3391</v>
      </c>
      <c r="K227" s="16" t="s">
        <v>1710</v>
      </c>
      <c r="L227" s="16" t="s">
        <v>38</v>
      </c>
      <c r="M227" s="16" t="s">
        <v>38</v>
      </c>
      <c r="N227" s="16" t="s">
        <v>38</v>
      </c>
      <c r="O227" s="16" t="s">
        <v>38</v>
      </c>
      <c r="P227" s="16">
        <v>0</v>
      </c>
      <c r="Q227" s="16">
        <f t="shared" si="3"/>
        <v>1</v>
      </c>
    </row>
    <row r="228" spans="1:17" x14ac:dyDescent="0.25">
      <c r="A228" s="16">
        <v>88</v>
      </c>
      <c r="B228" s="16">
        <v>2</v>
      </c>
      <c r="C228" s="16" t="s">
        <v>1066</v>
      </c>
      <c r="D228" s="16" t="s">
        <v>1137</v>
      </c>
      <c r="E228" s="16" t="s">
        <v>38</v>
      </c>
      <c r="F228" s="16">
        <v>0.75</v>
      </c>
      <c r="G228" s="16">
        <v>0.03</v>
      </c>
      <c r="H228" s="16" t="s">
        <v>1120</v>
      </c>
      <c r="I228" s="16">
        <v>28188</v>
      </c>
      <c r="J228" s="16">
        <v>3391</v>
      </c>
      <c r="K228" s="16" t="s">
        <v>1710</v>
      </c>
      <c r="L228" s="16" t="s">
        <v>38</v>
      </c>
      <c r="M228" s="16" t="s">
        <v>38</v>
      </c>
      <c r="N228" s="16" t="s">
        <v>38</v>
      </c>
      <c r="O228" s="16" t="s">
        <v>38</v>
      </c>
      <c r="P228" s="16">
        <v>0</v>
      </c>
      <c r="Q228" s="16">
        <f t="shared" si="3"/>
        <v>1</v>
      </c>
    </row>
    <row r="229" spans="1:17" x14ac:dyDescent="0.25">
      <c r="A229" s="16">
        <v>88</v>
      </c>
      <c r="B229" s="16">
        <v>3</v>
      </c>
      <c r="C229" s="16" t="s">
        <v>1068</v>
      </c>
      <c r="D229" s="16"/>
      <c r="E229" s="16" t="s">
        <v>38</v>
      </c>
      <c r="F229" s="16">
        <v>0.76</v>
      </c>
      <c r="G229" s="16">
        <v>0.01</v>
      </c>
      <c r="H229" s="16" t="s">
        <v>1120</v>
      </c>
      <c r="I229" s="16">
        <v>28188</v>
      </c>
      <c r="J229" s="16">
        <v>3391</v>
      </c>
      <c r="K229" s="16" t="s">
        <v>1710</v>
      </c>
      <c r="L229" s="16" t="s">
        <v>38</v>
      </c>
      <c r="M229" s="16" t="s">
        <v>38</v>
      </c>
      <c r="N229" s="16" t="s">
        <v>38</v>
      </c>
      <c r="O229" s="16" t="s">
        <v>38</v>
      </c>
      <c r="P229" s="16">
        <v>0</v>
      </c>
      <c r="Q229" s="16">
        <f t="shared" si="3"/>
        <v>1</v>
      </c>
    </row>
    <row r="230" spans="1:17" x14ac:dyDescent="0.25">
      <c r="A230" s="16">
        <v>88</v>
      </c>
      <c r="B230" s="16">
        <v>4</v>
      </c>
      <c r="C230" s="16" t="s">
        <v>1066</v>
      </c>
      <c r="D230" s="16" t="s">
        <v>1137</v>
      </c>
      <c r="E230" s="16" t="s">
        <v>38</v>
      </c>
      <c r="F230" s="16">
        <v>0.76</v>
      </c>
      <c r="G230" s="16">
        <v>0.03</v>
      </c>
      <c r="H230" s="16" t="s">
        <v>1120</v>
      </c>
      <c r="I230" s="16">
        <v>28188</v>
      </c>
      <c r="J230" s="16">
        <v>3391</v>
      </c>
      <c r="K230" s="16" t="s">
        <v>1710</v>
      </c>
      <c r="L230" s="16" t="s">
        <v>38</v>
      </c>
      <c r="M230" s="16" t="s">
        <v>38</v>
      </c>
      <c r="N230" s="16" t="s">
        <v>38</v>
      </c>
      <c r="O230" s="16" t="s">
        <v>38</v>
      </c>
      <c r="P230" s="16">
        <v>0</v>
      </c>
      <c r="Q230" s="16">
        <f t="shared" si="3"/>
        <v>1</v>
      </c>
    </row>
    <row r="231" spans="1:17" x14ac:dyDescent="0.25">
      <c r="A231" s="16">
        <v>95</v>
      </c>
      <c r="B231" s="16">
        <v>1</v>
      </c>
      <c r="C231" s="16" t="s">
        <v>1066</v>
      </c>
      <c r="D231" s="16" t="s">
        <v>1137</v>
      </c>
      <c r="E231" s="16" t="s">
        <v>38</v>
      </c>
      <c r="F231" s="16">
        <v>0.97</v>
      </c>
      <c r="G231" s="16">
        <v>1.4999999999999999E-2</v>
      </c>
      <c r="H231" s="16" t="s">
        <v>1120</v>
      </c>
      <c r="I231" s="16">
        <v>45</v>
      </c>
      <c r="J231" s="16"/>
      <c r="K231" s="16" t="s">
        <v>38</v>
      </c>
      <c r="L231" s="16" t="s">
        <v>1710</v>
      </c>
      <c r="M231" s="16" t="s">
        <v>1710</v>
      </c>
      <c r="N231" s="16" t="s">
        <v>38</v>
      </c>
      <c r="O231" s="16" t="s">
        <v>38</v>
      </c>
      <c r="P231" s="16">
        <v>0</v>
      </c>
      <c r="Q231" s="16">
        <f t="shared" si="3"/>
        <v>2</v>
      </c>
    </row>
    <row r="232" spans="1:17" x14ac:dyDescent="0.25">
      <c r="A232" s="16">
        <v>97</v>
      </c>
      <c r="B232" s="16">
        <v>1</v>
      </c>
      <c r="C232" s="16" t="s">
        <v>1112</v>
      </c>
      <c r="D232" s="16" t="s">
        <v>1145</v>
      </c>
      <c r="E232" s="16" t="s">
        <v>38</v>
      </c>
      <c r="F232" s="16">
        <v>0.57399999999999995</v>
      </c>
      <c r="G232" s="16">
        <v>0.08</v>
      </c>
      <c r="H232" s="16" t="s">
        <v>1121</v>
      </c>
      <c r="I232" s="16">
        <v>488</v>
      </c>
      <c r="J232" s="16">
        <v>239</v>
      </c>
      <c r="K232" s="16" t="s">
        <v>1710</v>
      </c>
      <c r="L232" s="16" t="s">
        <v>1710</v>
      </c>
      <c r="M232" s="16" t="s">
        <v>38</v>
      </c>
      <c r="N232" s="16" t="s">
        <v>38</v>
      </c>
      <c r="O232" s="16" t="s">
        <v>38</v>
      </c>
      <c r="P232" s="16">
        <v>0</v>
      </c>
      <c r="Q232" s="16">
        <f t="shared" si="3"/>
        <v>2</v>
      </c>
    </row>
    <row r="233" spans="1:17" x14ac:dyDescent="0.25">
      <c r="A233" s="16">
        <v>97</v>
      </c>
      <c r="B233" s="16">
        <v>2</v>
      </c>
      <c r="C233" s="16" t="s">
        <v>1112</v>
      </c>
      <c r="D233" s="16" t="s">
        <v>1146</v>
      </c>
      <c r="E233" s="16" t="s">
        <v>38</v>
      </c>
      <c r="F233" s="16">
        <v>0.53300000000000003</v>
      </c>
      <c r="G233" s="16">
        <v>6.8000000000000005E-2</v>
      </c>
      <c r="H233" s="16" t="s">
        <v>1121</v>
      </c>
      <c r="I233" s="16">
        <v>502</v>
      </c>
      <c r="J233" s="16">
        <v>74</v>
      </c>
      <c r="K233" s="16" t="s">
        <v>1710</v>
      </c>
      <c r="L233" s="16" t="s">
        <v>1710</v>
      </c>
      <c r="M233" s="16" t="s">
        <v>38</v>
      </c>
      <c r="N233" s="16" t="s">
        <v>38</v>
      </c>
      <c r="O233" s="16" t="s">
        <v>38</v>
      </c>
      <c r="P233" s="16">
        <v>0</v>
      </c>
      <c r="Q233" s="16">
        <f t="shared" si="3"/>
        <v>2</v>
      </c>
    </row>
    <row r="234" spans="1:17" x14ac:dyDescent="0.25">
      <c r="A234" s="16">
        <v>97</v>
      </c>
      <c r="B234" s="16">
        <v>3</v>
      </c>
      <c r="C234" s="16" t="s">
        <v>1112</v>
      </c>
      <c r="D234" s="16" t="s">
        <v>1145</v>
      </c>
      <c r="E234" s="16" t="s">
        <v>38</v>
      </c>
      <c r="F234" s="16">
        <v>0.56599999999999995</v>
      </c>
      <c r="G234" s="16">
        <v>9.0999999999999998E-2</v>
      </c>
      <c r="H234" s="16" t="s">
        <v>1121</v>
      </c>
      <c r="I234" s="16">
        <v>488</v>
      </c>
      <c r="J234" s="16"/>
      <c r="K234" s="16" t="s">
        <v>1710</v>
      </c>
      <c r="L234" s="16" t="s">
        <v>1710</v>
      </c>
      <c r="M234" s="16" t="s">
        <v>38</v>
      </c>
      <c r="N234" s="16" t="s">
        <v>38</v>
      </c>
      <c r="O234" s="16" t="s">
        <v>38</v>
      </c>
      <c r="P234" s="16">
        <v>0</v>
      </c>
      <c r="Q234" s="16">
        <f t="shared" si="3"/>
        <v>2</v>
      </c>
    </row>
    <row r="235" spans="1:17" x14ac:dyDescent="0.25">
      <c r="A235" s="16">
        <v>97</v>
      </c>
      <c r="B235" s="16">
        <v>4</v>
      </c>
      <c r="C235" s="16" t="s">
        <v>1112</v>
      </c>
      <c r="D235" s="16" t="s">
        <v>1146</v>
      </c>
      <c r="E235" s="16" t="s">
        <v>38</v>
      </c>
      <c r="F235" s="16">
        <v>0.54300000000000004</v>
      </c>
      <c r="G235" s="16">
        <v>7.1999999999999995E-2</v>
      </c>
      <c r="H235" s="16" t="s">
        <v>1121</v>
      </c>
      <c r="I235" s="16">
        <v>502</v>
      </c>
      <c r="J235" s="16"/>
      <c r="K235" s="16" t="s">
        <v>1710</v>
      </c>
      <c r="L235" s="16" t="s">
        <v>1710</v>
      </c>
      <c r="M235" s="16" t="s">
        <v>38</v>
      </c>
      <c r="N235" s="16" t="s">
        <v>38</v>
      </c>
      <c r="O235" s="16" t="s">
        <v>38</v>
      </c>
      <c r="P235" s="16">
        <v>0</v>
      </c>
      <c r="Q235" s="16">
        <f t="shared" si="3"/>
        <v>2</v>
      </c>
    </row>
    <row r="236" spans="1:17" x14ac:dyDescent="0.25">
      <c r="A236" s="16">
        <v>98</v>
      </c>
      <c r="B236" s="16">
        <v>1</v>
      </c>
      <c r="C236" s="16" t="s">
        <v>1112</v>
      </c>
      <c r="D236" s="16" t="s">
        <v>173</v>
      </c>
      <c r="E236" s="16" t="s">
        <v>21</v>
      </c>
      <c r="F236" s="16">
        <v>0.872</v>
      </c>
      <c r="G236" s="16">
        <v>-2E-3</v>
      </c>
      <c r="H236" s="16" t="s">
        <v>1120</v>
      </c>
      <c r="I236" s="16">
        <v>21338</v>
      </c>
      <c r="J236" s="16">
        <v>514</v>
      </c>
      <c r="K236" s="16" t="s">
        <v>1710</v>
      </c>
      <c r="L236" s="16" t="s">
        <v>38</v>
      </c>
      <c r="M236" s="16" t="s">
        <v>1710</v>
      </c>
      <c r="N236" s="16" t="s">
        <v>38</v>
      </c>
      <c r="O236" s="16" t="s">
        <v>38</v>
      </c>
      <c r="P236" s="16">
        <v>0</v>
      </c>
      <c r="Q236" s="16">
        <f t="shared" si="3"/>
        <v>2</v>
      </c>
    </row>
    <row r="237" spans="1:17" x14ac:dyDescent="0.25">
      <c r="A237" s="16">
        <v>98</v>
      </c>
      <c r="B237" s="16">
        <v>2</v>
      </c>
      <c r="C237" s="16" t="s">
        <v>1112</v>
      </c>
      <c r="D237" s="16" t="s">
        <v>173</v>
      </c>
      <c r="E237" s="16" t="s">
        <v>21</v>
      </c>
      <c r="F237" s="16">
        <v>0.872</v>
      </c>
      <c r="G237" s="16">
        <v>-2.5000000000000001E-2</v>
      </c>
      <c r="H237" s="16" t="s">
        <v>1120</v>
      </c>
      <c r="I237" s="16">
        <v>21338</v>
      </c>
      <c r="J237" s="16">
        <v>514</v>
      </c>
      <c r="K237" s="16" t="s">
        <v>1710</v>
      </c>
      <c r="L237" s="16" t="s">
        <v>38</v>
      </c>
      <c r="M237" s="16" t="s">
        <v>1710</v>
      </c>
      <c r="N237" s="16" t="s">
        <v>38</v>
      </c>
      <c r="O237" s="16" t="s">
        <v>38</v>
      </c>
      <c r="P237" s="16">
        <v>0</v>
      </c>
      <c r="Q237" s="16">
        <f t="shared" si="3"/>
        <v>2</v>
      </c>
    </row>
    <row r="238" spans="1:17" x14ac:dyDescent="0.25">
      <c r="A238" s="16">
        <v>98</v>
      </c>
      <c r="B238" s="16">
        <v>3</v>
      </c>
      <c r="C238" s="16" t="s">
        <v>1066</v>
      </c>
      <c r="D238" s="16" t="s">
        <v>1147</v>
      </c>
      <c r="E238" s="16" t="s">
        <v>21</v>
      </c>
      <c r="F238" s="16">
        <v>0.872</v>
      </c>
      <c r="G238" s="16">
        <v>3.4000000000000002E-2</v>
      </c>
      <c r="H238" s="16" t="s">
        <v>1120</v>
      </c>
      <c r="I238" s="16">
        <v>21338</v>
      </c>
      <c r="J238" s="16">
        <v>514</v>
      </c>
      <c r="K238" s="16" t="s">
        <v>1710</v>
      </c>
      <c r="L238" s="16" t="s">
        <v>38</v>
      </c>
      <c r="M238" s="16" t="s">
        <v>1710</v>
      </c>
      <c r="N238" s="16" t="s">
        <v>38</v>
      </c>
      <c r="O238" s="16" t="s">
        <v>38</v>
      </c>
      <c r="P238" s="16">
        <v>0</v>
      </c>
      <c r="Q238" s="16">
        <f t="shared" si="3"/>
        <v>2</v>
      </c>
    </row>
    <row r="239" spans="1:17" x14ac:dyDescent="0.25">
      <c r="A239" s="16">
        <v>102</v>
      </c>
      <c r="B239" s="16">
        <v>1</v>
      </c>
      <c r="C239" s="16" t="s">
        <v>1066</v>
      </c>
      <c r="D239" s="16" t="s">
        <v>1137</v>
      </c>
      <c r="E239" s="16" t="s">
        <v>38</v>
      </c>
      <c r="F239" s="16">
        <v>0.77800000000000002</v>
      </c>
      <c r="G239" s="16">
        <v>5.8999999999999997E-2</v>
      </c>
      <c r="H239" s="16" t="s">
        <v>1120</v>
      </c>
      <c r="I239" s="16">
        <v>618</v>
      </c>
      <c r="J239" s="16">
        <v>154</v>
      </c>
      <c r="K239" s="16" t="s">
        <v>1710</v>
      </c>
      <c r="L239" s="16" t="s">
        <v>38</v>
      </c>
      <c r="M239" s="16" t="s">
        <v>38</v>
      </c>
      <c r="N239" s="16" t="s">
        <v>38</v>
      </c>
      <c r="O239" s="16" t="s">
        <v>38</v>
      </c>
      <c r="P239" s="16">
        <v>0</v>
      </c>
      <c r="Q239" s="16">
        <f t="shared" si="3"/>
        <v>1</v>
      </c>
    </row>
    <row r="240" spans="1:17" x14ac:dyDescent="0.25">
      <c r="A240" s="16">
        <v>102</v>
      </c>
      <c r="B240" s="16">
        <v>2</v>
      </c>
      <c r="C240" s="16" t="s">
        <v>1068</v>
      </c>
      <c r="D240" s="16"/>
      <c r="E240" s="16" t="s">
        <v>38</v>
      </c>
      <c r="F240" s="16">
        <v>0.77800000000000002</v>
      </c>
      <c r="G240" s="16">
        <v>-3.4000000000000002E-2</v>
      </c>
      <c r="H240" s="16" t="s">
        <v>1120</v>
      </c>
      <c r="I240" s="16">
        <v>618</v>
      </c>
      <c r="J240" s="16">
        <v>154</v>
      </c>
      <c r="K240" s="16" t="s">
        <v>1710</v>
      </c>
      <c r="L240" s="16" t="s">
        <v>1710</v>
      </c>
      <c r="M240" s="16" t="s">
        <v>38</v>
      </c>
      <c r="N240" s="16" t="s">
        <v>1710</v>
      </c>
      <c r="O240" s="16" t="s">
        <v>38</v>
      </c>
      <c r="P240" s="16">
        <v>0</v>
      </c>
      <c r="Q240" s="16">
        <f t="shared" si="3"/>
        <v>3</v>
      </c>
    </row>
    <row r="241" spans="1:17" x14ac:dyDescent="0.25">
      <c r="A241" s="16">
        <v>102</v>
      </c>
      <c r="B241" s="16">
        <v>3</v>
      </c>
      <c r="C241" s="16" t="s">
        <v>1118</v>
      </c>
      <c r="D241" s="16" t="s">
        <v>86</v>
      </c>
      <c r="E241" s="16" t="s">
        <v>38</v>
      </c>
      <c r="F241" s="16">
        <v>0.77800000000000002</v>
      </c>
      <c r="G241" s="16">
        <v>-0.13100000000000001</v>
      </c>
      <c r="H241" s="16" t="s">
        <v>1120</v>
      </c>
      <c r="I241" s="16">
        <v>618</v>
      </c>
      <c r="J241" s="16">
        <v>154</v>
      </c>
      <c r="K241" s="16" t="s">
        <v>1710</v>
      </c>
      <c r="L241" s="16" t="s">
        <v>1710</v>
      </c>
      <c r="M241" s="16" t="s">
        <v>38</v>
      </c>
      <c r="N241" s="16" t="s">
        <v>1710</v>
      </c>
      <c r="O241" s="16" t="s">
        <v>38</v>
      </c>
      <c r="P241" s="16">
        <v>0</v>
      </c>
      <c r="Q241" s="16">
        <f t="shared" si="3"/>
        <v>3</v>
      </c>
    </row>
    <row r="242" spans="1:17" x14ac:dyDescent="0.25">
      <c r="A242" s="16">
        <v>102</v>
      </c>
      <c r="B242" s="16">
        <v>4</v>
      </c>
      <c r="C242" s="16" t="s">
        <v>1066</v>
      </c>
      <c r="D242" s="16" t="s">
        <v>1137</v>
      </c>
      <c r="E242" s="16" t="s">
        <v>38</v>
      </c>
      <c r="F242" s="16">
        <v>0.60399999999999998</v>
      </c>
      <c r="G242" s="16">
        <v>9.6000000000000002E-2</v>
      </c>
      <c r="H242" s="16" t="s">
        <v>1120</v>
      </c>
      <c r="I242" s="16">
        <v>618</v>
      </c>
      <c r="J242" s="16">
        <v>154</v>
      </c>
      <c r="K242" s="16" t="s">
        <v>1710</v>
      </c>
      <c r="L242" s="16" t="s">
        <v>38</v>
      </c>
      <c r="M242" s="16" t="s">
        <v>38</v>
      </c>
      <c r="N242" s="16" t="s">
        <v>38</v>
      </c>
      <c r="O242" s="16" t="s">
        <v>38</v>
      </c>
      <c r="P242" s="16">
        <v>0</v>
      </c>
      <c r="Q242" s="16">
        <f t="shared" si="3"/>
        <v>1</v>
      </c>
    </row>
    <row r="243" spans="1:17" x14ac:dyDescent="0.25">
      <c r="A243" s="16">
        <v>102</v>
      </c>
      <c r="B243" s="16">
        <v>5</v>
      </c>
      <c r="C243" s="16" t="s">
        <v>1066</v>
      </c>
      <c r="D243" s="16" t="s">
        <v>1137</v>
      </c>
      <c r="E243" s="16" t="s">
        <v>38</v>
      </c>
      <c r="F243" s="16">
        <v>0.77800000000000002</v>
      </c>
      <c r="G243" s="16">
        <v>0.05</v>
      </c>
      <c r="H243" s="16" t="s">
        <v>1120</v>
      </c>
      <c r="I243" s="16">
        <v>618</v>
      </c>
      <c r="J243" s="16">
        <v>154</v>
      </c>
      <c r="K243" s="16" t="s">
        <v>1710</v>
      </c>
      <c r="L243" s="16" t="s">
        <v>38</v>
      </c>
      <c r="M243" s="16" t="s">
        <v>38</v>
      </c>
      <c r="N243" s="16" t="s">
        <v>38</v>
      </c>
      <c r="O243" s="16" t="s">
        <v>38</v>
      </c>
      <c r="P243" s="16">
        <v>0</v>
      </c>
      <c r="Q243" s="16">
        <f t="shared" si="3"/>
        <v>1</v>
      </c>
    </row>
    <row r="244" spans="1:17" x14ac:dyDescent="0.25">
      <c r="A244" s="16">
        <v>104</v>
      </c>
      <c r="B244" s="16">
        <v>1</v>
      </c>
      <c r="C244" s="16" t="s">
        <v>1067</v>
      </c>
      <c r="D244" s="16"/>
      <c r="E244" s="16" t="s">
        <v>38</v>
      </c>
      <c r="F244" s="16">
        <v>0.6</v>
      </c>
      <c r="G244" s="16">
        <v>0.24</v>
      </c>
      <c r="H244" s="16" t="s">
        <v>1120</v>
      </c>
      <c r="I244" s="16">
        <v>298</v>
      </c>
      <c r="J244" s="16">
        <v>31</v>
      </c>
      <c r="K244" s="16" t="s">
        <v>1710</v>
      </c>
      <c r="L244" s="16" t="s">
        <v>1710</v>
      </c>
      <c r="M244" s="16" t="s">
        <v>1710</v>
      </c>
      <c r="N244" s="16" t="s">
        <v>38</v>
      </c>
      <c r="O244" s="16" t="s">
        <v>38</v>
      </c>
      <c r="P244" s="16">
        <v>0</v>
      </c>
      <c r="Q244" s="16">
        <f t="shared" si="3"/>
        <v>3</v>
      </c>
    </row>
    <row r="245" spans="1:17" x14ac:dyDescent="0.25">
      <c r="A245" s="16">
        <v>104</v>
      </c>
      <c r="B245" s="16">
        <v>2</v>
      </c>
      <c r="C245" s="16" t="s">
        <v>1067</v>
      </c>
      <c r="D245" s="16"/>
      <c r="E245" s="16" t="s">
        <v>38</v>
      </c>
      <c r="F245" s="16">
        <v>0.65</v>
      </c>
      <c r="G245" s="16">
        <v>0.11</v>
      </c>
      <c r="H245" s="16" t="s">
        <v>1120</v>
      </c>
      <c r="I245" s="16">
        <v>314</v>
      </c>
      <c r="J245" s="16">
        <v>39</v>
      </c>
      <c r="K245" s="16" t="s">
        <v>1710</v>
      </c>
      <c r="L245" s="16" t="s">
        <v>1710</v>
      </c>
      <c r="M245" s="16" t="s">
        <v>1710</v>
      </c>
      <c r="N245" s="16" t="s">
        <v>38</v>
      </c>
      <c r="O245" s="16" t="s">
        <v>38</v>
      </c>
      <c r="P245" s="16">
        <v>0</v>
      </c>
      <c r="Q245" s="16">
        <f t="shared" si="3"/>
        <v>3</v>
      </c>
    </row>
    <row r="246" spans="1:17" x14ac:dyDescent="0.25">
      <c r="A246" s="16">
        <v>109</v>
      </c>
      <c r="B246" s="16">
        <v>1</v>
      </c>
      <c r="C246" s="16" t="s">
        <v>1068</v>
      </c>
      <c r="D246" s="16"/>
      <c r="E246" s="16" t="s">
        <v>38</v>
      </c>
      <c r="F246" s="16">
        <v>0.755</v>
      </c>
      <c r="G246" s="16">
        <v>-6.2E-2</v>
      </c>
      <c r="H246" s="16" t="s">
        <v>1120</v>
      </c>
      <c r="I246" s="16">
        <v>1056</v>
      </c>
      <c r="J246" s="16">
        <v>50</v>
      </c>
      <c r="K246" s="16" t="s">
        <v>38</v>
      </c>
      <c r="L246" s="16" t="s">
        <v>38</v>
      </c>
      <c r="M246" s="16" t="s">
        <v>38</v>
      </c>
      <c r="N246" s="16" t="s">
        <v>38</v>
      </c>
      <c r="O246" s="16" t="s">
        <v>38</v>
      </c>
      <c r="P246" s="16">
        <v>1</v>
      </c>
      <c r="Q246" s="16">
        <f t="shared" si="3"/>
        <v>0</v>
      </c>
    </row>
    <row r="247" spans="1:17" x14ac:dyDescent="0.25">
      <c r="A247" s="16">
        <v>109</v>
      </c>
      <c r="B247" s="16">
        <v>2</v>
      </c>
      <c r="C247" s="16" t="s">
        <v>1067</v>
      </c>
      <c r="D247" s="16"/>
      <c r="E247" s="16" t="s">
        <v>38</v>
      </c>
      <c r="F247" s="16">
        <v>0.755</v>
      </c>
      <c r="G247" s="16">
        <v>0.105</v>
      </c>
      <c r="H247" s="16" t="s">
        <v>1120</v>
      </c>
      <c r="I247" s="16">
        <v>1056</v>
      </c>
      <c r="J247" s="16">
        <v>50</v>
      </c>
      <c r="K247" s="16" t="s">
        <v>38</v>
      </c>
      <c r="L247" s="16" t="s">
        <v>38</v>
      </c>
      <c r="M247" s="16" t="s">
        <v>38</v>
      </c>
      <c r="N247" s="16" t="s">
        <v>1710</v>
      </c>
      <c r="O247" s="16" t="s">
        <v>38</v>
      </c>
      <c r="P247" s="16">
        <v>0</v>
      </c>
      <c r="Q247" s="16">
        <f t="shared" si="3"/>
        <v>1</v>
      </c>
    </row>
    <row r="248" spans="1:17" x14ac:dyDescent="0.25">
      <c r="A248" s="16">
        <v>110</v>
      </c>
      <c r="B248" s="16">
        <v>1</v>
      </c>
      <c r="C248" s="16" t="s">
        <v>1112</v>
      </c>
      <c r="D248" s="16" t="s">
        <v>1119</v>
      </c>
      <c r="E248" s="16" t="s">
        <v>38</v>
      </c>
      <c r="F248" s="16">
        <v>0.82399999999999995</v>
      </c>
      <c r="G248" s="16">
        <v>3.0000000000000001E-3</v>
      </c>
      <c r="H248" s="16" t="s">
        <v>1121</v>
      </c>
      <c r="I248" s="16">
        <v>15095</v>
      </c>
      <c r="J248" s="16">
        <v>5474</v>
      </c>
      <c r="K248" s="16" t="s">
        <v>1710</v>
      </c>
      <c r="L248" s="16" t="s">
        <v>38</v>
      </c>
      <c r="M248" s="16" t="s">
        <v>38</v>
      </c>
      <c r="N248" s="16" t="s">
        <v>38</v>
      </c>
      <c r="O248" s="16" t="s">
        <v>38</v>
      </c>
      <c r="P248" s="16">
        <v>0</v>
      </c>
      <c r="Q248" s="16">
        <f t="shared" si="3"/>
        <v>1</v>
      </c>
    </row>
    <row r="249" spans="1:17" x14ac:dyDescent="0.25">
      <c r="A249" s="16">
        <v>110</v>
      </c>
      <c r="B249" s="16">
        <v>2</v>
      </c>
      <c r="C249" s="16" t="s">
        <v>1112</v>
      </c>
      <c r="D249" s="16" t="s">
        <v>44</v>
      </c>
      <c r="E249" s="16" t="s">
        <v>38</v>
      </c>
      <c r="F249" s="16">
        <v>0.82399999999999995</v>
      </c>
      <c r="G249" s="16">
        <v>-2.7E-2</v>
      </c>
      <c r="H249" s="16" t="s">
        <v>1121</v>
      </c>
      <c r="I249" s="16">
        <v>15095</v>
      </c>
      <c r="J249" s="16">
        <v>5474</v>
      </c>
      <c r="K249" s="16" t="s">
        <v>1710</v>
      </c>
      <c r="L249" s="16" t="s">
        <v>38</v>
      </c>
      <c r="M249" s="16" t="s">
        <v>38</v>
      </c>
      <c r="N249" s="16" t="s">
        <v>38</v>
      </c>
      <c r="O249" s="16" t="s">
        <v>38</v>
      </c>
      <c r="P249" s="16">
        <v>0</v>
      </c>
      <c r="Q249" s="16">
        <f t="shared" si="3"/>
        <v>1</v>
      </c>
    </row>
    <row r="250" spans="1:17" x14ac:dyDescent="0.25">
      <c r="A250" s="16">
        <v>110</v>
      </c>
      <c r="B250" s="16">
        <v>3</v>
      </c>
      <c r="C250" s="16" t="s">
        <v>1118</v>
      </c>
      <c r="D250" s="16" t="s">
        <v>86</v>
      </c>
      <c r="E250" s="16" t="s">
        <v>38</v>
      </c>
      <c r="F250" s="16">
        <v>0.82399999999999995</v>
      </c>
      <c r="G250" s="16">
        <v>-5.0000000000000001E-3</v>
      </c>
      <c r="H250" s="16" t="s">
        <v>1121</v>
      </c>
      <c r="I250" s="16">
        <v>15095</v>
      </c>
      <c r="J250" s="16">
        <v>5474</v>
      </c>
      <c r="K250" s="16" t="s">
        <v>1710</v>
      </c>
      <c r="L250" s="16" t="s">
        <v>38</v>
      </c>
      <c r="M250" s="16" t="s">
        <v>38</v>
      </c>
      <c r="N250" s="16" t="s">
        <v>38</v>
      </c>
      <c r="O250" s="16" t="s">
        <v>38</v>
      </c>
      <c r="P250" s="16">
        <v>0</v>
      </c>
      <c r="Q250" s="16">
        <f t="shared" si="3"/>
        <v>1</v>
      </c>
    </row>
    <row r="251" spans="1:17" x14ac:dyDescent="0.25">
      <c r="A251" s="16">
        <v>110</v>
      </c>
      <c r="B251" s="16">
        <v>4</v>
      </c>
      <c r="C251" s="16" t="s">
        <v>1112</v>
      </c>
      <c r="D251" s="16" t="s">
        <v>1119</v>
      </c>
      <c r="E251" s="16" t="s">
        <v>38</v>
      </c>
      <c r="F251" s="16">
        <v>0.82399999999999995</v>
      </c>
      <c r="G251" s="16">
        <v>4.0000000000000001E-3</v>
      </c>
      <c r="H251" s="16" t="s">
        <v>1121</v>
      </c>
      <c r="I251" s="16">
        <v>15095</v>
      </c>
      <c r="J251" s="16">
        <v>5474</v>
      </c>
      <c r="K251" s="16" t="s">
        <v>1710</v>
      </c>
      <c r="L251" s="16" t="s">
        <v>38</v>
      </c>
      <c r="M251" s="16" t="s">
        <v>38</v>
      </c>
      <c r="N251" s="16" t="s">
        <v>38</v>
      </c>
      <c r="O251" s="16" t="s">
        <v>38</v>
      </c>
      <c r="P251" s="16">
        <v>0</v>
      </c>
      <c r="Q251" s="16">
        <f t="shared" si="3"/>
        <v>1</v>
      </c>
    </row>
    <row r="252" spans="1:17" x14ac:dyDescent="0.25">
      <c r="A252" s="16">
        <v>110</v>
      </c>
      <c r="B252" s="16">
        <v>5</v>
      </c>
      <c r="C252" s="16" t="s">
        <v>1112</v>
      </c>
      <c r="D252" s="16" t="s">
        <v>44</v>
      </c>
      <c r="E252" s="16" t="s">
        <v>38</v>
      </c>
      <c r="F252" s="16">
        <v>0.82399999999999995</v>
      </c>
      <c r="G252" s="16">
        <v>-2.7E-2</v>
      </c>
      <c r="H252" s="16" t="s">
        <v>1121</v>
      </c>
      <c r="I252" s="16">
        <v>15095</v>
      </c>
      <c r="J252" s="16">
        <v>5474</v>
      </c>
      <c r="K252" s="16" t="s">
        <v>1710</v>
      </c>
      <c r="L252" s="16" t="s">
        <v>38</v>
      </c>
      <c r="M252" s="16" t="s">
        <v>38</v>
      </c>
      <c r="N252" s="16" t="s">
        <v>38</v>
      </c>
      <c r="O252" s="16" t="s">
        <v>38</v>
      </c>
      <c r="P252" s="16">
        <v>0</v>
      </c>
      <c r="Q252" s="16">
        <f t="shared" si="3"/>
        <v>1</v>
      </c>
    </row>
    <row r="253" spans="1:17" x14ac:dyDescent="0.25">
      <c r="A253" s="16">
        <v>110</v>
      </c>
      <c r="B253" s="16">
        <v>6</v>
      </c>
      <c r="C253" s="16" t="s">
        <v>1118</v>
      </c>
      <c r="D253" s="16" t="s">
        <v>86</v>
      </c>
      <c r="E253" s="16" t="s">
        <v>38</v>
      </c>
      <c r="F253" s="16">
        <v>0.82399999999999995</v>
      </c>
      <c r="G253" s="16">
        <v>-4.0000000000000001E-3</v>
      </c>
      <c r="H253" s="16" t="s">
        <v>1121</v>
      </c>
      <c r="I253" s="16">
        <v>15095</v>
      </c>
      <c r="J253" s="16">
        <v>5474</v>
      </c>
      <c r="K253" s="16" t="s">
        <v>1710</v>
      </c>
      <c r="L253" s="16" t="s">
        <v>38</v>
      </c>
      <c r="M253" s="16" t="s">
        <v>38</v>
      </c>
      <c r="N253" s="16" t="s">
        <v>38</v>
      </c>
      <c r="O253" s="16" t="s">
        <v>38</v>
      </c>
      <c r="P253" s="16">
        <v>0</v>
      </c>
      <c r="Q253" s="16">
        <f t="shared" si="3"/>
        <v>1</v>
      </c>
    </row>
    <row r="254" spans="1:17" x14ac:dyDescent="0.25">
      <c r="A254" s="16">
        <v>110</v>
      </c>
      <c r="B254" s="16">
        <v>7</v>
      </c>
      <c r="C254" s="16" t="s">
        <v>1112</v>
      </c>
      <c r="D254" s="16" t="s">
        <v>1119</v>
      </c>
      <c r="E254" s="16" t="s">
        <v>38</v>
      </c>
      <c r="F254" s="16">
        <v>0.85299999999999998</v>
      </c>
      <c r="G254" s="16">
        <v>5.0000000000000001E-3</v>
      </c>
      <c r="H254" s="16" t="s">
        <v>1121</v>
      </c>
      <c r="I254" s="16">
        <v>15095</v>
      </c>
      <c r="J254" s="16">
        <v>5474</v>
      </c>
      <c r="K254" s="16" t="s">
        <v>1710</v>
      </c>
      <c r="L254" s="16" t="s">
        <v>38</v>
      </c>
      <c r="M254" s="16" t="s">
        <v>38</v>
      </c>
      <c r="N254" s="16" t="s">
        <v>38</v>
      </c>
      <c r="O254" s="16" t="s">
        <v>38</v>
      </c>
      <c r="P254" s="16">
        <v>0</v>
      </c>
      <c r="Q254" s="16">
        <f t="shared" si="3"/>
        <v>1</v>
      </c>
    </row>
    <row r="255" spans="1:17" x14ac:dyDescent="0.25">
      <c r="A255" s="16">
        <v>110</v>
      </c>
      <c r="B255" s="16">
        <v>8</v>
      </c>
      <c r="C255" s="16" t="s">
        <v>1112</v>
      </c>
      <c r="D255" s="16" t="s">
        <v>44</v>
      </c>
      <c r="E255" s="16" t="s">
        <v>38</v>
      </c>
      <c r="F255" s="16">
        <v>0.85299999999999998</v>
      </c>
      <c r="G255" s="16">
        <v>-3.4000000000000002E-2</v>
      </c>
      <c r="H255" s="16" t="s">
        <v>1121</v>
      </c>
      <c r="I255" s="16">
        <v>15095</v>
      </c>
      <c r="J255" s="16">
        <v>5474</v>
      </c>
      <c r="K255" s="16" t="s">
        <v>1710</v>
      </c>
      <c r="L255" s="16" t="s">
        <v>38</v>
      </c>
      <c r="M255" s="16" t="s">
        <v>38</v>
      </c>
      <c r="N255" s="16" t="s">
        <v>38</v>
      </c>
      <c r="O255" s="16" t="s">
        <v>38</v>
      </c>
      <c r="P255" s="16">
        <v>0</v>
      </c>
      <c r="Q255" s="16">
        <f t="shared" si="3"/>
        <v>1</v>
      </c>
    </row>
    <row r="256" spans="1:17" x14ac:dyDescent="0.25">
      <c r="A256" s="16">
        <v>110</v>
      </c>
      <c r="B256" s="16">
        <v>9</v>
      </c>
      <c r="C256" s="16" t="s">
        <v>1118</v>
      </c>
      <c r="D256" s="16" t="s">
        <v>86</v>
      </c>
      <c r="E256" s="16" t="s">
        <v>38</v>
      </c>
      <c r="F256" s="16">
        <v>0.85299999999999998</v>
      </c>
      <c r="G256" s="16">
        <v>4.0000000000000001E-3</v>
      </c>
      <c r="H256" s="16" t="s">
        <v>1121</v>
      </c>
      <c r="I256" s="16">
        <v>15095</v>
      </c>
      <c r="J256" s="16">
        <v>5474</v>
      </c>
      <c r="K256" s="16" t="s">
        <v>1710</v>
      </c>
      <c r="L256" s="16" t="s">
        <v>38</v>
      </c>
      <c r="M256" s="16" t="s">
        <v>38</v>
      </c>
      <c r="N256" s="16" t="s">
        <v>38</v>
      </c>
      <c r="O256" s="16" t="s">
        <v>38</v>
      </c>
      <c r="P256" s="16">
        <v>0</v>
      </c>
      <c r="Q256" s="16">
        <f t="shared" si="3"/>
        <v>1</v>
      </c>
    </row>
    <row r="257" spans="1:17" x14ac:dyDescent="0.25">
      <c r="A257" s="16">
        <v>110</v>
      </c>
      <c r="B257" s="16">
        <v>10</v>
      </c>
      <c r="C257" s="16" t="s">
        <v>1112</v>
      </c>
      <c r="D257" s="16" t="s">
        <v>1119</v>
      </c>
      <c r="E257" s="16" t="s">
        <v>38</v>
      </c>
      <c r="F257" s="16">
        <v>0.85099999999999998</v>
      </c>
      <c r="G257" s="16">
        <v>1E-3</v>
      </c>
      <c r="H257" s="16" t="s">
        <v>1121</v>
      </c>
      <c r="I257" s="16">
        <v>15095</v>
      </c>
      <c r="J257" s="16">
        <v>5474</v>
      </c>
      <c r="K257" s="16" t="s">
        <v>1710</v>
      </c>
      <c r="L257" s="16" t="s">
        <v>38</v>
      </c>
      <c r="M257" s="16" t="s">
        <v>38</v>
      </c>
      <c r="N257" s="16" t="s">
        <v>38</v>
      </c>
      <c r="O257" s="16" t="s">
        <v>38</v>
      </c>
      <c r="P257" s="16">
        <v>0</v>
      </c>
      <c r="Q257" s="16">
        <f t="shared" si="3"/>
        <v>1</v>
      </c>
    </row>
    <row r="258" spans="1:17" x14ac:dyDescent="0.25">
      <c r="A258" s="16">
        <v>110</v>
      </c>
      <c r="B258" s="16">
        <v>11</v>
      </c>
      <c r="C258" s="16" t="s">
        <v>1112</v>
      </c>
      <c r="D258" s="16" t="s">
        <v>44</v>
      </c>
      <c r="E258" s="16" t="s">
        <v>38</v>
      </c>
      <c r="F258" s="16">
        <v>0.85099999999999998</v>
      </c>
      <c r="G258" s="16">
        <v>-2.1000000000000001E-2</v>
      </c>
      <c r="H258" s="16" t="s">
        <v>1121</v>
      </c>
      <c r="I258" s="16">
        <v>15095</v>
      </c>
      <c r="J258" s="16">
        <v>5474</v>
      </c>
      <c r="K258" s="16" t="s">
        <v>1710</v>
      </c>
      <c r="L258" s="16" t="s">
        <v>38</v>
      </c>
      <c r="M258" s="16" t="s">
        <v>38</v>
      </c>
      <c r="N258" s="16" t="s">
        <v>38</v>
      </c>
      <c r="O258" s="16" t="s">
        <v>38</v>
      </c>
      <c r="P258" s="16">
        <v>0</v>
      </c>
      <c r="Q258" s="16">
        <f t="shared" si="3"/>
        <v>1</v>
      </c>
    </row>
    <row r="259" spans="1:17" x14ac:dyDescent="0.25">
      <c r="A259" s="16">
        <v>110</v>
      </c>
      <c r="B259" s="16">
        <v>12</v>
      </c>
      <c r="C259" s="16" t="s">
        <v>1118</v>
      </c>
      <c r="D259" s="16" t="s">
        <v>86</v>
      </c>
      <c r="E259" s="16" t="s">
        <v>38</v>
      </c>
      <c r="F259" s="16">
        <v>0.85099999999999998</v>
      </c>
      <c r="G259" s="16">
        <v>-8.8999999999999996E-2</v>
      </c>
      <c r="H259" s="16" t="s">
        <v>1121</v>
      </c>
      <c r="I259" s="16">
        <v>15095</v>
      </c>
      <c r="J259" s="16">
        <v>5474</v>
      </c>
      <c r="K259" s="16" t="s">
        <v>1710</v>
      </c>
      <c r="L259" s="16" t="s">
        <v>38</v>
      </c>
      <c r="M259" s="16" t="s">
        <v>38</v>
      </c>
      <c r="N259" s="16" t="s">
        <v>38</v>
      </c>
      <c r="O259" s="16" t="s">
        <v>38</v>
      </c>
      <c r="P259" s="16">
        <v>0</v>
      </c>
      <c r="Q259" s="16">
        <f t="shared" ref="Q259:Q290" si="4">5-(1*(K259="No")+1*(L259="No")+1*(M259="No")+1*(N259="No")+1*(O259="No"))</f>
        <v>1</v>
      </c>
    </row>
    <row r="260" spans="1:17" x14ac:dyDescent="0.25">
      <c r="A260" s="16">
        <v>110</v>
      </c>
      <c r="B260" s="16">
        <v>13</v>
      </c>
      <c r="C260" s="16" t="s">
        <v>1112</v>
      </c>
      <c r="D260" s="16" t="s">
        <v>1119</v>
      </c>
      <c r="E260" s="16" t="s">
        <v>38</v>
      </c>
      <c r="F260" s="16">
        <v>0.85</v>
      </c>
      <c r="G260" s="16">
        <v>1E-3</v>
      </c>
      <c r="H260" s="16" t="s">
        <v>1121</v>
      </c>
      <c r="I260" s="16">
        <v>15095</v>
      </c>
      <c r="J260" s="16">
        <v>5474</v>
      </c>
      <c r="K260" s="16" t="s">
        <v>1710</v>
      </c>
      <c r="L260" s="16" t="s">
        <v>38</v>
      </c>
      <c r="M260" s="16" t="s">
        <v>38</v>
      </c>
      <c r="N260" s="16" t="s">
        <v>38</v>
      </c>
      <c r="O260" s="16" t="s">
        <v>38</v>
      </c>
      <c r="P260" s="16">
        <v>0</v>
      </c>
      <c r="Q260" s="16">
        <f t="shared" si="4"/>
        <v>1</v>
      </c>
    </row>
    <row r="261" spans="1:17" x14ac:dyDescent="0.25">
      <c r="A261" s="16">
        <v>110</v>
      </c>
      <c r="B261" s="16">
        <v>14</v>
      </c>
      <c r="C261" s="16" t="s">
        <v>1112</v>
      </c>
      <c r="D261" s="16" t="s">
        <v>44</v>
      </c>
      <c r="E261" s="16" t="s">
        <v>38</v>
      </c>
      <c r="F261" s="16">
        <v>0.85</v>
      </c>
      <c r="G261" s="16">
        <v>-1.9E-2</v>
      </c>
      <c r="H261" s="16" t="s">
        <v>1121</v>
      </c>
      <c r="I261" s="16">
        <v>15095</v>
      </c>
      <c r="J261" s="16">
        <v>5474</v>
      </c>
      <c r="K261" s="16" t="s">
        <v>1710</v>
      </c>
      <c r="L261" s="16" t="s">
        <v>38</v>
      </c>
      <c r="M261" s="16" t="s">
        <v>38</v>
      </c>
      <c r="N261" s="16" t="s">
        <v>38</v>
      </c>
      <c r="O261" s="16" t="s">
        <v>38</v>
      </c>
      <c r="P261" s="16">
        <v>0</v>
      </c>
      <c r="Q261" s="16">
        <f t="shared" si="4"/>
        <v>1</v>
      </c>
    </row>
    <row r="262" spans="1:17" x14ac:dyDescent="0.25">
      <c r="A262" s="16">
        <v>110</v>
      </c>
      <c r="B262" s="16">
        <v>15</v>
      </c>
      <c r="C262" s="16" t="s">
        <v>1118</v>
      </c>
      <c r="D262" s="16" t="s">
        <v>86</v>
      </c>
      <c r="E262" s="16" t="s">
        <v>38</v>
      </c>
      <c r="F262" s="16">
        <v>0.85</v>
      </c>
      <c r="G262" s="16">
        <v>-9.2999999999999999E-2</v>
      </c>
      <c r="H262" s="16" t="s">
        <v>1121</v>
      </c>
      <c r="I262" s="16">
        <v>15095</v>
      </c>
      <c r="J262" s="16">
        <v>5474</v>
      </c>
      <c r="K262" s="16" t="s">
        <v>1710</v>
      </c>
      <c r="L262" s="16" t="s">
        <v>38</v>
      </c>
      <c r="M262" s="16" t="s">
        <v>38</v>
      </c>
      <c r="N262" s="16" t="s">
        <v>38</v>
      </c>
      <c r="O262" s="16" t="s">
        <v>38</v>
      </c>
      <c r="P262" s="16">
        <v>0</v>
      </c>
      <c r="Q262" s="16">
        <f t="shared" si="4"/>
        <v>1</v>
      </c>
    </row>
    <row r="263" spans="1:17" x14ac:dyDescent="0.25">
      <c r="A263" s="16">
        <v>110</v>
      </c>
      <c r="B263" s="16">
        <v>16</v>
      </c>
      <c r="C263" s="16" t="s">
        <v>1112</v>
      </c>
      <c r="D263" s="16" t="s">
        <v>1119</v>
      </c>
      <c r="E263" s="16" t="s">
        <v>38</v>
      </c>
      <c r="F263" s="16">
        <v>0.90400000000000003</v>
      </c>
      <c r="G263" s="16">
        <v>5.0000000000000001E-3</v>
      </c>
      <c r="H263" s="16" t="s">
        <v>1121</v>
      </c>
      <c r="I263" s="16">
        <v>15095</v>
      </c>
      <c r="J263" s="16">
        <v>5474</v>
      </c>
      <c r="K263" s="16" t="s">
        <v>1710</v>
      </c>
      <c r="L263" s="16" t="s">
        <v>38</v>
      </c>
      <c r="M263" s="16" t="s">
        <v>38</v>
      </c>
      <c r="N263" s="16" t="s">
        <v>38</v>
      </c>
      <c r="O263" s="16" t="s">
        <v>38</v>
      </c>
      <c r="P263" s="16">
        <v>0</v>
      </c>
      <c r="Q263" s="16">
        <f t="shared" si="4"/>
        <v>1</v>
      </c>
    </row>
    <row r="264" spans="1:17" x14ac:dyDescent="0.25">
      <c r="A264" s="16">
        <v>110</v>
      </c>
      <c r="B264" s="16">
        <v>17</v>
      </c>
      <c r="C264" s="16" t="s">
        <v>1112</v>
      </c>
      <c r="D264" s="16" t="s">
        <v>44</v>
      </c>
      <c r="E264" s="16" t="s">
        <v>38</v>
      </c>
      <c r="F264" s="16">
        <v>0.90400000000000003</v>
      </c>
      <c r="G264" s="16">
        <v>-2.1999999999999999E-2</v>
      </c>
      <c r="H264" s="16" t="s">
        <v>1121</v>
      </c>
      <c r="I264" s="16">
        <v>15095</v>
      </c>
      <c r="J264" s="16">
        <v>5474</v>
      </c>
      <c r="K264" s="16" t="s">
        <v>1710</v>
      </c>
      <c r="L264" s="16" t="s">
        <v>38</v>
      </c>
      <c r="M264" s="16" t="s">
        <v>38</v>
      </c>
      <c r="N264" s="16" t="s">
        <v>38</v>
      </c>
      <c r="O264" s="16" t="s">
        <v>38</v>
      </c>
      <c r="P264" s="16">
        <v>0</v>
      </c>
      <c r="Q264" s="16">
        <f t="shared" si="4"/>
        <v>1</v>
      </c>
    </row>
    <row r="265" spans="1:17" x14ac:dyDescent="0.25">
      <c r="A265" s="16">
        <v>110</v>
      </c>
      <c r="B265" s="16">
        <v>18</v>
      </c>
      <c r="C265" s="16" t="s">
        <v>1118</v>
      </c>
      <c r="D265" s="16" t="s">
        <v>86</v>
      </c>
      <c r="E265" s="16" t="s">
        <v>38</v>
      </c>
      <c r="F265" s="16">
        <v>0.90400000000000003</v>
      </c>
      <c r="G265" s="16">
        <v>-2.7E-2</v>
      </c>
      <c r="H265" s="16" t="s">
        <v>1121</v>
      </c>
      <c r="I265" s="16">
        <v>15095</v>
      </c>
      <c r="J265" s="16">
        <v>5474</v>
      </c>
      <c r="K265" s="16" t="s">
        <v>1710</v>
      </c>
      <c r="L265" s="16" t="s">
        <v>38</v>
      </c>
      <c r="M265" s="16" t="s">
        <v>38</v>
      </c>
      <c r="N265" s="16" t="s">
        <v>38</v>
      </c>
      <c r="O265" s="16" t="s">
        <v>38</v>
      </c>
      <c r="P265" s="16">
        <v>0</v>
      </c>
      <c r="Q265" s="16">
        <f t="shared" si="4"/>
        <v>1</v>
      </c>
    </row>
    <row r="266" spans="1:17" x14ac:dyDescent="0.25">
      <c r="A266" s="16">
        <v>111</v>
      </c>
      <c r="B266" s="16">
        <v>1</v>
      </c>
      <c r="C266" s="16" t="s">
        <v>1112</v>
      </c>
      <c r="D266" s="16" t="s">
        <v>1155</v>
      </c>
      <c r="E266" s="16" t="s">
        <v>38</v>
      </c>
      <c r="F266" s="16">
        <v>0.73399999999999999</v>
      </c>
      <c r="G266" s="16">
        <v>3.0000000000000001E-3</v>
      </c>
      <c r="H266" s="16" t="s">
        <v>1121</v>
      </c>
      <c r="I266" s="16">
        <v>81233</v>
      </c>
      <c r="J266" s="16">
        <v>9353</v>
      </c>
      <c r="K266" s="16" t="s">
        <v>1710</v>
      </c>
      <c r="L266" s="16" t="s">
        <v>1710</v>
      </c>
      <c r="M266" s="16" t="s">
        <v>1710</v>
      </c>
      <c r="N266" s="16" t="s">
        <v>38</v>
      </c>
      <c r="O266" s="16" t="s">
        <v>38</v>
      </c>
      <c r="P266" s="16">
        <v>0</v>
      </c>
      <c r="Q266" s="16">
        <f t="shared" si="4"/>
        <v>3</v>
      </c>
    </row>
    <row r="267" spans="1:17" x14ac:dyDescent="0.25">
      <c r="A267" s="16">
        <v>111</v>
      </c>
      <c r="B267" s="16">
        <v>2</v>
      </c>
      <c r="C267" s="16" t="s">
        <v>1112</v>
      </c>
      <c r="D267" s="16" t="s">
        <v>1155</v>
      </c>
      <c r="E267" s="16" t="s">
        <v>21</v>
      </c>
      <c r="F267" s="16">
        <v>0.73699999999999999</v>
      </c>
      <c r="G267" s="16">
        <v>0</v>
      </c>
      <c r="H267" s="16" t="s">
        <v>1121</v>
      </c>
      <c r="I267" s="16">
        <v>81233</v>
      </c>
      <c r="J267" s="16">
        <v>9353</v>
      </c>
      <c r="K267" s="16" t="s">
        <v>1710</v>
      </c>
      <c r="L267" s="16" t="s">
        <v>1710</v>
      </c>
      <c r="M267" s="16" t="s">
        <v>1710</v>
      </c>
      <c r="N267" s="16" t="s">
        <v>38</v>
      </c>
      <c r="O267" s="16" t="s">
        <v>38</v>
      </c>
      <c r="P267" s="16">
        <v>0</v>
      </c>
      <c r="Q267" s="16">
        <f t="shared" si="4"/>
        <v>3</v>
      </c>
    </row>
    <row r="268" spans="1:17" x14ac:dyDescent="0.25">
      <c r="A268" s="16">
        <v>113</v>
      </c>
      <c r="B268" s="16">
        <v>1</v>
      </c>
      <c r="C268" s="16" t="s">
        <v>1068</v>
      </c>
      <c r="D268" s="16"/>
      <c r="E268" s="16" t="s">
        <v>38</v>
      </c>
      <c r="F268" s="16">
        <v>0.72499999999999998</v>
      </c>
      <c r="G268" s="16">
        <v>-7.0999999999999994E-2</v>
      </c>
      <c r="H268" s="16" t="s">
        <v>1121</v>
      </c>
      <c r="I268" s="16">
        <v>10291</v>
      </c>
      <c r="J268" s="16">
        <v>2679</v>
      </c>
      <c r="K268" s="16" t="s">
        <v>38</v>
      </c>
      <c r="L268" s="16" t="s">
        <v>38</v>
      </c>
      <c r="M268" s="16" t="s">
        <v>38</v>
      </c>
      <c r="N268" s="16" t="s">
        <v>38</v>
      </c>
      <c r="O268" s="16" t="s">
        <v>38</v>
      </c>
      <c r="P268" s="16">
        <v>1</v>
      </c>
      <c r="Q268" s="16">
        <f t="shared" si="4"/>
        <v>0</v>
      </c>
    </row>
    <row r="269" spans="1:17" x14ac:dyDescent="0.25">
      <c r="A269" s="16">
        <v>113</v>
      </c>
      <c r="B269" s="16">
        <v>2</v>
      </c>
      <c r="C269" s="16" t="s">
        <v>1067</v>
      </c>
      <c r="D269" s="16"/>
      <c r="E269" s="16" t="s">
        <v>38</v>
      </c>
      <c r="F269" s="16">
        <v>0.72499999999999998</v>
      </c>
      <c r="G269" s="16">
        <v>-3.5000000000000003E-2</v>
      </c>
      <c r="H269" s="16" t="s">
        <v>1121</v>
      </c>
      <c r="I269" s="16">
        <v>10291</v>
      </c>
      <c r="J269" s="16">
        <v>2679</v>
      </c>
      <c r="K269" s="16" t="s">
        <v>38</v>
      </c>
      <c r="L269" s="16" t="s">
        <v>38</v>
      </c>
      <c r="M269" s="16" t="s">
        <v>38</v>
      </c>
      <c r="N269" s="16" t="s">
        <v>38</v>
      </c>
      <c r="O269" s="16" t="s">
        <v>38</v>
      </c>
      <c r="P269" s="16">
        <v>1</v>
      </c>
      <c r="Q269" s="16">
        <f t="shared" si="4"/>
        <v>0</v>
      </c>
    </row>
    <row r="270" spans="1:17" x14ac:dyDescent="0.25">
      <c r="A270" s="16">
        <v>113</v>
      </c>
      <c r="B270" s="16">
        <v>3</v>
      </c>
      <c r="C270" s="16" t="s">
        <v>1118</v>
      </c>
      <c r="D270" s="16" t="s">
        <v>86</v>
      </c>
      <c r="E270" s="16" t="s">
        <v>38</v>
      </c>
      <c r="F270" s="16">
        <v>0.72499999999999998</v>
      </c>
      <c r="G270" s="16">
        <v>-6.0999999999999999E-2</v>
      </c>
      <c r="H270" s="16" t="s">
        <v>1121</v>
      </c>
      <c r="I270" s="16">
        <v>10291</v>
      </c>
      <c r="J270" s="16">
        <v>2679</v>
      </c>
      <c r="K270" s="16" t="s">
        <v>38</v>
      </c>
      <c r="L270" s="16" t="s">
        <v>38</v>
      </c>
      <c r="M270" s="16" t="s">
        <v>38</v>
      </c>
      <c r="N270" s="16" t="s">
        <v>38</v>
      </c>
      <c r="O270" s="16" t="s">
        <v>38</v>
      </c>
      <c r="P270" s="16">
        <v>1</v>
      </c>
      <c r="Q270" s="16">
        <f t="shared" si="4"/>
        <v>0</v>
      </c>
    </row>
    <row r="271" spans="1:17" x14ac:dyDescent="0.25">
      <c r="A271" s="16">
        <v>113</v>
      </c>
      <c r="B271" s="16">
        <v>4</v>
      </c>
      <c r="C271" s="16" t="s">
        <v>1066</v>
      </c>
      <c r="D271" s="16" t="s">
        <v>1137</v>
      </c>
      <c r="E271" s="16" t="s">
        <v>38</v>
      </c>
      <c r="F271" s="16">
        <v>0.72499999999999998</v>
      </c>
      <c r="G271" s="16">
        <v>-1.4999999999999999E-2</v>
      </c>
      <c r="H271" s="16" t="s">
        <v>1121</v>
      </c>
      <c r="I271" s="16">
        <v>10291</v>
      </c>
      <c r="J271" s="16">
        <v>2679</v>
      </c>
      <c r="K271" s="16" t="s">
        <v>38</v>
      </c>
      <c r="L271" s="16" t="s">
        <v>38</v>
      </c>
      <c r="M271" s="16" t="s">
        <v>38</v>
      </c>
      <c r="N271" s="16" t="s">
        <v>38</v>
      </c>
      <c r="O271" s="16" t="s">
        <v>38</v>
      </c>
      <c r="P271" s="16">
        <v>1</v>
      </c>
      <c r="Q271" s="16">
        <f t="shared" si="4"/>
        <v>0</v>
      </c>
    </row>
    <row r="272" spans="1:17" x14ac:dyDescent="0.25">
      <c r="A272" s="16">
        <v>113</v>
      </c>
      <c r="B272" s="16">
        <v>5</v>
      </c>
      <c r="C272" s="16" t="s">
        <v>1068</v>
      </c>
      <c r="D272" s="16"/>
      <c r="E272" s="16" t="s">
        <v>38</v>
      </c>
      <c r="F272" s="16">
        <v>0.76400000000000001</v>
      </c>
      <c r="G272" s="16">
        <v>-9.5000000000000001E-2</v>
      </c>
      <c r="H272" s="16" t="s">
        <v>1121</v>
      </c>
      <c r="I272" s="16">
        <v>10291</v>
      </c>
      <c r="J272" s="16">
        <v>2679</v>
      </c>
      <c r="K272" s="16" t="s">
        <v>38</v>
      </c>
      <c r="L272" s="16" t="s">
        <v>38</v>
      </c>
      <c r="M272" s="16" t="s">
        <v>38</v>
      </c>
      <c r="N272" s="16" t="s">
        <v>38</v>
      </c>
      <c r="O272" s="16" t="s">
        <v>38</v>
      </c>
      <c r="P272" s="16">
        <v>1</v>
      </c>
      <c r="Q272" s="16">
        <f t="shared" si="4"/>
        <v>0</v>
      </c>
    </row>
    <row r="273" spans="1:17" x14ac:dyDescent="0.25">
      <c r="A273" s="16">
        <v>113</v>
      </c>
      <c r="B273" s="16">
        <v>6</v>
      </c>
      <c r="C273" s="16" t="s">
        <v>1067</v>
      </c>
      <c r="D273" s="16"/>
      <c r="E273" s="16" t="s">
        <v>38</v>
      </c>
      <c r="F273" s="16">
        <v>0.76400000000000001</v>
      </c>
      <c r="G273" s="16">
        <v>-3.4000000000000002E-2</v>
      </c>
      <c r="H273" s="16" t="s">
        <v>1121</v>
      </c>
      <c r="I273" s="16">
        <v>10291</v>
      </c>
      <c r="J273" s="16">
        <v>2679</v>
      </c>
      <c r="K273" s="16" t="s">
        <v>38</v>
      </c>
      <c r="L273" s="16" t="s">
        <v>38</v>
      </c>
      <c r="M273" s="16" t="s">
        <v>38</v>
      </c>
      <c r="N273" s="16" t="s">
        <v>38</v>
      </c>
      <c r="O273" s="16" t="s">
        <v>38</v>
      </c>
      <c r="P273" s="16">
        <v>1</v>
      </c>
      <c r="Q273" s="16">
        <f t="shared" si="4"/>
        <v>0</v>
      </c>
    </row>
    <row r="274" spans="1:17" x14ac:dyDescent="0.25">
      <c r="A274" s="16">
        <v>113</v>
      </c>
      <c r="B274" s="16">
        <v>7</v>
      </c>
      <c r="C274" s="16" t="s">
        <v>1118</v>
      </c>
      <c r="D274" s="16" t="s">
        <v>86</v>
      </c>
      <c r="E274" s="16" t="s">
        <v>38</v>
      </c>
      <c r="F274" s="16">
        <v>0.76400000000000001</v>
      </c>
      <c r="G274" s="16">
        <v>-3.5999999999999997E-2</v>
      </c>
      <c r="H274" s="16" t="s">
        <v>1121</v>
      </c>
      <c r="I274" s="16">
        <v>10291</v>
      </c>
      <c r="J274" s="16">
        <v>2679</v>
      </c>
      <c r="K274" s="16" t="s">
        <v>38</v>
      </c>
      <c r="L274" s="16" t="s">
        <v>38</v>
      </c>
      <c r="M274" s="16" t="s">
        <v>38</v>
      </c>
      <c r="N274" s="16" t="s">
        <v>38</v>
      </c>
      <c r="O274" s="16" t="s">
        <v>38</v>
      </c>
      <c r="P274" s="16">
        <v>1</v>
      </c>
      <c r="Q274" s="16">
        <f t="shared" si="4"/>
        <v>0</v>
      </c>
    </row>
    <row r="275" spans="1:17" x14ac:dyDescent="0.25">
      <c r="A275" s="16">
        <v>113</v>
      </c>
      <c r="B275" s="16">
        <v>8</v>
      </c>
      <c r="C275" s="16" t="s">
        <v>1066</v>
      </c>
      <c r="D275" s="16" t="s">
        <v>1137</v>
      </c>
      <c r="E275" s="16" t="s">
        <v>38</v>
      </c>
      <c r="F275" s="16">
        <v>0.76400000000000001</v>
      </c>
      <c r="G275" s="16">
        <v>-5.8000000000000003E-2</v>
      </c>
      <c r="H275" s="16" t="s">
        <v>1121</v>
      </c>
      <c r="I275" s="16">
        <v>10291</v>
      </c>
      <c r="J275" s="16">
        <v>2679</v>
      </c>
      <c r="K275" s="16" t="s">
        <v>38</v>
      </c>
      <c r="L275" s="16" t="s">
        <v>38</v>
      </c>
      <c r="M275" s="16" t="s">
        <v>38</v>
      </c>
      <c r="N275" s="16" t="s">
        <v>38</v>
      </c>
      <c r="O275" s="16" t="s">
        <v>38</v>
      </c>
      <c r="P275" s="16">
        <v>1</v>
      </c>
      <c r="Q275" s="16">
        <f t="shared" si="4"/>
        <v>0</v>
      </c>
    </row>
    <row r="276" spans="1:17" x14ac:dyDescent="0.25">
      <c r="A276" s="16">
        <v>113</v>
      </c>
      <c r="B276" s="16">
        <v>9</v>
      </c>
      <c r="C276" s="16" t="s">
        <v>1068</v>
      </c>
      <c r="D276" s="16"/>
      <c r="E276" s="16" t="s">
        <v>38</v>
      </c>
      <c r="F276" s="16">
        <v>0.75700000000000001</v>
      </c>
      <c r="G276" s="16">
        <v>-9.0999999999999998E-2</v>
      </c>
      <c r="H276" s="16" t="s">
        <v>1121</v>
      </c>
      <c r="I276" s="16">
        <v>10291</v>
      </c>
      <c r="J276" s="16">
        <v>2679</v>
      </c>
      <c r="K276" s="16" t="s">
        <v>38</v>
      </c>
      <c r="L276" s="16" t="s">
        <v>38</v>
      </c>
      <c r="M276" s="16" t="s">
        <v>38</v>
      </c>
      <c r="N276" s="16" t="s">
        <v>38</v>
      </c>
      <c r="O276" s="16" t="s">
        <v>38</v>
      </c>
      <c r="P276" s="16">
        <v>1</v>
      </c>
      <c r="Q276" s="16">
        <f t="shared" si="4"/>
        <v>0</v>
      </c>
    </row>
    <row r="277" spans="1:17" x14ac:dyDescent="0.25">
      <c r="A277" s="16">
        <v>113</v>
      </c>
      <c r="B277" s="16">
        <v>10</v>
      </c>
      <c r="C277" s="16" t="s">
        <v>1067</v>
      </c>
      <c r="D277" s="16"/>
      <c r="E277" s="16" t="s">
        <v>38</v>
      </c>
      <c r="F277" s="16">
        <v>0.75700000000000001</v>
      </c>
      <c r="G277" s="16">
        <v>-2.1999999999999999E-2</v>
      </c>
      <c r="H277" s="16" t="s">
        <v>1121</v>
      </c>
      <c r="I277" s="16">
        <v>10291</v>
      </c>
      <c r="J277" s="16">
        <v>2679</v>
      </c>
      <c r="K277" s="16" t="s">
        <v>38</v>
      </c>
      <c r="L277" s="16" t="s">
        <v>38</v>
      </c>
      <c r="M277" s="16" t="s">
        <v>38</v>
      </c>
      <c r="N277" s="16" t="s">
        <v>38</v>
      </c>
      <c r="O277" s="16" t="s">
        <v>38</v>
      </c>
      <c r="P277" s="16">
        <v>1</v>
      </c>
      <c r="Q277" s="16">
        <f t="shared" si="4"/>
        <v>0</v>
      </c>
    </row>
    <row r="278" spans="1:17" x14ac:dyDescent="0.25">
      <c r="A278" s="16">
        <v>113</v>
      </c>
      <c r="B278" s="16">
        <v>11</v>
      </c>
      <c r="C278" s="16" t="s">
        <v>1118</v>
      </c>
      <c r="D278" s="16" t="s">
        <v>86</v>
      </c>
      <c r="E278" s="16" t="s">
        <v>38</v>
      </c>
      <c r="F278" s="16">
        <v>0.75700000000000001</v>
      </c>
      <c r="G278" s="16">
        <v>-2.5000000000000001E-2</v>
      </c>
      <c r="H278" s="16" t="s">
        <v>1121</v>
      </c>
      <c r="I278" s="16">
        <v>10291</v>
      </c>
      <c r="J278" s="16">
        <v>2679</v>
      </c>
      <c r="K278" s="16" t="s">
        <v>38</v>
      </c>
      <c r="L278" s="16" t="s">
        <v>38</v>
      </c>
      <c r="M278" s="16" t="s">
        <v>38</v>
      </c>
      <c r="N278" s="16" t="s">
        <v>38</v>
      </c>
      <c r="O278" s="16" t="s">
        <v>38</v>
      </c>
      <c r="P278" s="16">
        <v>1</v>
      </c>
      <c r="Q278" s="16">
        <f t="shared" si="4"/>
        <v>0</v>
      </c>
    </row>
    <row r="279" spans="1:17" x14ac:dyDescent="0.25">
      <c r="A279" s="16">
        <v>113</v>
      </c>
      <c r="B279" s="16">
        <v>12</v>
      </c>
      <c r="C279" s="16" t="s">
        <v>1066</v>
      </c>
      <c r="D279" s="16" t="s">
        <v>1137</v>
      </c>
      <c r="E279" s="16" t="s">
        <v>38</v>
      </c>
      <c r="F279" s="16">
        <v>0.75700000000000001</v>
      </c>
      <c r="G279" s="16">
        <v>-8.3000000000000004E-2</v>
      </c>
      <c r="H279" s="16" t="s">
        <v>1121</v>
      </c>
      <c r="I279" s="16">
        <v>10291</v>
      </c>
      <c r="J279" s="16">
        <v>2679</v>
      </c>
      <c r="K279" s="16" t="s">
        <v>38</v>
      </c>
      <c r="L279" s="16" t="s">
        <v>38</v>
      </c>
      <c r="M279" s="16" t="s">
        <v>38</v>
      </c>
      <c r="N279" s="16" t="s">
        <v>38</v>
      </c>
      <c r="O279" s="16" t="s">
        <v>38</v>
      </c>
      <c r="P279" s="16">
        <v>1</v>
      </c>
      <c r="Q279" s="16">
        <f t="shared" si="4"/>
        <v>0</v>
      </c>
    </row>
    <row r="280" spans="1:17" x14ac:dyDescent="0.25">
      <c r="A280" s="16">
        <v>115</v>
      </c>
      <c r="B280" s="16">
        <v>1</v>
      </c>
      <c r="C280" s="16" t="s">
        <v>1112</v>
      </c>
      <c r="D280" s="16" t="s">
        <v>1125</v>
      </c>
      <c r="E280" s="16" t="s">
        <v>38</v>
      </c>
      <c r="F280" s="16">
        <v>0.76600000000000001</v>
      </c>
      <c r="G280" s="16">
        <v>-3.9E-2</v>
      </c>
      <c r="H280" s="16" t="s">
        <v>1120</v>
      </c>
      <c r="I280" s="16">
        <v>3097</v>
      </c>
      <c r="J280" s="16">
        <v>33</v>
      </c>
      <c r="K280" s="16" t="s">
        <v>1710</v>
      </c>
      <c r="L280" s="16" t="s">
        <v>38</v>
      </c>
      <c r="M280" s="16" t="s">
        <v>38</v>
      </c>
      <c r="N280" s="16" t="s">
        <v>38</v>
      </c>
      <c r="O280" s="16" t="s">
        <v>38</v>
      </c>
      <c r="P280" s="16">
        <v>0</v>
      </c>
      <c r="Q280" s="16">
        <f t="shared" si="4"/>
        <v>1</v>
      </c>
    </row>
    <row r="281" spans="1:17" x14ac:dyDescent="0.25">
      <c r="A281" s="16">
        <v>115</v>
      </c>
      <c r="B281" s="16">
        <v>2</v>
      </c>
      <c r="C281" s="16" t="s">
        <v>1118</v>
      </c>
      <c r="D281" s="16" t="s">
        <v>1156</v>
      </c>
      <c r="E281" s="16" t="s">
        <v>38</v>
      </c>
      <c r="F281" s="16">
        <v>0.76600000000000001</v>
      </c>
      <c r="G281" s="16">
        <v>-0.04</v>
      </c>
      <c r="H281" s="16" t="s">
        <v>1120</v>
      </c>
      <c r="I281" s="16">
        <v>3097</v>
      </c>
      <c r="J281" s="16">
        <v>33</v>
      </c>
      <c r="K281" s="16" t="s">
        <v>1710</v>
      </c>
      <c r="L281" s="16" t="s">
        <v>38</v>
      </c>
      <c r="M281" s="16" t="s">
        <v>38</v>
      </c>
      <c r="N281" s="16" t="s">
        <v>38</v>
      </c>
      <c r="O281" s="16" t="s">
        <v>38</v>
      </c>
      <c r="P281" s="16">
        <v>0</v>
      </c>
      <c r="Q281" s="16">
        <f t="shared" si="4"/>
        <v>1</v>
      </c>
    </row>
    <row r="282" spans="1:17" x14ac:dyDescent="0.25">
      <c r="A282" s="16">
        <v>115</v>
      </c>
      <c r="B282" s="16">
        <v>3</v>
      </c>
      <c r="C282" s="16" t="s">
        <v>1112</v>
      </c>
      <c r="D282" s="16" t="s">
        <v>1125</v>
      </c>
      <c r="E282" s="16" t="s">
        <v>38</v>
      </c>
      <c r="F282" s="16">
        <v>0.64900000000000002</v>
      </c>
      <c r="G282" s="16">
        <v>0.05</v>
      </c>
      <c r="H282" s="16" t="s">
        <v>1120</v>
      </c>
      <c r="I282" s="16">
        <v>3801</v>
      </c>
      <c r="J282" s="16">
        <v>29</v>
      </c>
      <c r="K282" s="16" t="s">
        <v>1710</v>
      </c>
      <c r="L282" s="16" t="s">
        <v>38</v>
      </c>
      <c r="M282" s="16" t="s">
        <v>38</v>
      </c>
      <c r="N282" s="16" t="s">
        <v>38</v>
      </c>
      <c r="O282" s="16" t="s">
        <v>38</v>
      </c>
      <c r="P282" s="16">
        <v>0</v>
      </c>
      <c r="Q282" s="16">
        <f t="shared" si="4"/>
        <v>1</v>
      </c>
    </row>
    <row r="283" spans="1:17" x14ac:dyDescent="0.25">
      <c r="A283" s="16">
        <v>115</v>
      </c>
      <c r="B283" s="16">
        <v>4</v>
      </c>
      <c r="C283" s="16" t="s">
        <v>1118</v>
      </c>
      <c r="D283" s="16" t="s">
        <v>1156</v>
      </c>
      <c r="E283" s="16" t="s">
        <v>38</v>
      </c>
      <c r="F283" s="16">
        <v>0.64900000000000002</v>
      </c>
      <c r="G283" s="16">
        <v>1E-3</v>
      </c>
      <c r="H283" s="16" t="s">
        <v>1120</v>
      </c>
      <c r="I283" s="16">
        <v>3801</v>
      </c>
      <c r="J283" s="16">
        <v>29</v>
      </c>
      <c r="K283" s="16" t="s">
        <v>1710</v>
      </c>
      <c r="L283" s="16" t="s">
        <v>38</v>
      </c>
      <c r="M283" s="16" t="s">
        <v>38</v>
      </c>
      <c r="N283" s="16" t="s">
        <v>38</v>
      </c>
      <c r="O283" s="16" t="s">
        <v>38</v>
      </c>
      <c r="P283" s="16">
        <v>0</v>
      </c>
      <c r="Q283" s="16">
        <f t="shared" si="4"/>
        <v>1</v>
      </c>
    </row>
    <row r="284" spans="1:17" x14ac:dyDescent="0.25">
      <c r="A284" s="16">
        <v>116</v>
      </c>
      <c r="B284" s="16">
        <v>1</v>
      </c>
      <c r="C284" s="16" t="s">
        <v>1068</v>
      </c>
      <c r="D284" s="16"/>
      <c r="E284" s="16" t="s">
        <v>38</v>
      </c>
      <c r="F284" s="16">
        <v>0.79200000000000004</v>
      </c>
      <c r="G284" s="16">
        <v>6.4000000000000001E-2</v>
      </c>
      <c r="H284" s="16" t="s">
        <v>1121</v>
      </c>
      <c r="I284" s="16">
        <v>114</v>
      </c>
      <c r="J284" s="16">
        <v>52</v>
      </c>
      <c r="K284" s="16" t="s">
        <v>1710</v>
      </c>
      <c r="L284" s="16" t="s">
        <v>1710</v>
      </c>
      <c r="M284" s="16" t="s">
        <v>38</v>
      </c>
      <c r="N284" s="16" t="s">
        <v>38</v>
      </c>
      <c r="O284" s="16" t="s">
        <v>38</v>
      </c>
      <c r="P284" s="16">
        <v>0</v>
      </c>
      <c r="Q284" s="16">
        <f t="shared" si="4"/>
        <v>2</v>
      </c>
    </row>
    <row r="285" spans="1:17" x14ac:dyDescent="0.25">
      <c r="A285" s="16">
        <v>116</v>
      </c>
      <c r="B285" s="16">
        <v>2</v>
      </c>
      <c r="C285" s="16" t="s">
        <v>1118</v>
      </c>
      <c r="D285" s="16" t="s">
        <v>1139</v>
      </c>
      <c r="E285" s="16" t="s">
        <v>38</v>
      </c>
      <c r="F285" s="16">
        <v>0.79200000000000004</v>
      </c>
      <c r="G285" s="16">
        <v>0.09</v>
      </c>
      <c r="H285" s="16" t="s">
        <v>1121</v>
      </c>
      <c r="I285" s="16">
        <v>114</v>
      </c>
      <c r="J285" s="16">
        <v>52</v>
      </c>
      <c r="K285" s="16" t="s">
        <v>1710</v>
      </c>
      <c r="L285" s="16" t="s">
        <v>38</v>
      </c>
      <c r="M285" s="16" t="s">
        <v>38</v>
      </c>
      <c r="N285" s="16" t="s">
        <v>38</v>
      </c>
      <c r="O285" s="16" t="s">
        <v>38</v>
      </c>
      <c r="P285" s="16">
        <v>0</v>
      </c>
      <c r="Q285" s="16">
        <f t="shared" si="4"/>
        <v>1</v>
      </c>
    </row>
    <row r="286" spans="1:17" x14ac:dyDescent="0.25">
      <c r="A286" s="16">
        <v>117</v>
      </c>
      <c r="B286" s="16">
        <v>1</v>
      </c>
      <c r="C286" s="16" t="s">
        <v>1118</v>
      </c>
      <c r="D286" s="16" t="s">
        <v>86</v>
      </c>
      <c r="E286" s="16" t="s">
        <v>38</v>
      </c>
      <c r="F286" s="16">
        <v>0.76100000000000001</v>
      </c>
      <c r="G286" s="16">
        <v>0.16800000000000001</v>
      </c>
      <c r="H286" s="16" t="s">
        <v>1120</v>
      </c>
      <c r="I286" s="16">
        <v>49</v>
      </c>
      <c r="J286" s="16">
        <v>15</v>
      </c>
      <c r="K286" s="16" t="s">
        <v>38</v>
      </c>
      <c r="L286" s="16" t="s">
        <v>1710</v>
      </c>
      <c r="M286" s="16" t="s">
        <v>38</v>
      </c>
      <c r="N286" s="16" t="s">
        <v>38</v>
      </c>
      <c r="O286" s="16" t="s">
        <v>38</v>
      </c>
      <c r="P286" s="16">
        <v>0</v>
      </c>
      <c r="Q286" s="16">
        <f t="shared" si="4"/>
        <v>1</v>
      </c>
    </row>
    <row r="287" spans="1:17" x14ac:dyDescent="0.25">
      <c r="A287" s="16">
        <v>119</v>
      </c>
      <c r="B287" s="16">
        <v>1</v>
      </c>
      <c r="C287" s="16" t="s">
        <v>1112</v>
      </c>
      <c r="D287" s="16" t="s">
        <v>748</v>
      </c>
      <c r="E287" s="16" t="s">
        <v>38</v>
      </c>
      <c r="F287" s="16">
        <v>0.64400000000000002</v>
      </c>
      <c r="G287" s="16">
        <v>5.0000000000000001E-3</v>
      </c>
      <c r="H287" s="16" t="s">
        <v>1121</v>
      </c>
      <c r="I287" s="16">
        <v>75</v>
      </c>
      <c r="J287" s="16">
        <v>15</v>
      </c>
      <c r="K287" s="16" t="s">
        <v>38</v>
      </c>
      <c r="L287" s="16" t="s">
        <v>38</v>
      </c>
      <c r="M287" s="16" t="s">
        <v>38</v>
      </c>
      <c r="N287" s="16" t="s">
        <v>38</v>
      </c>
      <c r="O287" s="16" t="s">
        <v>38</v>
      </c>
      <c r="P287" s="16">
        <v>1</v>
      </c>
      <c r="Q287" s="16">
        <f t="shared" si="4"/>
        <v>0</v>
      </c>
    </row>
    <row r="288" spans="1:17" x14ac:dyDescent="0.25">
      <c r="A288" s="16">
        <v>123</v>
      </c>
      <c r="B288" s="16">
        <v>1</v>
      </c>
      <c r="C288" s="16" t="s">
        <v>1118</v>
      </c>
      <c r="D288" s="16" t="s">
        <v>1139</v>
      </c>
      <c r="E288" s="16" t="s">
        <v>38</v>
      </c>
      <c r="F288" s="16">
        <v>0.88600000000000001</v>
      </c>
      <c r="G288" s="16">
        <v>7.2999999999999995E-2</v>
      </c>
      <c r="H288" s="16" t="s">
        <v>1133</v>
      </c>
      <c r="I288" s="16">
        <v>205</v>
      </c>
      <c r="J288" s="16">
        <v>61</v>
      </c>
      <c r="K288" s="16" t="s">
        <v>1710</v>
      </c>
      <c r="L288" s="16" t="s">
        <v>38</v>
      </c>
      <c r="M288" s="16" t="s">
        <v>38</v>
      </c>
      <c r="N288" s="16" t="s">
        <v>38</v>
      </c>
      <c r="O288" s="16" t="s">
        <v>38</v>
      </c>
      <c r="P288" s="16">
        <v>0</v>
      </c>
      <c r="Q288" s="16">
        <f t="shared" si="4"/>
        <v>1</v>
      </c>
    </row>
    <row r="289" spans="1:17" x14ac:dyDescent="0.25">
      <c r="A289" s="16">
        <v>124</v>
      </c>
      <c r="B289" s="16">
        <v>1</v>
      </c>
      <c r="C289" s="16" t="s">
        <v>1066</v>
      </c>
      <c r="D289" s="16" t="s">
        <v>1137</v>
      </c>
      <c r="E289" s="16" t="s">
        <v>38</v>
      </c>
      <c r="F289" s="16">
        <v>0.73</v>
      </c>
      <c r="G289" s="16">
        <v>0.02</v>
      </c>
      <c r="H289" s="16" t="s">
        <v>1121</v>
      </c>
      <c r="I289" s="16">
        <v>16</v>
      </c>
      <c r="J289" s="16">
        <v>5</v>
      </c>
      <c r="K289" s="16" t="s">
        <v>1710</v>
      </c>
      <c r="L289" s="16" t="s">
        <v>38</v>
      </c>
      <c r="M289" s="16" t="s">
        <v>1710</v>
      </c>
      <c r="N289" s="16" t="s">
        <v>38</v>
      </c>
      <c r="O289" s="16" t="s">
        <v>38</v>
      </c>
      <c r="P289" s="16">
        <v>0</v>
      </c>
      <c r="Q289" s="16">
        <f t="shared" si="4"/>
        <v>2</v>
      </c>
    </row>
    <row r="290" spans="1:17" x14ac:dyDescent="0.25">
      <c r="A290" s="16">
        <v>124</v>
      </c>
      <c r="B290" s="16">
        <v>2</v>
      </c>
      <c r="C290" s="16" t="s">
        <v>1118</v>
      </c>
      <c r="D290" s="16" t="s">
        <v>1139</v>
      </c>
      <c r="E290" s="16" t="s">
        <v>38</v>
      </c>
      <c r="F290" s="16">
        <v>0.73</v>
      </c>
      <c r="G290" s="16">
        <v>7.0000000000000007E-2</v>
      </c>
      <c r="H290" s="16" t="s">
        <v>1121</v>
      </c>
      <c r="I290" s="16">
        <v>16</v>
      </c>
      <c r="J290" s="16">
        <v>5</v>
      </c>
      <c r="K290" s="16" t="s">
        <v>1710</v>
      </c>
      <c r="L290" s="16" t="s">
        <v>38</v>
      </c>
      <c r="M290" s="16" t="s">
        <v>1710</v>
      </c>
      <c r="N290" s="16" t="s">
        <v>38</v>
      </c>
      <c r="O290" s="16" t="s">
        <v>38</v>
      </c>
      <c r="P290" s="16">
        <v>0</v>
      </c>
      <c r="Q290" s="16">
        <f t="shared" si="4"/>
        <v>2</v>
      </c>
    </row>
  </sheetData>
  <autoFilter ref="A1:R290"/>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72"/>
  <sheetViews>
    <sheetView zoomScale="90" zoomScaleNormal="90" workbookViewId="0">
      <pane xSplit="1" topLeftCell="B1" activePane="topRight" state="frozen"/>
      <selection pane="topRight" activeCell="A9" sqref="A9"/>
    </sheetView>
  </sheetViews>
  <sheetFormatPr defaultColWidth="8.88671875" defaultRowHeight="14.4" x14ac:dyDescent="0.3"/>
  <cols>
    <col min="1" max="1" width="8.44140625" style="2" bestFit="1" customWidth="1"/>
    <col min="2" max="2" width="20.33203125" style="1" customWidth="1"/>
    <col min="3" max="3" width="12.44140625" style="1" customWidth="1"/>
    <col min="4" max="4" width="23.44140625" style="1" bestFit="1" customWidth="1"/>
    <col min="5" max="5" width="18.5546875" style="1" bestFit="1" customWidth="1"/>
    <col min="6" max="6" width="19.6640625" style="1" bestFit="1" customWidth="1"/>
    <col min="7" max="7" width="42.33203125" style="1" bestFit="1" customWidth="1"/>
    <col min="8" max="8" width="42.33203125" style="1" customWidth="1"/>
    <col min="9" max="9" width="36.33203125" style="1" bestFit="1" customWidth="1"/>
    <col min="10" max="10" width="15.33203125" style="1" bestFit="1" customWidth="1"/>
    <col min="11" max="11" width="14.33203125" style="1" bestFit="1" customWidth="1"/>
    <col min="12" max="12" width="14.33203125" style="1" customWidth="1"/>
    <col min="13" max="13" width="15.33203125" style="1" customWidth="1"/>
    <col min="14" max="14" width="10.88671875" style="1" bestFit="1" customWidth="1"/>
    <col min="15" max="15" width="37.6640625" style="1" bestFit="1" customWidth="1"/>
    <col min="16" max="16" width="37.6640625" style="1" customWidth="1"/>
    <col min="17" max="17" width="59.109375" style="1" bestFit="1" customWidth="1"/>
    <col min="18" max="18" width="15.88671875" style="1" bestFit="1" customWidth="1"/>
    <col min="19" max="19" width="11.44140625" style="1" bestFit="1" customWidth="1"/>
    <col min="20" max="20" width="11.44140625" style="1" customWidth="1"/>
    <col min="21" max="21" width="9.5546875" style="1" bestFit="1" customWidth="1"/>
    <col min="22" max="22" width="7.6640625" style="1" bestFit="1" customWidth="1"/>
    <col min="23" max="25" width="7.6640625" style="1" customWidth="1"/>
    <col min="26" max="26" width="22.109375" style="2" bestFit="1" customWidth="1"/>
    <col min="27" max="27" width="18.109375" style="2" bestFit="1" customWidth="1"/>
    <col min="28" max="28" width="36.44140625" style="1" bestFit="1" customWidth="1"/>
    <col min="29" max="29" width="34.109375" style="1" customWidth="1"/>
    <col min="30" max="31" width="34.33203125" style="1" customWidth="1"/>
    <col min="32" max="32" width="29.88671875" style="1" customWidth="1"/>
    <col min="33" max="33" width="41.6640625" style="1" bestFit="1" customWidth="1"/>
    <col min="34" max="34" width="9.44140625" style="1" bestFit="1" customWidth="1"/>
    <col min="35" max="35" width="10.109375" style="1" bestFit="1" customWidth="1"/>
    <col min="36" max="36" width="49.33203125" style="1" customWidth="1"/>
    <col min="37" max="38" width="9.6640625" style="1" bestFit="1" customWidth="1"/>
    <col min="39" max="39" width="9.109375" style="1" bestFit="1" customWidth="1"/>
    <col min="40" max="40" width="9.44140625" style="1" bestFit="1" customWidth="1"/>
    <col min="41" max="41" width="20" style="1" bestFit="1" customWidth="1"/>
    <col min="42" max="42" width="8.88671875" style="1" bestFit="1" customWidth="1"/>
    <col min="43" max="43" width="9.109375" style="1" bestFit="1" customWidth="1"/>
    <col min="44" max="47" width="9.109375" style="1" customWidth="1"/>
    <col min="48" max="48" width="10.6640625" style="1" customWidth="1"/>
    <col min="49" max="49" width="7.5546875" style="1" bestFit="1" customWidth="1"/>
    <col min="50" max="50" width="16.88671875" style="1" bestFit="1" customWidth="1"/>
    <col min="51" max="52" width="16.88671875" style="1" customWidth="1"/>
    <col min="53" max="53" width="9.88671875" style="1" bestFit="1" customWidth="1"/>
    <col min="54" max="54" width="9.88671875" style="1" customWidth="1"/>
    <col min="55" max="55" width="7.6640625" style="1" bestFit="1" customWidth="1"/>
    <col min="56" max="57" width="9.88671875" style="1" customWidth="1"/>
    <col min="58" max="58" width="8.6640625" style="1" bestFit="1" customWidth="1"/>
    <col min="59" max="59" width="9.88671875" style="1" customWidth="1"/>
    <col min="60" max="60" width="9.33203125" style="1" bestFit="1" customWidth="1"/>
    <col min="61" max="61" width="34.109375" style="1" customWidth="1"/>
    <col min="62" max="62" width="8.88671875" style="1"/>
    <col min="63" max="63" width="18.5546875" style="57" bestFit="1" customWidth="1"/>
    <col min="64" max="64" width="16.44140625" style="57" bestFit="1" customWidth="1"/>
    <col min="65" max="65" width="14.109375" style="57" bestFit="1" customWidth="1"/>
    <col min="66" max="66" width="12.6640625" style="1" bestFit="1" customWidth="1"/>
    <col min="67" max="67" width="16.33203125" style="1" bestFit="1" customWidth="1"/>
    <col min="68" max="68" width="8.88671875" style="191"/>
    <col min="69" max="16384" width="8.88671875" style="177"/>
  </cols>
  <sheetData>
    <row r="1" spans="1:68" s="179" customFormat="1" x14ac:dyDescent="0.3">
      <c r="A1" s="135" t="s">
        <v>967</v>
      </c>
      <c r="B1" s="189" t="s">
        <v>0</v>
      </c>
      <c r="C1" s="135" t="s">
        <v>2</v>
      </c>
      <c r="D1" s="135" t="s">
        <v>1624</v>
      </c>
      <c r="E1" s="135" t="s">
        <v>4</v>
      </c>
      <c r="F1" s="135" t="s">
        <v>1625</v>
      </c>
      <c r="G1" s="135" t="s">
        <v>5</v>
      </c>
      <c r="H1" s="135" t="s">
        <v>1364</v>
      </c>
      <c r="I1" s="135" t="s">
        <v>6</v>
      </c>
      <c r="J1" s="135" t="s">
        <v>8</v>
      </c>
      <c r="K1" s="135" t="s">
        <v>1292</v>
      </c>
      <c r="L1" s="135" t="s">
        <v>1293</v>
      </c>
      <c r="M1" s="135" t="s">
        <v>1308</v>
      </c>
      <c r="N1" s="135" t="s">
        <v>1291</v>
      </c>
      <c r="O1" s="135" t="s">
        <v>9</v>
      </c>
      <c r="P1" s="135" t="s">
        <v>1329</v>
      </c>
      <c r="Q1" s="135" t="s">
        <v>11</v>
      </c>
      <c r="R1" s="135" t="s">
        <v>1323</v>
      </c>
      <c r="S1" s="135" t="s">
        <v>1324</v>
      </c>
      <c r="T1" s="135" t="s">
        <v>1325</v>
      </c>
      <c r="U1" s="135" t="s">
        <v>1068</v>
      </c>
      <c r="V1" s="135" t="s">
        <v>1067</v>
      </c>
      <c r="W1" s="135" t="s">
        <v>1118</v>
      </c>
      <c r="X1" s="135" t="s">
        <v>1066</v>
      </c>
      <c r="Y1" s="135" t="s">
        <v>1112</v>
      </c>
      <c r="Z1" s="135" t="s">
        <v>1204</v>
      </c>
      <c r="AA1" s="135" t="s">
        <v>1315</v>
      </c>
      <c r="AB1" s="135" t="s">
        <v>13</v>
      </c>
      <c r="AC1" s="135" t="s">
        <v>1328</v>
      </c>
      <c r="AD1" s="135" t="s">
        <v>1211</v>
      </c>
      <c r="AE1" s="135" t="s">
        <v>1212</v>
      </c>
      <c r="AF1" s="135" t="s">
        <v>1575</v>
      </c>
      <c r="AG1" s="135" t="s">
        <v>1126</v>
      </c>
      <c r="AH1" s="135" t="s">
        <v>15</v>
      </c>
      <c r="AI1" s="135" t="s">
        <v>16</v>
      </c>
      <c r="AJ1" s="135" t="s">
        <v>17</v>
      </c>
      <c r="AK1" s="135" t="s">
        <v>1338</v>
      </c>
      <c r="AL1" s="135" t="s">
        <v>1339</v>
      </c>
      <c r="AM1" s="135" t="s">
        <v>1340</v>
      </c>
      <c r="AN1" s="135" t="s">
        <v>1341</v>
      </c>
      <c r="AO1" s="135" t="s">
        <v>1359</v>
      </c>
      <c r="AP1" s="135" t="s">
        <v>1348</v>
      </c>
      <c r="AQ1" s="135" t="s">
        <v>1349</v>
      </c>
      <c r="AR1" s="135" t="s">
        <v>1353</v>
      </c>
      <c r="AS1" s="135" t="s">
        <v>1354</v>
      </c>
      <c r="AT1" s="135" t="s">
        <v>1361</v>
      </c>
      <c r="AU1" s="135" t="s">
        <v>1360</v>
      </c>
      <c r="AV1" s="135" t="s">
        <v>1342</v>
      </c>
      <c r="AW1" s="135" t="s">
        <v>1343</v>
      </c>
      <c r="AX1" s="135" t="s">
        <v>1351</v>
      </c>
      <c r="AY1" s="135" t="s">
        <v>1344</v>
      </c>
      <c r="AZ1" s="135" t="s">
        <v>1345</v>
      </c>
      <c r="BA1" s="135" t="s">
        <v>687</v>
      </c>
      <c r="BB1" s="135" t="s">
        <v>1346</v>
      </c>
      <c r="BC1" s="135" t="s">
        <v>1347</v>
      </c>
      <c r="BD1" s="135" t="s">
        <v>1350</v>
      </c>
      <c r="BE1" s="135" t="s">
        <v>1352</v>
      </c>
      <c r="BF1" s="135" t="s">
        <v>298</v>
      </c>
      <c r="BG1" s="135" t="s">
        <v>1112</v>
      </c>
      <c r="BH1" s="135" t="s">
        <v>76</v>
      </c>
      <c r="BI1" s="135" t="s">
        <v>778</v>
      </c>
      <c r="BJ1" s="135" t="s">
        <v>958</v>
      </c>
      <c r="BK1" s="135" t="s">
        <v>1666</v>
      </c>
      <c r="BL1" s="135" t="s">
        <v>1667</v>
      </c>
      <c r="BM1" s="135" t="s">
        <v>1668</v>
      </c>
      <c r="BN1" s="135" t="s">
        <v>1669</v>
      </c>
      <c r="BO1" s="135" t="s">
        <v>1670</v>
      </c>
      <c r="BP1" s="252" t="s">
        <v>1704</v>
      </c>
    </row>
    <row r="2" spans="1:68" x14ac:dyDescent="0.3">
      <c r="A2" s="42">
        <v>1</v>
      </c>
      <c r="B2" s="27" t="s">
        <v>18</v>
      </c>
      <c r="C2" s="27" t="s">
        <v>20</v>
      </c>
      <c r="D2" s="26" t="s">
        <v>34</v>
      </c>
      <c r="E2" s="26" t="s">
        <v>74</v>
      </c>
      <c r="F2" s="26" t="s">
        <v>35</v>
      </c>
      <c r="G2" s="26" t="s">
        <v>795</v>
      </c>
      <c r="H2" s="26" t="s">
        <v>1377</v>
      </c>
      <c r="I2" s="29" t="s">
        <v>128</v>
      </c>
      <c r="J2" s="26" t="s">
        <v>128</v>
      </c>
      <c r="K2" s="26" t="s">
        <v>38</v>
      </c>
      <c r="L2" s="26"/>
      <c r="M2" s="26"/>
      <c r="N2" s="26">
        <v>99013</v>
      </c>
      <c r="O2" s="26" t="s">
        <v>23</v>
      </c>
      <c r="P2" s="26" t="s">
        <v>1330</v>
      </c>
      <c r="Q2" s="26" t="s">
        <v>1215</v>
      </c>
      <c r="R2" s="26">
        <v>1</v>
      </c>
      <c r="S2" s="26">
        <v>1</v>
      </c>
      <c r="T2" s="26"/>
      <c r="U2" s="26"/>
      <c r="V2" s="26">
        <v>1</v>
      </c>
      <c r="W2" s="26"/>
      <c r="X2" s="26">
        <v>1</v>
      </c>
      <c r="Y2" s="26">
        <v>1</v>
      </c>
      <c r="Z2" s="28">
        <v>1</v>
      </c>
      <c r="AA2" s="28">
        <v>28</v>
      </c>
      <c r="AB2" s="26" t="s">
        <v>1188</v>
      </c>
      <c r="AC2" s="26" t="s">
        <v>1326</v>
      </c>
      <c r="AD2" s="26" t="s">
        <v>121</v>
      </c>
      <c r="AE2" s="26" t="s">
        <v>121</v>
      </c>
      <c r="AF2" s="26" t="s">
        <v>37</v>
      </c>
      <c r="AG2" s="26" t="s">
        <v>21</v>
      </c>
      <c r="AH2" s="26" t="s">
        <v>21</v>
      </c>
      <c r="AI2" s="26" t="s">
        <v>39</v>
      </c>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t="s">
        <v>796</v>
      </c>
      <c r="BJ2" s="26">
        <v>2.8</v>
      </c>
      <c r="BK2" s="21" t="s">
        <v>38</v>
      </c>
      <c r="BL2" s="21" t="s">
        <v>38</v>
      </c>
      <c r="BM2" s="21" t="s">
        <v>38</v>
      </c>
      <c r="BN2" s="21" t="s">
        <v>38</v>
      </c>
      <c r="BO2" s="21" t="s">
        <v>38</v>
      </c>
      <c r="BP2" s="190">
        <f>(BK2&lt;&gt;"No")+(BL2&lt;&gt;"No")+(BM2&lt;&gt;"No")+(BN2&lt;&gt;"No")+(BO2&lt;&gt;"No")</f>
        <v>0</v>
      </c>
    </row>
    <row r="3" spans="1:68" x14ac:dyDescent="0.3">
      <c r="A3" s="42">
        <v>2</v>
      </c>
      <c r="B3" s="23" t="s">
        <v>41</v>
      </c>
      <c r="C3" s="23" t="s">
        <v>20</v>
      </c>
      <c r="D3" s="22" t="s">
        <v>34</v>
      </c>
      <c r="E3" s="22" t="s">
        <v>74</v>
      </c>
      <c r="F3" s="22" t="s">
        <v>35</v>
      </c>
      <c r="G3" s="22" t="s">
        <v>48</v>
      </c>
      <c r="H3" s="22" t="s">
        <v>1376</v>
      </c>
      <c r="I3" s="22" t="s">
        <v>1290</v>
      </c>
      <c r="J3" s="22" t="s">
        <v>389</v>
      </c>
      <c r="K3" s="22" t="s">
        <v>21</v>
      </c>
      <c r="L3" s="22" t="s">
        <v>1294</v>
      </c>
      <c r="M3" s="22"/>
      <c r="N3" s="22">
        <v>32555</v>
      </c>
      <c r="O3" s="23" t="s">
        <v>86</v>
      </c>
      <c r="P3" s="22" t="s">
        <v>1331</v>
      </c>
      <c r="Q3" s="22" t="s">
        <v>1218</v>
      </c>
      <c r="R3" s="22">
        <v>1</v>
      </c>
      <c r="S3" s="22"/>
      <c r="T3" s="22"/>
      <c r="U3" s="22">
        <v>1</v>
      </c>
      <c r="V3" s="22">
        <v>1</v>
      </c>
      <c r="W3" s="22"/>
      <c r="X3" s="22"/>
      <c r="Y3" s="22">
        <v>1</v>
      </c>
      <c r="Z3" s="24">
        <v>1</v>
      </c>
      <c r="AA3" s="24">
        <v>26</v>
      </c>
      <c r="AB3" s="22" t="s">
        <v>630</v>
      </c>
      <c r="AC3" s="22" t="s">
        <v>1326</v>
      </c>
      <c r="AD3" s="25" t="s">
        <v>121</v>
      </c>
      <c r="AE3" s="25" t="s">
        <v>121</v>
      </c>
      <c r="AF3" s="22" t="s">
        <v>221</v>
      </c>
      <c r="AG3" s="22" t="s">
        <v>1189</v>
      </c>
      <c r="AH3" s="22" t="s">
        <v>1664</v>
      </c>
      <c r="AI3" s="22" t="s">
        <v>39</v>
      </c>
      <c r="AJ3" s="22" t="s">
        <v>820</v>
      </c>
      <c r="AK3" s="22">
        <v>1</v>
      </c>
      <c r="AL3" s="22">
        <v>1</v>
      </c>
      <c r="AM3" s="22">
        <v>1</v>
      </c>
      <c r="AN3" s="22"/>
      <c r="AO3" s="22">
        <v>1</v>
      </c>
      <c r="AP3" s="22"/>
      <c r="AQ3" s="22"/>
      <c r="AR3" s="22"/>
      <c r="AS3" s="22"/>
      <c r="AT3" s="22"/>
      <c r="AU3" s="22"/>
      <c r="AV3" s="22">
        <v>1</v>
      </c>
      <c r="AW3" s="22">
        <v>1</v>
      </c>
      <c r="AX3" s="22"/>
      <c r="AY3" s="22"/>
      <c r="AZ3" s="22"/>
      <c r="BA3" s="22"/>
      <c r="BB3" s="22"/>
      <c r="BC3" s="22"/>
      <c r="BD3" s="22"/>
      <c r="BE3" s="22"/>
      <c r="BF3" s="22"/>
      <c r="BG3" s="22"/>
      <c r="BH3" s="22"/>
      <c r="BI3" s="22" t="s">
        <v>815</v>
      </c>
      <c r="BJ3" s="22">
        <v>2.8</v>
      </c>
      <c r="BK3" s="21" t="s">
        <v>21</v>
      </c>
      <c r="BL3" s="21" t="s">
        <v>38</v>
      </c>
      <c r="BM3" s="21" t="s">
        <v>38</v>
      </c>
      <c r="BN3" s="21" t="s">
        <v>38</v>
      </c>
      <c r="BO3" s="21" t="s">
        <v>86</v>
      </c>
      <c r="BP3" s="190">
        <f t="shared" ref="BP3:BP66" si="0">(BK3&lt;&gt;"No")+(BL3&lt;&gt;"No")+(BM3&lt;&gt;"No")+(BN3&lt;&gt;"No")+(BO3&lt;&gt;"No")</f>
        <v>2</v>
      </c>
    </row>
    <row r="4" spans="1:68" x14ac:dyDescent="0.3">
      <c r="A4" s="42">
        <v>3</v>
      </c>
      <c r="B4" s="27" t="s">
        <v>52</v>
      </c>
      <c r="C4" s="27" t="s">
        <v>20</v>
      </c>
      <c r="D4" s="26" t="s">
        <v>34</v>
      </c>
      <c r="E4" s="26" t="s">
        <v>74</v>
      </c>
      <c r="F4" s="26" t="s">
        <v>35</v>
      </c>
      <c r="G4" s="26" t="s">
        <v>75</v>
      </c>
      <c r="H4" s="26" t="s">
        <v>1365</v>
      </c>
      <c r="I4" s="26" t="s">
        <v>1290</v>
      </c>
      <c r="J4" s="26">
        <v>1</v>
      </c>
      <c r="K4" s="26" t="s">
        <v>38</v>
      </c>
      <c r="L4" s="26"/>
      <c r="M4" s="26"/>
      <c r="N4" s="26">
        <v>6520</v>
      </c>
      <c r="O4" s="26" t="s">
        <v>86</v>
      </c>
      <c r="P4" s="26" t="s">
        <v>1331</v>
      </c>
      <c r="Q4" s="26" t="s">
        <v>1219</v>
      </c>
      <c r="R4" s="26">
        <v>1</v>
      </c>
      <c r="S4" s="26"/>
      <c r="T4" s="26"/>
      <c r="U4" s="26"/>
      <c r="V4" s="26">
        <v>1</v>
      </c>
      <c r="W4" s="26">
        <v>1</v>
      </c>
      <c r="X4" s="26"/>
      <c r="Y4" s="26">
        <v>1</v>
      </c>
      <c r="Z4" s="28">
        <v>1</v>
      </c>
      <c r="AA4" s="28">
        <v>66</v>
      </c>
      <c r="AB4" s="26" t="s">
        <v>630</v>
      </c>
      <c r="AC4" s="26" t="s">
        <v>1326</v>
      </c>
      <c r="AD4" s="26" t="s">
        <v>86</v>
      </c>
      <c r="AE4" s="26" t="s">
        <v>86</v>
      </c>
      <c r="AF4" s="26" t="s">
        <v>37</v>
      </c>
      <c r="AG4" s="26" t="s">
        <v>1190</v>
      </c>
      <c r="AH4" s="26" t="s">
        <v>21</v>
      </c>
      <c r="AI4" s="26" t="s">
        <v>39</v>
      </c>
      <c r="AJ4" s="26" t="s">
        <v>76</v>
      </c>
      <c r="AK4" s="26"/>
      <c r="AL4" s="26"/>
      <c r="AM4" s="26"/>
      <c r="AN4" s="26"/>
      <c r="AO4" s="26"/>
      <c r="AP4" s="26"/>
      <c r="AQ4" s="26"/>
      <c r="AR4" s="26"/>
      <c r="AS4" s="26"/>
      <c r="AT4" s="26"/>
      <c r="AU4" s="26"/>
      <c r="AV4" s="26"/>
      <c r="AW4" s="26"/>
      <c r="AX4" s="26"/>
      <c r="AY4" s="26"/>
      <c r="AZ4" s="26"/>
      <c r="BA4" s="26"/>
      <c r="BB4" s="26"/>
      <c r="BC4" s="26"/>
      <c r="BD4" s="26"/>
      <c r="BE4" s="26"/>
      <c r="BF4" s="26"/>
      <c r="BG4" s="26"/>
      <c r="BH4" s="26">
        <v>1</v>
      </c>
      <c r="BI4" s="26" t="s">
        <v>821</v>
      </c>
      <c r="BJ4" s="26">
        <v>2.8</v>
      </c>
      <c r="BK4" s="21" t="s">
        <v>86</v>
      </c>
      <c r="BL4" s="21" t="s">
        <v>38</v>
      </c>
      <c r="BM4" s="21" t="s">
        <v>86</v>
      </c>
      <c r="BN4" s="21" t="s">
        <v>38</v>
      </c>
      <c r="BO4" s="21" t="s">
        <v>38</v>
      </c>
      <c r="BP4" s="190">
        <f t="shared" si="0"/>
        <v>2</v>
      </c>
    </row>
    <row r="5" spans="1:68" x14ac:dyDescent="0.3">
      <c r="A5" s="42">
        <v>4</v>
      </c>
      <c r="B5" s="23" t="s">
        <v>81</v>
      </c>
      <c r="C5" s="23" t="s">
        <v>83</v>
      </c>
      <c r="D5" s="22" t="s">
        <v>86</v>
      </c>
      <c r="E5" s="22" t="s">
        <v>149</v>
      </c>
      <c r="F5" s="22" t="s">
        <v>35</v>
      </c>
      <c r="G5" s="22" t="s">
        <v>84</v>
      </c>
      <c r="H5" s="22" t="s">
        <v>1366</v>
      </c>
      <c r="I5" s="22" t="s">
        <v>1290</v>
      </c>
      <c r="J5" s="22" t="s">
        <v>389</v>
      </c>
      <c r="K5" s="22" t="s">
        <v>38</v>
      </c>
      <c r="L5" s="22"/>
      <c r="M5" s="22"/>
      <c r="N5" s="22">
        <v>4415</v>
      </c>
      <c r="O5" s="23" t="s">
        <v>86</v>
      </c>
      <c r="P5" s="22" t="s">
        <v>1331</v>
      </c>
      <c r="Q5" s="22" t="s">
        <v>1220</v>
      </c>
      <c r="R5" s="22">
        <v>1</v>
      </c>
      <c r="S5" s="22"/>
      <c r="T5" s="22"/>
      <c r="U5" s="22">
        <v>1</v>
      </c>
      <c r="V5" s="22"/>
      <c r="W5" s="22"/>
      <c r="X5" s="22"/>
      <c r="Y5" s="22"/>
      <c r="Z5" s="24">
        <v>1</v>
      </c>
      <c r="AA5" s="24">
        <v>14</v>
      </c>
      <c r="AB5" s="22" t="s">
        <v>630</v>
      </c>
      <c r="AC5" s="22" t="s">
        <v>1327</v>
      </c>
      <c r="AD5" s="22" t="s">
        <v>131</v>
      </c>
      <c r="AE5" s="22" t="s">
        <v>630</v>
      </c>
      <c r="AF5" s="22" t="s">
        <v>37</v>
      </c>
      <c r="AG5" s="22" t="s">
        <v>86</v>
      </c>
      <c r="AH5" s="22" t="s">
        <v>21</v>
      </c>
      <c r="AI5" s="22" t="s">
        <v>39</v>
      </c>
      <c r="AJ5" s="22" t="s">
        <v>89</v>
      </c>
      <c r="AK5" s="22">
        <v>1</v>
      </c>
      <c r="AL5" s="22">
        <v>1</v>
      </c>
      <c r="AM5" s="22">
        <v>1</v>
      </c>
      <c r="AN5" s="22">
        <v>1</v>
      </c>
      <c r="AO5" s="22">
        <v>1</v>
      </c>
      <c r="AP5" s="22"/>
      <c r="AQ5" s="22"/>
      <c r="AR5" s="22"/>
      <c r="AS5" s="22"/>
      <c r="AT5" s="22"/>
      <c r="AU5" s="22"/>
      <c r="AV5" s="22">
        <v>1</v>
      </c>
      <c r="AW5" s="22"/>
      <c r="AX5" s="22"/>
      <c r="AY5" s="22"/>
      <c r="AZ5" s="22"/>
      <c r="BA5" s="22"/>
      <c r="BB5" s="22"/>
      <c r="BC5" s="22"/>
      <c r="BD5" s="22"/>
      <c r="BE5" s="22"/>
      <c r="BF5" s="22"/>
      <c r="BG5" s="22"/>
      <c r="BH5" s="22"/>
      <c r="BI5" s="22" t="s">
        <v>825</v>
      </c>
      <c r="BJ5" s="22"/>
      <c r="BK5" s="21" t="s">
        <v>86</v>
      </c>
      <c r="BL5" s="21" t="s">
        <v>21</v>
      </c>
      <c r="BM5" s="21" t="s">
        <v>38</v>
      </c>
      <c r="BN5" s="21" t="s">
        <v>38</v>
      </c>
      <c r="BO5" s="21" t="s">
        <v>38</v>
      </c>
      <c r="BP5" s="190">
        <f t="shared" si="0"/>
        <v>2</v>
      </c>
    </row>
    <row r="6" spans="1:68" x14ac:dyDescent="0.3">
      <c r="A6" s="42">
        <v>5</v>
      </c>
      <c r="B6" s="162" t="s">
        <v>310</v>
      </c>
      <c r="C6" s="36" t="s">
        <v>312</v>
      </c>
      <c r="D6" s="55" t="s">
        <v>34</v>
      </c>
      <c r="E6" s="55" t="s">
        <v>149</v>
      </c>
      <c r="F6" s="55" t="s">
        <v>22</v>
      </c>
      <c r="G6" s="35" t="s">
        <v>313</v>
      </c>
      <c r="H6" s="55" t="s">
        <v>1367</v>
      </c>
      <c r="I6" s="26" t="s">
        <v>1290</v>
      </c>
      <c r="J6" s="55">
        <v>3</v>
      </c>
      <c r="K6" s="26" t="s">
        <v>38</v>
      </c>
      <c r="L6" s="26"/>
      <c r="M6" s="35"/>
      <c r="N6" s="35">
        <v>374</v>
      </c>
      <c r="O6" s="55" t="s">
        <v>184</v>
      </c>
      <c r="P6" s="55" t="s">
        <v>1331</v>
      </c>
      <c r="Q6" s="35" t="s">
        <v>1221</v>
      </c>
      <c r="R6" s="35">
        <v>1</v>
      </c>
      <c r="S6" s="35">
        <v>1</v>
      </c>
      <c r="T6" s="35"/>
      <c r="U6" s="35"/>
      <c r="V6" s="35">
        <v>1</v>
      </c>
      <c r="W6" s="35"/>
      <c r="X6" s="35"/>
      <c r="Y6" s="35"/>
      <c r="Z6" s="37">
        <v>1</v>
      </c>
      <c r="AA6" s="37">
        <v>84</v>
      </c>
      <c r="AB6" s="35" t="s">
        <v>630</v>
      </c>
      <c r="AC6" s="55" t="s">
        <v>1327</v>
      </c>
      <c r="AD6" s="55" t="s">
        <v>86</v>
      </c>
      <c r="AE6" s="55" t="s">
        <v>86</v>
      </c>
      <c r="AF6" s="55" t="s">
        <v>314</v>
      </c>
      <c r="AG6" s="55" t="s">
        <v>21</v>
      </c>
      <c r="AH6" s="55" t="s">
        <v>21</v>
      </c>
      <c r="AI6" s="35" t="s">
        <v>198</v>
      </c>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26" t="s">
        <v>827</v>
      </c>
      <c r="BJ6" s="26">
        <v>4.8</v>
      </c>
      <c r="BK6" s="21" t="s">
        <v>38</v>
      </c>
      <c r="BL6" s="21" t="s">
        <v>21</v>
      </c>
      <c r="BM6" s="21" t="s">
        <v>86</v>
      </c>
      <c r="BN6" s="21" t="s">
        <v>38</v>
      </c>
      <c r="BO6" s="21" t="s">
        <v>38</v>
      </c>
      <c r="BP6" s="190">
        <f t="shared" si="0"/>
        <v>2</v>
      </c>
    </row>
    <row r="7" spans="1:68" x14ac:dyDescent="0.3">
      <c r="A7" s="42">
        <v>6</v>
      </c>
      <c r="B7" s="23" t="s">
        <v>1019</v>
      </c>
      <c r="C7" s="39" t="s">
        <v>321</v>
      </c>
      <c r="D7" s="56" t="s">
        <v>34</v>
      </c>
      <c r="E7" s="56" t="s">
        <v>1459</v>
      </c>
      <c r="F7" s="56" t="s">
        <v>22</v>
      </c>
      <c r="G7" s="38" t="s">
        <v>322</v>
      </c>
      <c r="H7" s="56" t="s">
        <v>1368</v>
      </c>
      <c r="I7" s="56" t="s">
        <v>128</v>
      </c>
      <c r="J7" s="56" t="s">
        <v>128</v>
      </c>
      <c r="K7" s="22" t="s">
        <v>38</v>
      </c>
      <c r="L7" s="22"/>
      <c r="M7" s="38"/>
      <c r="N7" s="38">
        <v>295</v>
      </c>
      <c r="O7" s="56" t="s">
        <v>401</v>
      </c>
      <c r="P7" s="56" t="s">
        <v>1332</v>
      </c>
      <c r="Q7" s="38" t="s">
        <v>1222</v>
      </c>
      <c r="R7" s="38">
        <v>1</v>
      </c>
      <c r="S7" s="38"/>
      <c r="T7" s="38"/>
      <c r="U7" s="38">
        <v>1</v>
      </c>
      <c r="V7" s="38">
        <v>1</v>
      </c>
      <c r="W7" s="38">
        <v>1</v>
      </c>
      <c r="X7" s="38">
        <v>1</v>
      </c>
      <c r="Y7" s="38">
        <v>1</v>
      </c>
      <c r="Z7" s="40">
        <v>1</v>
      </c>
      <c r="AA7" s="40">
        <v>23</v>
      </c>
      <c r="AB7" s="38" t="s">
        <v>630</v>
      </c>
      <c r="AC7" s="22" t="s">
        <v>92</v>
      </c>
      <c r="AD7" s="38" t="s">
        <v>131</v>
      </c>
      <c r="AE7" s="38" t="s">
        <v>630</v>
      </c>
      <c r="AF7" s="56" t="s">
        <v>833</v>
      </c>
      <c r="AG7" s="56" t="s">
        <v>1190</v>
      </c>
      <c r="AH7" s="56" t="s">
        <v>21</v>
      </c>
      <c r="AI7" s="38" t="s">
        <v>198</v>
      </c>
      <c r="AJ7" s="38" t="s">
        <v>324</v>
      </c>
      <c r="AK7" s="38"/>
      <c r="AL7" s="38"/>
      <c r="AM7" s="38"/>
      <c r="AN7" s="38"/>
      <c r="AO7" s="38"/>
      <c r="AP7" s="38"/>
      <c r="AQ7" s="38"/>
      <c r="AR7" s="38"/>
      <c r="AS7" s="38"/>
      <c r="AT7" s="38"/>
      <c r="AU7" s="38"/>
      <c r="AV7" s="38"/>
      <c r="AW7" s="38"/>
      <c r="AX7" s="38">
        <v>1</v>
      </c>
      <c r="AY7" s="38">
        <v>1</v>
      </c>
      <c r="AZ7" s="38"/>
      <c r="BA7" s="38"/>
      <c r="BB7" s="38"/>
      <c r="BC7" s="38"/>
      <c r="BD7" s="38"/>
      <c r="BE7" s="38"/>
      <c r="BF7" s="38"/>
      <c r="BG7" s="38"/>
      <c r="BH7" s="38"/>
      <c r="BI7" s="22" t="s">
        <v>830</v>
      </c>
      <c r="BJ7" s="22">
        <v>1.1000000000000001</v>
      </c>
      <c r="BK7" s="21" t="s">
        <v>86</v>
      </c>
      <c r="BL7" s="21" t="s">
        <v>38</v>
      </c>
      <c r="BM7" s="21" t="s">
        <v>38</v>
      </c>
      <c r="BN7" s="21" t="s">
        <v>38</v>
      </c>
      <c r="BO7" s="21" t="s">
        <v>38</v>
      </c>
      <c r="BP7" s="190">
        <f t="shared" si="0"/>
        <v>1</v>
      </c>
    </row>
    <row r="8" spans="1:68" x14ac:dyDescent="0.3">
      <c r="A8" s="42">
        <v>7</v>
      </c>
      <c r="B8" s="27" t="s">
        <v>1020</v>
      </c>
      <c r="C8" s="36" t="s">
        <v>326</v>
      </c>
      <c r="D8" s="55" t="s">
        <v>34</v>
      </c>
      <c r="E8" s="55" t="s">
        <v>1459</v>
      </c>
      <c r="F8" s="55" t="s">
        <v>35</v>
      </c>
      <c r="G8" s="35" t="s">
        <v>327</v>
      </c>
      <c r="H8" s="55" t="s">
        <v>1368</v>
      </c>
      <c r="I8" s="55" t="s">
        <v>86</v>
      </c>
      <c r="J8" s="55" t="s">
        <v>86</v>
      </c>
      <c r="K8" s="26" t="s">
        <v>38</v>
      </c>
      <c r="L8" s="26"/>
      <c r="M8" s="35"/>
      <c r="N8" s="35">
        <v>76</v>
      </c>
      <c r="O8" s="55" t="s">
        <v>329</v>
      </c>
      <c r="P8" s="55" t="s">
        <v>1330</v>
      </c>
      <c r="Q8" s="35" t="s">
        <v>1223</v>
      </c>
      <c r="R8" s="35">
        <v>1</v>
      </c>
      <c r="S8" s="35"/>
      <c r="T8" s="35"/>
      <c r="U8" s="35">
        <v>1</v>
      </c>
      <c r="V8" s="35"/>
      <c r="W8" s="35"/>
      <c r="X8" s="35"/>
      <c r="Y8" s="35">
        <v>1</v>
      </c>
      <c r="Z8" s="37">
        <v>1</v>
      </c>
      <c r="AA8" s="37">
        <v>5</v>
      </c>
      <c r="AB8" s="35" t="s">
        <v>630</v>
      </c>
      <c r="AC8" s="26" t="s">
        <v>92</v>
      </c>
      <c r="AD8" s="35" t="s">
        <v>131</v>
      </c>
      <c r="AE8" s="35" t="s">
        <v>1280</v>
      </c>
      <c r="AF8" s="55" t="s">
        <v>92</v>
      </c>
      <c r="AG8" s="26" t="s">
        <v>38</v>
      </c>
      <c r="AH8" s="55" t="s">
        <v>21</v>
      </c>
      <c r="AI8" s="35" t="s">
        <v>198</v>
      </c>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26" t="s">
        <v>836</v>
      </c>
      <c r="BJ8" s="26">
        <v>2.7</v>
      </c>
      <c r="BK8" s="21" t="s">
        <v>21</v>
      </c>
      <c r="BL8" s="21" t="s">
        <v>38</v>
      </c>
      <c r="BM8" s="21" t="s">
        <v>38</v>
      </c>
      <c r="BN8" s="21" t="s">
        <v>38</v>
      </c>
      <c r="BO8" s="21" t="s">
        <v>38</v>
      </c>
      <c r="BP8" s="190">
        <f t="shared" si="0"/>
        <v>1</v>
      </c>
    </row>
    <row r="9" spans="1:68" x14ac:dyDescent="0.3">
      <c r="A9" s="42">
        <v>10</v>
      </c>
      <c r="B9" s="163" t="s">
        <v>366</v>
      </c>
      <c r="C9" s="22" t="s">
        <v>245</v>
      </c>
      <c r="D9" s="22" t="s">
        <v>34</v>
      </c>
      <c r="E9" s="22" t="s">
        <v>74</v>
      </c>
      <c r="F9" s="22" t="s">
        <v>35</v>
      </c>
      <c r="G9" s="22" t="s">
        <v>279</v>
      </c>
      <c r="H9" s="22" t="s">
        <v>1656</v>
      </c>
      <c r="I9" s="22" t="s">
        <v>1290</v>
      </c>
      <c r="J9" s="22">
        <v>1</v>
      </c>
      <c r="K9" s="22" t="s">
        <v>38</v>
      </c>
      <c r="L9" s="22"/>
      <c r="M9" s="22"/>
      <c r="N9" s="22">
        <v>1951</v>
      </c>
      <c r="O9" s="22" t="s">
        <v>280</v>
      </c>
      <c r="P9" s="22" t="s">
        <v>1335</v>
      </c>
      <c r="Q9" s="22" t="s">
        <v>1224</v>
      </c>
      <c r="R9" s="22">
        <v>1</v>
      </c>
      <c r="S9" s="22"/>
      <c r="T9" s="22"/>
      <c r="U9" s="22">
        <v>1</v>
      </c>
      <c r="V9" s="22"/>
      <c r="W9" s="22"/>
      <c r="X9" s="22"/>
      <c r="Y9" s="22"/>
      <c r="Z9" s="24">
        <v>1</v>
      </c>
      <c r="AA9" s="24">
        <v>11</v>
      </c>
      <c r="AB9" s="22" t="s">
        <v>630</v>
      </c>
      <c r="AC9" s="22" t="s">
        <v>1327</v>
      </c>
      <c r="AD9" s="22" t="s">
        <v>1202</v>
      </c>
      <c r="AE9" s="22" t="s">
        <v>1217</v>
      </c>
      <c r="AF9" s="22" t="s">
        <v>496</v>
      </c>
      <c r="AG9" s="22" t="s">
        <v>21</v>
      </c>
      <c r="AH9" s="22" t="s">
        <v>21</v>
      </c>
      <c r="AI9" s="22" t="s">
        <v>39</v>
      </c>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t="s">
        <v>839</v>
      </c>
      <c r="BJ9" s="22">
        <v>4</v>
      </c>
      <c r="BK9" s="21" t="s">
        <v>38</v>
      </c>
      <c r="BL9" s="21" t="s">
        <v>21</v>
      </c>
      <c r="BM9" s="21" t="s">
        <v>38</v>
      </c>
      <c r="BN9" s="21" t="s">
        <v>38</v>
      </c>
      <c r="BO9" s="21" t="s">
        <v>38</v>
      </c>
      <c r="BP9" s="190">
        <f t="shared" si="0"/>
        <v>1</v>
      </c>
    </row>
    <row r="10" spans="1:68" x14ac:dyDescent="0.3">
      <c r="A10" s="43">
        <v>11</v>
      </c>
      <c r="B10" s="44" t="s">
        <v>367</v>
      </c>
      <c r="C10" s="30" t="s">
        <v>391</v>
      </c>
      <c r="D10" s="30" t="s">
        <v>34</v>
      </c>
      <c r="E10" s="30" t="s">
        <v>149</v>
      </c>
      <c r="F10" s="30" t="s">
        <v>22</v>
      </c>
      <c r="G10" s="30" t="s">
        <v>392</v>
      </c>
      <c r="H10" s="30" t="s">
        <v>1375</v>
      </c>
      <c r="I10" s="30" t="s">
        <v>1290</v>
      </c>
      <c r="J10" s="30">
        <v>3</v>
      </c>
      <c r="K10" s="30" t="s">
        <v>38</v>
      </c>
      <c r="L10" s="30"/>
      <c r="M10" s="30"/>
      <c r="N10" s="30">
        <v>2191</v>
      </c>
      <c r="O10" s="30" t="s">
        <v>101</v>
      </c>
      <c r="P10" s="30" t="s">
        <v>1331</v>
      </c>
      <c r="Q10" s="30" t="s">
        <v>1225</v>
      </c>
      <c r="R10" s="30">
        <v>1</v>
      </c>
      <c r="S10" s="30"/>
      <c r="T10" s="30"/>
      <c r="U10" s="30">
        <v>1</v>
      </c>
      <c r="V10" s="30"/>
      <c r="W10" s="30"/>
      <c r="X10" s="30"/>
      <c r="Y10" s="30"/>
      <c r="Z10" s="31">
        <v>1</v>
      </c>
      <c r="AA10" s="31">
        <v>9</v>
      </c>
      <c r="AB10" s="51" t="s">
        <v>394</v>
      </c>
      <c r="AC10" s="30" t="s">
        <v>1327</v>
      </c>
      <c r="AD10" s="30" t="s">
        <v>1651</v>
      </c>
      <c r="AE10" s="30" t="s">
        <v>1657</v>
      </c>
      <c r="AF10" s="30" t="s">
        <v>1572</v>
      </c>
      <c r="AG10" s="30" t="s">
        <v>21</v>
      </c>
      <c r="AH10" s="30" t="s">
        <v>1664</v>
      </c>
      <c r="AI10" s="30" t="s">
        <v>1203</v>
      </c>
      <c r="AJ10" s="30" t="s">
        <v>1665</v>
      </c>
      <c r="AK10" s="30">
        <v>1</v>
      </c>
      <c r="AL10" s="30">
        <v>1</v>
      </c>
      <c r="AM10" s="30">
        <v>1</v>
      </c>
      <c r="AN10" s="30">
        <v>1</v>
      </c>
      <c r="AO10" s="30">
        <v>1</v>
      </c>
      <c r="AP10" s="30"/>
      <c r="AQ10" s="30"/>
      <c r="AR10" s="30"/>
      <c r="AS10" s="30"/>
      <c r="AT10" s="30"/>
      <c r="AU10" s="30"/>
      <c r="AV10" s="30"/>
      <c r="AW10" s="30"/>
      <c r="AX10" s="30"/>
      <c r="AY10" s="30"/>
      <c r="AZ10" s="30"/>
      <c r="BA10" s="30"/>
      <c r="BB10" s="30"/>
      <c r="BC10" s="30"/>
      <c r="BD10" s="30"/>
      <c r="BE10" s="30"/>
      <c r="BF10" s="30"/>
      <c r="BG10" s="30"/>
      <c r="BH10" s="30"/>
      <c r="BI10" s="30" t="s">
        <v>842</v>
      </c>
      <c r="BJ10" s="30">
        <v>7</v>
      </c>
      <c r="BK10" s="32" t="s">
        <v>38</v>
      </c>
      <c r="BL10" s="32" t="s">
        <v>21</v>
      </c>
      <c r="BM10" s="32" t="s">
        <v>38</v>
      </c>
      <c r="BN10" s="32" t="s">
        <v>38</v>
      </c>
      <c r="BO10" s="32" t="s">
        <v>38</v>
      </c>
      <c r="BP10" s="190">
        <f t="shared" si="0"/>
        <v>1</v>
      </c>
    </row>
    <row r="11" spans="1:68" x14ac:dyDescent="0.3">
      <c r="A11" s="42">
        <v>15</v>
      </c>
      <c r="B11" s="163" t="s">
        <v>343</v>
      </c>
      <c r="C11" s="22" t="s">
        <v>98</v>
      </c>
      <c r="D11" s="22" t="s">
        <v>34</v>
      </c>
      <c r="E11" s="22" t="s">
        <v>1459</v>
      </c>
      <c r="F11" s="22" t="s">
        <v>35</v>
      </c>
      <c r="G11" s="22" t="s">
        <v>99</v>
      </c>
      <c r="H11" s="22" t="s">
        <v>1369</v>
      </c>
      <c r="I11" s="22" t="s">
        <v>1290</v>
      </c>
      <c r="J11" s="22" t="s">
        <v>389</v>
      </c>
      <c r="K11" s="22" t="s">
        <v>21</v>
      </c>
      <c r="L11" s="22" t="s">
        <v>1295</v>
      </c>
      <c r="M11" s="22"/>
      <c r="N11" s="22">
        <v>179</v>
      </c>
      <c r="O11" s="22" t="s">
        <v>101</v>
      </c>
      <c r="P11" s="22" t="s">
        <v>1330</v>
      </c>
      <c r="Q11" s="22" t="s">
        <v>1226</v>
      </c>
      <c r="R11" s="22"/>
      <c r="S11" s="22">
        <v>1</v>
      </c>
      <c r="T11" s="22"/>
      <c r="U11" s="22"/>
      <c r="V11" s="22">
        <v>1</v>
      </c>
      <c r="W11" s="22"/>
      <c r="X11" s="22"/>
      <c r="Y11" s="22"/>
      <c r="Z11" s="24">
        <v>2</v>
      </c>
      <c r="AA11" s="24">
        <v>32</v>
      </c>
      <c r="AB11" s="22" t="s">
        <v>630</v>
      </c>
      <c r="AC11" s="22" t="s">
        <v>92</v>
      </c>
      <c r="AD11" s="22" t="s">
        <v>131</v>
      </c>
      <c r="AE11" s="22" t="s">
        <v>630</v>
      </c>
      <c r="AF11" s="22" t="s">
        <v>553</v>
      </c>
      <c r="AG11" s="22" t="s">
        <v>21</v>
      </c>
      <c r="AH11" s="22" t="s">
        <v>21</v>
      </c>
      <c r="AI11" s="22" t="s">
        <v>110</v>
      </c>
      <c r="AJ11" s="22" t="s">
        <v>111</v>
      </c>
      <c r="AK11" s="22"/>
      <c r="AL11" s="22"/>
      <c r="AM11" s="22"/>
      <c r="AN11" s="22"/>
      <c r="AO11" s="22"/>
      <c r="AP11" s="22"/>
      <c r="AQ11" s="22"/>
      <c r="AR11" s="22"/>
      <c r="AS11" s="22"/>
      <c r="AT11" s="22"/>
      <c r="AU11" s="22"/>
      <c r="AV11" s="22"/>
      <c r="AW11" s="22"/>
      <c r="AX11" s="22"/>
      <c r="AY11" s="22"/>
      <c r="AZ11" s="22">
        <v>1</v>
      </c>
      <c r="BA11" s="22">
        <v>1</v>
      </c>
      <c r="BB11" s="22"/>
      <c r="BC11" s="22"/>
      <c r="BD11" s="22"/>
      <c r="BE11" s="22"/>
      <c r="BF11" s="22"/>
      <c r="BG11" s="22"/>
      <c r="BH11" s="22"/>
      <c r="BI11" s="22" t="s">
        <v>845</v>
      </c>
      <c r="BJ11" s="22">
        <v>3.1</v>
      </c>
      <c r="BK11" s="32" t="s">
        <v>38</v>
      </c>
      <c r="BL11" s="32" t="s">
        <v>38</v>
      </c>
      <c r="BM11" s="32" t="s">
        <v>38</v>
      </c>
      <c r="BN11" s="32" t="s">
        <v>38</v>
      </c>
      <c r="BO11" s="32" t="s">
        <v>38</v>
      </c>
      <c r="BP11" s="190">
        <f t="shared" si="0"/>
        <v>0</v>
      </c>
    </row>
    <row r="12" spans="1:68" x14ac:dyDescent="0.3">
      <c r="A12" s="43">
        <v>16</v>
      </c>
      <c r="B12" s="46" t="s">
        <v>365</v>
      </c>
      <c r="C12" s="14" t="s">
        <v>243</v>
      </c>
      <c r="D12" s="14" t="s">
        <v>34</v>
      </c>
      <c r="E12" s="14" t="s">
        <v>74</v>
      </c>
      <c r="F12" s="14" t="s">
        <v>35</v>
      </c>
      <c r="G12" s="14" t="s">
        <v>305</v>
      </c>
      <c r="H12" s="14" t="s">
        <v>1396</v>
      </c>
      <c r="I12" s="14" t="s">
        <v>1290</v>
      </c>
      <c r="J12" s="14">
        <v>1</v>
      </c>
      <c r="K12" s="14" t="s">
        <v>38</v>
      </c>
      <c r="L12" s="14"/>
      <c r="M12" s="14"/>
      <c r="N12" s="14">
        <v>417</v>
      </c>
      <c r="O12" s="14" t="s">
        <v>854</v>
      </c>
      <c r="P12" s="14" t="s">
        <v>1330</v>
      </c>
      <c r="Q12" s="14" t="s">
        <v>1225</v>
      </c>
      <c r="R12" s="14">
        <v>1</v>
      </c>
      <c r="S12" s="14"/>
      <c r="T12" s="14"/>
      <c r="U12" s="14">
        <v>1</v>
      </c>
      <c r="V12" s="14"/>
      <c r="W12" s="14"/>
      <c r="X12" s="14"/>
      <c r="Y12" s="14"/>
      <c r="Z12" s="20">
        <v>1</v>
      </c>
      <c r="AA12" s="20">
        <v>28</v>
      </c>
      <c r="AB12" s="14" t="s">
        <v>630</v>
      </c>
      <c r="AC12" s="14" t="s">
        <v>21</v>
      </c>
      <c r="AD12" s="14" t="s">
        <v>1206</v>
      </c>
      <c r="AE12" s="14" t="s">
        <v>1658</v>
      </c>
      <c r="AF12" s="14" t="s">
        <v>92</v>
      </c>
      <c r="AG12" s="14" t="s">
        <v>38</v>
      </c>
      <c r="AH12" s="14" t="s">
        <v>21</v>
      </c>
      <c r="AI12" s="14" t="s">
        <v>1207</v>
      </c>
      <c r="AJ12" s="14" t="s">
        <v>851</v>
      </c>
      <c r="AK12" s="14">
        <v>1</v>
      </c>
      <c r="AL12" s="14">
        <v>1</v>
      </c>
      <c r="AM12" s="14">
        <v>1</v>
      </c>
      <c r="AN12" s="14">
        <v>1</v>
      </c>
      <c r="AO12" s="14"/>
      <c r="AP12" s="14"/>
      <c r="AQ12" s="14"/>
      <c r="AR12" s="14"/>
      <c r="AS12" s="14"/>
      <c r="AT12" s="14"/>
      <c r="AU12" s="14"/>
      <c r="AV12" s="14"/>
      <c r="AW12" s="14"/>
      <c r="AX12" s="14"/>
      <c r="AY12" s="14"/>
      <c r="AZ12" s="14"/>
      <c r="BA12" s="14"/>
      <c r="BB12" s="14">
        <v>1</v>
      </c>
      <c r="BC12" s="14">
        <v>1</v>
      </c>
      <c r="BD12" s="14"/>
      <c r="BE12" s="14"/>
      <c r="BF12" s="14"/>
      <c r="BG12" s="14"/>
      <c r="BH12" s="14"/>
      <c r="BI12" s="14" t="s">
        <v>847</v>
      </c>
      <c r="BJ12" s="14">
        <v>1.7</v>
      </c>
      <c r="BK12" s="32" t="s">
        <v>21</v>
      </c>
      <c r="BL12" s="32" t="s">
        <v>38</v>
      </c>
      <c r="BM12" s="32" t="s">
        <v>38</v>
      </c>
      <c r="BN12" s="32" t="s">
        <v>38</v>
      </c>
      <c r="BO12" s="32" t="s">
        <v>38</v>
      </c>
      <c r="BP12" s="190">
        <f t="shared" si="0"/>
        <v>1</v>
      </c>
    </row>
    <row r="13" spans="1:68" s="178" customFormat="1" ht="15" customHeight="1" x14ac:dyDescent="0.3">
      <c r="A13" s="43">
        <v>17</v>
      </c>
      <c r="B13" s="164" t="s">
        <v>368</v>
      </c>
      <c r="C13" s="164" t="s">
        <v>371</v>
      </c>
      <c r="D13" s="164" t="s">
        <v>34</v>
      </c>
      <c r="E13" s="164" t="s">
        <v>149</v>
      </c>
      <c r="F13" s="164" t="s">
        <v>22</v>
      </c>
      <c r="G13" s="164" t="s">
        <v>1642</v>
      </c>
      <c r="H13" s="164" t="s">
        <v>1370</v>
      </c>
      <c r="I13" s="33" t="s">
        <v>1290</v>
      </c>
      <c r="J13" s="188">
        <v>8</v>
      </c>
      <c r="K13" s="164" t="s">
        <v>38</v>
      </c>
      <c r="L13" s="164"/>
      <c r="M13" s="166"/>
      <c r="N13" s="33">
        <v>175</v>
      </c>
      <c r="O13" s="164" t="s">
        <v>854</v>
      </c>
      <c r="P13" s="164" t="s">
        <v>1330</v>
      </c>
      <c r="Q13" s="33" t="s">
        <v>1225</v>
      </c>
      <c r="R13" s="33">
        <v>1</v>
      </c>
      <c r="S13" s="33"/>
      <c r="T13" s="33"/>
      <c r="U13" s="33">
        <v>1</v>
      </c>
      <c r="V13" s="33"/>
      <c r="W13" s="33"/>
      <c r="X13" s="33"/>
      <c r="Y13" s="33"/>
      <c r="Z13" s="167">
        <v>1</v>
      </c>
      <c r="AA13" s="167">
        <v>17</v>
      </c>
      <c r="AB13" s="164" t="s">
        <v>630</v>
      </c>
      <c r="AC13" s="164" t="s">
        <v>1327</v>
      </c>
      <c r="AD13" s="164" t="s">
        <v>1652</v>
      </c>
      <c r="AE13" s="33" t="s">
        <v>270</v>
      </c>
      <c r="AF13" s="164" t="s">
        <v>92</v>
      </c>
      <c r="AG13" s="164" t="s">
        <v>38</v>
      </c>
      <c r="AH13" s="164" t="s">
        <v>21</v>
      </c>
      <c r="AI13" s="164" t="s">
        <v>1208</v>
      </c>
      <c r="AJ13" s="164" t="s">
        <v>377</v>
      </c>
      <c r="AK13" s="164"/>
      <c r="AL13" s="164"/>
      <c r="AM13" s="164">
        <v>1</v>
      </c>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t="s">
        <v>855</v>
      </c>
      <c r="BJ13" s="33">
        <v>4.5</v>
      </c>
      <c r="BK13" s="32" t="s">
        <v>21</v>
      </c>
      <c r="BL13" s="32" t="s">
        <v>21</v>
      </c>
      <c r="BM13" s="32" t="s">
        <v>21</v>
      </c>
      <c r="BN13" s="32" t="s">
        <v>86</v>
      </c>
      <c r="BO13" s="32" t="s">
        <v>38</v>
      </c>
      <c r="BP13" s="190">
        <f t="shared" si="0"/>
        <v>4</v>
      </c>
    </row>
    <row r="14" spans="1:68" ht="15" customHeight="1" x14ac:dyDescent="0.3">
      <c r="A14" s="43">
        <v>18</v>
      </c>
      <c r="B14" s="162" t="s">
        <v>362</v>
      </c>
      <c r="C14" s="26" t="s">
        <v>237</v>
      </c>
      <c r="D14" s="26" t="s">
        <v>34</v>
      </c>
      <c r="E14" s="26" t="s">
        <v>74</v>
      </c>
      <c r="F14" s="26" t="s">
        <v>35</v>
      </c>
      <c r="G14" s="26" t="s">
        <v>299</v>
      </c>
      <c r="H14" s="26" t="s">
        <v>1396</v>
      </c>
      <c r="I14" s="26" t="s">
        <v>1290</v>
      </c>
      <c r="J14" s="26" t="s">
        <v>389</v>
      </c>
      <c r="K14" s="26" t="s">
        <v>38</v>
      </c>
      <c r="L14" s="26"/>
      <c r="M14" s="26"/>
      <c r="N14" s="26">
        <v>353</v>
      </c>
      <c r="O14" s="26" t="s">
        <v>184</v>
      </c>
      <c r="P14" s="26" t="s">
        <v>1331</v>
      </c>
      <c r="Q14" s="26" t="s">
        <v>1225</v>
      </c>
      <c r="R14" s="26">
        <v>1</v>
      </c>
      <c r="S14" s="26"/>
      <c r="T14" s="26"/>
      <c r="U14" s="26">
        <v>1</v>
      </c>
      <c r="V14" s="26"/>
      <c r="W14" s="26"/>
      <c r="X14" s="26"/>
      <c r="Y14" s="26"/>
      <c r="Z14" s="28">
        <v>1</v>
      </c>
      <c r="AA14" s="28">
        <v>11</v>
      </c>
      <c r="AB14" s="26" t="s">
        <v>630</v>
      </c>
      <c r="AC14" s="26" t="s">
        <v>1327</v>
      </c>
      <c r="AD14" s="26" t="s">
        <v>131</v>
      </c>
      <c r="AE14" s="26" t="s">
        <v>630</v>
      </c>
      <c r="AF14" s="26" t="s">
        <v>37</v>
      </c>
      <c r="AG14" s="26" t="s">
        <v>1190</v>
      </c>
      <c r="AH14" s="26" t="s">
        <v>21</v>
      </c>
      <c r="AI14" s="26" t="s">
        <v>39</v>
      </c>
      <c r="AJ14" s="26" t="s">
        <v>858</v>
      </c>
      <c r="AK14" s="26">
        <v>1</v>
      </c>
      <c r="AL14" s="26">
        <v>1</v>
      </c>
      <c r="AM14" s="26">
        <v>1</v>
      </c>
      <c r="AN14" s="26">
        <v>1</v>
      </c>
      <c r="AO14" s="26">
        <v>1</v>
      </c>
      <c r="AP14" s="26">
        <v>1</v>
      </c>
      <c r="AQ14" s="26">
        <v>1</v>
      </c>
      <c r="AR14" s="26"/>
      <c r="AS14" s="26"/>
      <c r="AT14" s="26"/>
      <c r="AU14" s="26"/>
      <c r="AV14" s="26"/>
      <c r="AW14" s="26"/>
      <c r="AX14" s="26"/>
      <c r="AY14" s="26"/>
      <c r="AZ14" s="26"/>
      <c r="BA14" s="26"/>
      <c r="BB14" s="26"/>
      <c r="BC14" s="26"/>
      <c r="BD14" s="26">
        <v>1</v>
      </c>
      <c r="BE14" s="26"/>
      <c r="BF14" s="26"/>
      <c r="BG14" s="26"/>
      <c r="BH14" s="26"/>
      <c r="BI14" s="26" t="s">
        <v>847</v>
      </c>
      <c r="BJ14" s="26">
        <v>2.9</v>
      </c>
      <c r="BK14" s="32" t="s">
        <v>86</v>
      </c>
      <c r="BL14" s="32" t="s">
        <v>21</v>
      </c>
      <c r="BM14" s="32" t="s">
        <v>38</v>
      </c>
      <c r="BN14" s="32" t="s">
        <v>38</v>
      </c>
      <c r="BO14" s="32" t="s">
        <v>38</v>
      </c>
      <c r="BP14" s="190">
        <f t="shared" si="0"/>
        <v>2</v>
      </c>
    </row>
    <row r="15" spans="1:68" ht="15" customHeight="1" x14ac:dyDescent="0.3">
      <c r="A15" s="43">
        <v>19</v>
      </c>
      <c r="B15" s="163" t="s">
        <v>363</v>
      </c>
      <c r="C15" s="22" t="s">
        <v>237</v>
      </c>
      <c r="D15" s="22" t="s">
        <v>34</v>
      </c>
      <c r="E15" s="22" t="s">
        <v>74</v>
      </c>
      <c r="F15" s="22" t="s">
        <v>35</v>
      </c>
      <c r="G15" s="22" t="s">
        <v>302</v>
      </c>
      <c r="H15" s="22" t="s">
        <v>1396</v>
      </c>
      <c r="I15" s="22" t="s">
        <v>1290</v>
      </c>
      <c r="J15" s="22" t="s">
        <v>389</v>
      </c>
      <c r="K15" s="22" t="s">
        <v>38</v>
      </c>
      <c r="L15" s="22"/>
      <c r="M15" s="22"/>
      <c r="N15" s="22">
        <v>353</v>
      </c>
      <c r="O15" s="23" t="s">
        <v>646</v>
      </c>
      <c r="P15" s="22" t="s">
        <v>1333</v>
      </c>
      <c r="Q15" s="22" t="s">
        <v>1209</v>
      </c>
      <c r="R15" s="22">
        <v>1</v>
      </c>
      <c r="S15" s="22"/>
      <c r="T15" s="22"/>
      <c r="U15" s="22"/>
      <c r="V15" s="22"/>
      <c r="W15" s="22"/>
      <c r="X15" s="22">
        <v>1</v>
      </c>
      <c r="Y15" s="22"/>
      <c r="Z15" s="24">
        <v>1</v>
      </c>
      <c r="AA15" s="24">
        <v>11</v>
      </c>
      <c r="AB15" s="25" t="s">
        <v>860</v>
      </c>
      <c r="AC15" s="22" t="s">
        <v>1327</v>
      </c>
      <c r="AD15" s="22" t="s">
        <v>131</v>
      </c>
      <c r="AE15" s="22" t="s">
        <v>630</v>
      </c>
      <c r="AF15" s="22" t="s">
        <v>37</v>
      </c>
      <c r="AG15" s="22" t="s">
        <v>1190</v>
      </c>
      <c r="AH15" s="22" t="s">
        <v>21</v>
      </c>
      <c r="AI15" s="22" t="s">
        <v>39</v>
      </c>
      <c r="AJ15" s="22" t="s">
        <v>858</v>
      </c>
      <c r="AK15" s="22">
        <v>1</v>
      </c>
      <c r="AL15" s="22">
        <v>1</v>
      </c>
      <c r="AM15" s="22">
        <v>1</v>
      </c>
      <c r="AN15" s="22">
        <v>1</v>
      </c>
      <c r="AO15" s="22">
        <v>1</v>
      </c>
      <c r="AP15" s="22">
        <v>1</v>
      </c>
      <c r="AQ15" s="22">
        <v>1</v>
      </c>
      <c r="AR15" s="22"/>
      <c r="AS15" s="22"/>
      <c r="AT15" s="22"/>
      <c r="AU15" s="22"/>
      <c r="AV15" s="22"/>
      <c r="AW15" s="22"/>
      <c r="AX15" s="22"/>
      <c r="AY15" s="22"/>
      <c r="AZ15" s="22"/>
      <c r="BA15" s="22"/>
      <c r="BB15" s="22"/>
      <c r="BC15" s="22"/>
      <c r="BD15" s="22">
        <v>1</v>
      </c>
      <c r="BE15" s="22"/>
      <c r="BF15" s="22"/>
      <c r="BG15" s="22"/>
      <c r="BH15" s="22"/>
      <c r="BI15" s="22" t="s">
        <v>847</v>
      </c>
      <c r="BJ15" s="22">
        <v>2.9</v>
      </c>
      <c r="BK15" s="32" t="s">
        <v>86</v>
      </c>
      <c r="BL15" s="32" t="s">
        <v>21</v>
      </c>
      <c r="BM15" s="32" t="s">
        <v>38</v>
      </c>
      <c r="BN15" s="32" t="s">
        <v>38</v>
      </c>
      <c r="BO15" s="32" t="s">
        <v>38</v>
      </c>
      <c r="BP15" s="190">
        <f t="shared" si="0"/>
        <v>2</v>
      </c>
    </row>
    <row r="16" spans="1:68" ht="15" customHeight="1" x14ac:dyDescent="0.3">
      <c r="A16" s="43">
        <v>20</v>
      </c>
      <c r="B16" s="162" t="s">
        <v>364</v>
      </c>
      <c r="C16" s="26" t="s">
        <v>240</v>
      </c>
      <c r="D16" s="26" t="s">
        <v>34</v>
      </c>
      <c r="E16" s="26" t="s">
        <v>74</v>
      </c>
      <c r="F16" s="26" t="s">
        <v>35</v>
      </c>
      <c r="G16" s="26" t="s">
        <v>299</v>
      </c>
      <c r="H16" s="26" t="s">
        <v>1396</v>
      </c>
      <c r="I16" s="26" t="s">
        <v>1290</v>
      </c>
      <c r="J16" s="26" t="s">
        <v>389</v>
      </c>
      <c r="K16" s="26" t="s">
        <v>21</v>
      </c>
      <c r="L16" s="29" t="s">
        <v>1300</v>
      </c>
      <c r="M16" s="26"/>
      <c r="N16" s="26">
        <v>72</v>
      </c>
      <c r="O16" s="26" t="s">
        <v>184</v>
      </c>
      <c r="P16" s="26" t="s">
        <v>1331</v>
      </c>
      <c r="Q16" s="26" t="s">
        <v>1209</v>
      </c>
      <c r="R16" s="26">
        <v>1</v>
      </c>
      <c r="S16" s="26"/>
      <c r="T16" s="26"/>
      <c r="U16" s="26"/>
      <c r="V16" s="26"/>
      <c r="W16" s="26"/>
      <c r="X16" s="26">
        <v>1</v>
      </c>
      <c r="Y16" s="26"/>
      <c r="Z16" s="28">
        <v>1</v>
      </c>
      <c r="AA16" s="28">
        <v>11</v>
      </c>
      <c r="AB16" s="26" t="s">
        <v>630</v>
      </c>
      <c r="AC16" s="26" t="s">
        <v>92</v>
      </c>
      <c r="AD16" s="26" t="s">
        <v>86</v>
      </c>
      <c r="AE16" s="26" t="s">
        <v>86</v>
      </c>
      <c r="AF16" s="26" t="s">
        <v>37</v>
      </c>
      <c r="AG16" s="26" t="s">
        <v>1190</v>
      </c>
      <c r="AH16" s="26" t="s">
        <v>21</v>
      </c>
      <c r="AI16" s="26" t="s">
        <v>39</v>
      </c>
      <c r="AJ16" s="26" t="s">
        <v>301</v>
      </c>
      <c r="AK16" s="26">
        <v>1</v>
      </c>
      <c r="AL16" s="26">
        <v>1</v>
      </c>
      <c r="AM16" s="26">
        <v>1</v>
      </c>
      <c r="AN16" s="26">
        <v>1</v>
      </c>
      <c r="AO16" s="26">
        <v>1</v>
      </c>
      <c r="AP16" s="26">
        <v>1</v>
      </c>
      <c r="AQ16" s="26">
        <v>1</v>
      </c>
      <c r="AR16" s="26"/>
      <c r="AS16" s="26"/>
      <c r="AT16" s="26"/>
      <c r="AU16" s="26"/>
      <c r="AV16" s="26"/>
      <c r="AW16" s="26"/>
      <c r="AX16" s="26"/>
      <c r="AY16" s="26"/>
      <c r="AZ16" s="26"/>
      <c r="BA16" s="26"/>
      <c r="BB16" s="26"/>
      <c r="BC16" s="26"/>
      <c r="BD16" s="26"/>
      <c r="BE16" s="26"/>
      <c r="BF16" s="26"/>
      <c r="BG16" s="26"/>
      <c r="BH16" s="26"/>
      <c r="BI16" s="26" t="s">
        <v>847</v>
      </c>
      <c r="BJ16" s="26">
        <v>4.9000000000000004</v>
      </c>
      <c r="BK16" s="32" t="s">
        <v>86</v>
      </c>
      <c r="BL16" s="32" t="s">
        <v>38</v>
      </c>
      <c r="BM16" s="32" t="s">
        <v>86</v>
      </c>
      <c r="BN16" s="32" t="s">
        <v>38</v>
      </c>
      <c r="BO16" s="32" t="s">
        <v>86</v>
      </c>
      <c r="BP16" s="190">
        <f t="shared" si="0"/>
        <v>3</v>
      </c>
    </row>
    <row r="17" spans="1:68" ht="15" customHeight="1" x14ac:dyDescent="0.3">
      <c r="A17" s="43">
        <v>21</v>
      </c>
      <c r="B17" s="163" t="s">
        <v>361</v>
      </c>
      <c r="C17" s="22" t="s">
        <v>235</v>
      </c>
      <c r="D17" s="22" t="s">
        <v>34</v>
      </c>
      <c r="E17" s="22" t="s">
        <v>74</v>
      </c>
      <c r="F17" s="22" t="s">
        <v>35</v>
      </c>
      <c r="G17" s="22" t="s">
        <v>289</v>
      </c>
      <c r="H17" s="22" t="s">
        <v>1365</v>
      </c>
      <c r="I17" s="22" t="s">
        <v>1290</v>
      </c>
      <c r="J17" s="22">
        <v>289</v>
      </c>
      <c r="K17" s="22" t="s">
        <v>38</v>
      </c>
      <c r="L17" s="22"/>
      <c r="M17" s="22"/>
      <c r="N17" s="22">
        <v>56477</v>
      </c>
      <c r="O17" s="22" t="s">
        <v>867</v>
      </c>
      <c r="P17" s="22" t="s">
        <v>1336</v>
      </c>
      <c r="Q17" s="22" t="s">
        <v>1210</v>
      </c>
      <c r="R17" s="22">
        <v>1</v>
      </c>
      <c r="S17" s="22">
        <v>1</v>
      </c>
      <c r="T17" s="22"/>
      <c r="U17" s="22"/>
      <c r="V17" s="22">
        <v>1</v>
      </c>
      <c r="W17" s="22"/>
      <c r="X17" s="22"/>
      <c r="Y17" s="22">
        <v>1</v>
      </c>
      <c r="Z17" s="24">
        <v>1</v>
      </c>
      <c r="AA17" s="24">
        <v>83</v>
      </c>
      <c r="AB17" s="22" t="s">
        <v>630</v>
      </c>
      <c r="AC17" s="22" t="s">
        <v>1327</v>
      </c>
      <c r="AD17" s="22" t="s">
        <v>1214</v>
      </c>
      <c r="AE17" s="22" t="s">
        <v>1213</v>
      </c>
      <c r="AF17" s="22" t="s">
        <v>37</v>
      </c>
      <c r="AG17" s="22" t="s">
        <v>1190</v>
      </c>
      <c r="AH17" s="22" t="s">
        <v>21</v>
      </c>
      <c r="AI17" s="22" t="s">
        <v>297</v>
      </c>
      <c r="AJ17" s="22" t="s">
        <v>298</v>
      </c>
      <c r="AK17" s="22"/>
      <c r="AL17" s="22"/>
      <c r="AM17" s="22"/>
      <c r="AN17" s="22"/>
      <c r="AO17" s="22"/>
      <c r="AP17" s="22"/>
      <c r="AQ17" s="22"/>
      <c r="AR17" s="22"/>
      <c r="AS17" s="22"/>
      <c r="AT17" s="22"/>
      <c r="AU17" s="22"/>
      <c r="AV17" s="22"/>
      <c r="AW17" s="22"/>
      <c r="AX17" s="22"/>
      <c r="AY17" s="22"/>
      <c r="AZ17" s="22"/>
      <c r="BA17" s="22"/>
      <c r="BB17" s="22"/>
      <c r="BC17" s="22"/>
      <c r="BD17" s="22"/>
      <c r="BE17" s="22"/>
      <c r="BF17" s="22">
        <v>1</v>
      </c>
      <c r="BG17" s="22"/>
      <c r="BH17" s="22"/>
      <c r="BI17" s="22" t="s">
        <v>866</v>
      </c>
      <c r="BJ17" s="22">
        <v>10.1</v>
      </c>
      <c r="BK17" s="32" t="s">
        <v>86</v>
      </c>
      <c r="BL17" s="32" t="s">
        <v>21</v>
      </c>
      <c r="BM17" s="32" t="s">
        <v>38</v>
      </c>
      <c r="BN17" s="32" t="s">
        <v>38</v>
      </c>
      <c r="BO17" s="32" t="s">
        <v>38</v>
      </c>
      <c r="BP17" s="190">
        <f t="shared" si="0"/>
        <v>2</v>
      </c>
    </row>
    <row r="18" spans="1:68" ht="15" customHeight="1" x14ac:dyDescent="0.3">
      <c r="A18" s="43">
        <v>22</v>
      </c>
      <c r="B18" s="162" t="s">
        <v>360</v>
      </c>
      <c r="C18" s="26" t="s">
        <v>234</v>
      </c>
      <c r="D18" s="26" t="s">
        <v>73</v>
      </c>
      <c r="E18" s="26" t="s">
        <v>149</v>
      </c>
      <c r="F18" s="26" t="s">
        <v>35</v>
      </c>
      <c r="G18" s="26" t="s">
        <v>874</v>
      </c>
      <c r="H18" s="26" t="s">
        <v>1377</v>
      </c>
      <c r="I18" s="26" t="s">
        <v>1290</v>
      </c>
      <c r="J18" s="26">
        <v>1</v>
      </c>
      <c r="K18" s="26" t="s">
        <v>38</v>
      </c>
      <c r="L18" s="26"/>
      <c r="M18" s="26"/>
      <c r="N18" s="26">
        <v>345</v>
      </c>
      <c r="O18" s="26" t="s">
        <v>101</v>
      </c>
      <c r="P18" s="26" t="s">
        <v>1330</v>
      </c>
      <c r="Q18" s="26" t="s">
        <v>1227</v>
      </c>
      <c r="R18" s="26"/>
      <c r="S18" s="26">
        <v>1</v>
      </c>
      <c r="T18" s="26"/>
      <c r="U18" s="26"/>
      <c r="V18" s="26">
        <v>1</v>
      </c>
      <c r="W18" s="26">
        <v>1</v>
      </c>
      <c r="X18" s="26"/>
      <c r="Y18" s="26"/>
      <c r="Z18" s="28">
        <v>1</v>
      </c>
      <c r="AA18" s="28">
        <v>27</v>
      </c>
      <c r="AB18" s="26" t="s">
        <v>630</v>
      </c>
      <c r="AC18" s="26" t="s">
        <v>92</v>
      </c>
      <c r="AD18" s="26" t="s">
        <v>131</v>
      </c>
      <c r="AE18" s="26" t="s">
        <v>630</v>
      </c>
      <c r="AF18" s="26" t="s">
        <v>1228</v>
      </c>
      <c r="AG18" s="26" t="s">
        <v>86</v>
      </c>
      <c r="AH18" s="26" t="s">
        <v>21</v>
      </c>
      <c r="AI18" s="26" t="s">
        <v>39</v>
      </c>
      <c r="AJ18" s="26" t="s">
        <v>278</v>
      </c>
      <c r="AK18" s="26">
        <v>1</v>
      </c>
      <c r="AL18" s="26">
        <v>1</v>
      </c>
      <c r="AM18" s="26">
        <v>1</v>
      </c>
      <c r="AN18" s="26">
        <v>1</v>
      </c>
      <c r="AO18" s="26">
        <v>1</v>
      </c>
      <c r="AP18" s="26"/>
      <c r="AQ18" s="26"/>
      <c r="AR18" s="26"/>
      <c r="AS18" s="26"/>
      <c r="AT18" s="26"/>
      <c r="AU18" s="26"/>
      <c r="AV18" s="26"/>
      <c r="AW18" s="26"/>
      <c r="AX18" s="26"/>
      <c r="AY18" s="26"/>
      <c r="AZ18" s="26"/>
      <c r="BA18" s="26"/>
      <c r="BB18" s="26"/>
      <c r="BC18" s="26"/>
      <c r="BD18" s="26"/>
      <c r="BE18" s="26"/>
      <c r="BF18" s="26"/>
      <c r="BG18" s="26"/>
      <c r="BH18" s="26"/>
      <c r="BI18" s="26" t="s">
        <v>875</v>
      </c>
      <c r="BJ18" s="26">
        <v>3</v>
      </c>
      <c r="BK18" s="32" t="s">
        <v>86</v>
      </c>
      <c r="BL18" s="32" t="s">
        <v>38</v>
      </c>
      <c r="BM18" s="32" t="s">
        <v>38</v>
      </c>
      <c r="BN18" s="32" t="s">
        <v>38</v>
      </c>
      <c r="BO18" s="32" t="s">
        <v>38</v>
      </c>
      <c r="BP18" s="190">
        <f t="shared" si="0"/>
        <v>1</v>
      </c>
    </row>
    <row r="19" spans="1:68" ht="15" customHeight="1" x14ac:dyDescent="0.3">
      <c r="A19" s="43">
        <v>23</v>
      </c>
      <c r="B19" s="163" t="s">
        <v>369</v>
      </c>
      <c r="C19" s="22" t="s">
        <v>226</v>
      </c>
      <c r="D19" s="22" t="s">
        <v>34</v>
      </c>
      <c r="E19" s="22" t="s">
        <v>74</v>
      </c>
      <c r="F19" s="22" t="s">
        <v>35</v>
      </c>
      <c r="G19" s="22" t="s">
        <v>383</v>
      </c>
      <c r="H19" s="22" t="s">
        <v>1397</v>
      </c>
      <c r="I19" s="22" t="s">
        <v>128</v>
      </c>
      <c r="J19" s="22" t="s">
        <v>128</v>
      </c>
      <c r="K19" s="22" t="s">
        <v>21</v>
      </c>
      <c r="L19" s="22" t="s">
        <v>1296</v>
      </c>
      <c r="M19" s="22"/>
      <c r="N19" s="22">
        <v>125940</v>
      </c>
      <c r="O19" s="22" t="s">
        <v>101</v>
      </c>
      <c r="P19" s="22" t="s">
        <v>1330</v>
      </c>
      <c r="Q19" s="22" t="s">
        <v>1229</v>
      </c>
      <c r="R19" s="22">
        <v>1</v>
      </c>
      <c r="S19" s="22"/>
      <c r="T19" s="22"/>
      <c r="U19" s="22">
        <v>1</v>
      </c>
      <c r="V19" s="22">
        <v>1</v>
      </c>
      <c r="W19" s="22"/>
      <c r="X19" s="22"/>
      <c r="Y19" s="22">
        <v>1</v>
      </c>
      <c r="Z19" s="24">
        <v>1</v>
      </c>
      <c r="AA19" s="24">
        <v>35</v>
      </c>
      <c r="AB19" s="22" t="s">
        <v>630</v>
      </c>
      <c r="AC19" s="22" t="s">
        <v>92</v>
      </c>
      <c r="AD19" s="22" t="s">
        <v>131</v>
      </c>
      <c r="AE19" s="22" t="s">
        <v>630</v>
      </c>
      <c r="AF19" s="22" t="s">
        <v>221</v>
      </c>
      <c r="AG19" s="22" t="s">
        <v>21</v>
      </c>
      <c r="AH19" s="22" t="s">
        <v>21</v>
      </c>
      <c r="AI19" s="22" t="s">
        <v>39</v>
      </c>
      <c r="AJ19" s="22" t="s">
        <v>384</v>
      </c>
      <c r="AK19" s="22">
        <v>1</v>
      </c>
      <c r="AL19" s="22">
        <v>1</v>
      </c>
      <c r="AM19" s="22"/>
      <c r="AN19" s="22"/>
      <c r="AO19" s="22">
        <v>1</v>
      </c>
      <c r="AP19" s="22"/>
      <c r="AQ19" s="22"/>
      <c r="AR19" s="22"/>
      <c r="AS19" s="22"/>
      <c r="AT19" s="22"/>
      <c r="AU19" s="22"/>
      <c r="AV19" s="22"/>
      <c r="AW19" s="22"/>
      <c r="AX19" s="22"/>
      <c r="AY19" s="22"/>
      <c r="AZ19" s="22"/>
      <c r="BA19" s="22"/>
      <c r="BB19" s="22"/>
      <c r="BC19" s="22"/>
      <c r="BD19" s="22"/>
      <c r="BE19" s="22"/>
      <c r="BF19" s="22"/>
      <c r="BG19" s="22"/>
      <c r="BH19" s="22"/>
      <c r="BI19" s="22" t="s">
        <v>879</v>
      </c>
      <c r="BJ19" s="22">
        <v>2.7</v>
      </c>
      <c r="BK19" s="32" t="s">
        <v>38</v>
      </c>
      <c r="BL19" s="32" t="s">
        <v>38</v>
      </c>
      <c r="BM19" s="32" t="s">
        <v>38</v>
      </c>
      <c r="BN19" s="32" t="s">
        <v>38</v>
      </c>
      <c r="BO19" s="32" t="s">
        <v>38</v>
      </c>
      <c r="BP19" s="190">
        <f t="shared" si="0"/>
        <v>0</v>
      </c>
    </row>
    <row r="20" spans="1:68" ht="15" customHeight="1" x14ac:dyDescent="0.3">
      <c r="A20" s="43">
        <v>24</v>
      </c>
      <c r="B20" s="44" t="s">
        <v>359</v>
      </c>
      <c r="C20" s="30" t="s">
        <v>232</v>
      </c>
      <c r="D20" s="30" t="s">
        <v>34</v>
      </c>
      <c r="E20" s="30" t="s">
        <v>74</v>
      </c>
      <c r="F20" s="30" t="s">
        <v>35</v>
      </c>
      <c r="G20" s="30" t="s">
        <v>274</v>
      </c>
      <c r="H20" s="30" t="s">
        <v>1369</v>
      </c>
      <c r="I20" s="30" t="s">
        <v>128</v>
      </c>
      <c r="J20" s="30" t="s">
        <v>128</v>
      </c>
      <c r="K20" s="30" t="s">
        <v>38</v>
      </c>
      <c r="L20" s="30"/>
      <c r="M20" s="30"/>
      <c r="N20" s="30">
        <v>3632</v>
      </c>
      <c r="O20" s="30" t="s">
        <v>184</v>
      </c>
      <c r="P20" s="30" t="s">
        <v>1331</v>
      </c>
      <c r="Q20" s="30" t="s">
        <v>1209</v>
      </c>
      <c r="R20" s="30">
        <v>1</v>
      </c>
      <c r="S20" s="30"/>
      <c r="T20" s="30"/>
      <c r="U20" s="30"/>
      <c r="V20" s="30"/>
      <c r="W20" s="30"/>
      <c r="X20" s="30">
        <v>1</v>
      </c>
      <c r="Y20" s="30"/>
      <c r="Z20" s="31">
        <v>1</v>
      </c>
      <c r="AA20" s="31">
        <v>11</v>
      </c>
      <c r="AB20" s="30" t="s">
        <v>630</v>
      </c>
      <c r="AC20" s="30" t="s">
        <v>21</v>
      </c>
      <c r="AD20" s="30" t="s">
        <v>131</v>
      </c>
      <c r="AE20" s="30" t="s">
        <v>630</v>
      </c>
      <c r="AF20" s="30" t="s">
        <v>1230</v>
      </c>
      <c r="AG20" s="30" t="s">
        <v>1190</v>
      </c>
      <c r="AH20" s="30" t="s">
        <v>21</v>
      </c>
      <c r="AI20" s="30" t="s">
        <v>39</v>
      </c>
      <c r="AJ20" s="30" t="s">
        <v>278</v>
      </c>
      <c r="AK20" s="30">
        <v>1</v>
      </c>
      <c r="AL20" s="30">
        <v>1</v>
      </c>
      <c r="AM20" s="30">
        <v>1</v>
      </c>
      <c r="AN20" s="30">
        <v>1</v>
      </c>
      <c r="AO20" s="30">
        <v>1</v>
      </c>
      <c r="AP20" s="30"/>
      <c r="AQ20" s="30"/>
      <c r="AR20" s="30"/>
      <c r="AS20" s="30"/>
      <c r="AT20" s="30"/>
      <c r="AU20" s="30"/>
      <c r="AV20" s="30"/>
      <c r="AW20" s="30"/>
      <c r="AX20" s="30"/>
      <c r="AY20" s="30"/>
      <c r="AZ20" s="30"/>
      <c r="BA20" s="30"/>
      <c r="BB20" s="30"/>
      <c r="BC20" s="30"/>
      <c r="BD20" s="30"/>
      <c r="BE20" s="30"/>
      <c r="BF20" s="30"/>
      <c r="BG20" s="30"/>
      <c r="BH20" s="30"/>
      <c r="BI20" s="30" t="s">
        <v>881</v>
      </c>
      <c r="BJ20" s="30">
        <v>3.8</v>
      </c>
      <c r="BK20" s="32" t="s">
        <v>86</v>
      </c>
      <c r="BL20" s="32" t="s">
        <v>38</v>
      </c>
      <c r="BM20" s="32" t="s">
        <v>38</v>
      </c>
      <c r="BN20" s="32" t="s">
        <v>38</v>
      </c>
      <c r="BO20" s="32" t="s">
        <v>38</v>
      </c>
      <c r="BP20" s="190">
        <f t="shared" si="0"/>
        <v>1</v>
      </c>
    </row>
    <row r="21" spans="1:68" ht="15" customHeight="1" x14ac:dyDescent="0.3">
      <c r="A21" s="43">
        <v>25</v>
      </c>
      <c r="B21" s="164" t="s">
        <v>358</v>
      </c>
      <c r="C21" s="33" t="s">
        <v>231</v>
      </c>
      <c r="D21" s="33" t="s">
        <v>34</v>
      </c>
      <c r="E21" s="33" t="s">
        <v>74</v>
      </c>
      <c r="F21" s="33" t="s">
        <v>35</v>
      </c>
      <c r="G21" s="33" t="s">
        <v>267</v>
      </c>
      <c r="H21" s="33" t="s">
        <v>1375</v>
      </c>
      <c r="I21" s="33" t="s">
        <v>1290</v>
      </c>
      <c r="J21" s="33">
        <v>1</v>
      </c>
      <c r="K21" s="33" t="s">
        <v>38</v>
      </c>
      <c r="L21" s="33"/>
      <c r="M21" s="33"/>
      <c r="N21" s="33">
        <v>592</v>
      </c>
      <c r="O21" s="33" t="s">
        <v>184</v>
      </c>
      <c r="P21" s="33" t="s">
        <v>1331</v>
      </c>
      <c r="Q21" s="33" t="s">
        <v>1231</v>
      </c>
      <c r="R21" s="33">
        <v>1</v>
      </c>
      <c r="S21" s="33"/>
      <c r="T21" s="33"/>
      <c r="U21" s="33">
        <v>1</v>
      </c>
      <c r="V21" s="33"/>
      <c r="W21" s="33"/>
      <c r="X21" s="33"/>
      <c r="Y21" s="33"/>
      <c r="Z21" s="34">
        <v>2</v>
      </c>
      <c r="AA21" s="34">
        <v>12</v>
      </c>
      <c r="AB21" s="33" t="s">
        <v>630</v>
      </c>
      <c r="AC21" s="33" t="s">
        <v>1327</v>
      </c>
      <c r="AD21" s="33" t="s">
        <v>270</v>
      </c>
      <c r="AE21" s="33" t="s">
        <v>270</v>
      </c>
      <c r="AF21" s="33" t="s">
        <v>1232</v>
      </c>
      <c r="AG21" s="33" t="s">
        <v>1233</v>
      </c>
      <c r="AH21" s="33" t="s">
        <v>38</v>
      </c>
      <c r="AI21" s="33" t="s">
        <v>1207</v>
      </c>
      <c r="AJ21" s="33" t="s">
        <v>272</v>
      </c>
      <c r="AK21" s="33"/>
      <c r="AL21" s="33"/>
      <c r="AM21" s="33"/>
      <c r="AN21" s="33"/>
      <c r="AO21" s="33">
        <v>1</v>
      </c>
      <c r="AP21" s="33"/>
      <c r="AQ21" s="33"/>
      <c r="AR21" s="33"/>
      <c r="AS21" s="33"/>
      <c r="AT21" s="33"/>
      <c r="AU21" s="33"/>
      <c r="AV21" s="33"/>
      <c r="AW21" s="33"/>
      <c r="AX21" s="33">
        <v>1</v>
      </c>
      <c r="AY21" s="33"/>
      <c r="AZ21" s="33"/>
      <c r="BA21" s="33"/>
      <c r="BB21" s="33"/>
      <c r="BC21" s="33"/>
      <c r="BD21" s="33"/>
      <c r="BE21" s="33"/>
      <c r="BF21" s="33"/>
      <c r="BG21" s="33"/>
      <c r="BH21" s="33"/>
      <c r="BI21" s="33" t="s">
        <v>884</v>
      </c>
      <c r="BJ21" s="33">
        <v>1.5</v>
      </c>
      <c r="BK21" s="32" t="s">
        <v>21</v>
      </c>
      <c r="BL21" s="32" t="s">
        <v>21</v>
      </c>
      <c r="BM21" s="32" t="s">
        <v>38</v>
      </c>
      <c r="BN21" s="32" t="s">
        <v>21</v>
      </c>
      <c r="BO21" s="32" t="s">
        <v>38</v>
      </c>
      <c r="BP21" s="190">
        <f t="shared" si="0"/>
        <v>3</v>
      </c>
    </row>
    <row r="22" spans="1:68" ht="15" customHeight="1" x14ac:dyDescent="0.3">
      <c r="A22" s="43">
        <v>26</v>
      </c>
      <c r="B22" s="162" t="s">
        <v>357</v>
      </c>
      <c r="C22" s="26" t="s">
        <v>229</v>
      </c>
      <c r="D22" s="26" t="s">
        <v>34</v>
      </c>
      <c r="E22" s="26" t="s">
        <v>248</v>
      </c>
      <c r="F22" s="26" t="s">
        <v>35</v>
      </c>
      <c r="G22" s="26" t="s">
        <v>1407</v>
      </c>
      <c r="H22" s="26" t="s">
        <v>1377</v>
      </c>
      <c r="I22" s="26" t="s">
        <v>128</v>
      </c>
      <c r="J22" s="26" t="s">
        <v>128</v>
      </c>
      <c r="K22" s="26" t="s">
        <v>21</v>
      </c>
      <c r="L22" s="26" t="s">
        <v>1295</v>
      </c>
      <c r="M22" s="26"/>
      <c r="N22" s="26">
        <v>2114855</v>
      </c>
      <c r="O22" s="26" t="s">
        <v>184</v>
      </c>
      <c r="P22" s="26" t="s">
        <v>1331</v>
      </c>
      <c r="Q22" s="26" t="s">
        <v>1234</v>
      </c>
      <c r="R22" s="26"/>
      <c r="S22" s="26">
        <v>1</v>
      </c>
      <c r="T22" s="26"/>
      <c r="U22" s="26"/>
      <c r="V22" s="26">
        <v>1</v>
      </c>
      <c r="W22" s="26">
        <v>1</v>
      </c>
      <c r="X22" s="26"/>
      <c r="Y22" s="26">
        <v>1</v>
      </c>
      <c r="Z22" s="28">
        <v>1</v>
      </c>
      <c r="AA22" s="28">
        <v>381</v>
      </c>
      <c r="AB22" s="29" t="s">
        <v>1235</v>
      </c>
      <c r="AC22" s="26" t="s">
        <v>86</v>
      </c>
      <c r="AD22" s="26" t="s">
        <v>131</v>
      </c>
      <c r="AE22" s="26" t="s">
        <v>630</v>
      </c>
      <c r="AF22" s="26" t="s">
        <v>314</v>
      </c>
      <c r="AG22" s="26" t="s">
        <v>21</v>
      </c>
      <c r="AH22" s="26" t="s">
        <v>38</v>
      </c>
      <c r="AI22" s="26" t="s">
        <v>39</v>
      </c>
      <c r="AJ22" s="26" t="s">
        <v>266</v>
      </c>
      <c r="AK22" s="26">
        <v>1</v>
      </c>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t="s">
        <v>883</v>
      </c>
      <c r="BJ22" s="26">
        <v>2.5</v>
      </c>
      <c r="BK22" s="32" t="s">
        <v>38</v>
      </c>
      <c r="BL22" s="32" t="s">
        <v>86</v>
      </c>
      <c r="BM22" s="32" t="s">
        <v>38</v>
      </c>
      <c r="BN22" s="32" t="s">
        <v>38</v>
      </c>
      <c r="BO22" s="32" t="s">
        <v>38</v>
      </c>
      <c r="BP22" s="190">
        <f t="shared" si="0"/>
        <v>1</v>
      </c>
    </row>
    <row r="23" spans="1:68" x14ac:dyDescent="0.3">
      <c r="A23" s="43">
        <v>27</v>
      </c>
      <c r="B23" s="164" t="s">
        <v>348</v>
      </c>
      <c r="C23" s="33" t="s">
        <v>154</v>
      </c>
      <c r="D23" s="33" t="s">
        <v>34</v>
      </c>
      <c r="E23" s="33" t="s">
        <v>149</v>
      </c>
      <c r="F23" s="33" t="s">
        <v>22</v>
      </c>
      <c r="G23" s="33" t="s">
        <v>1408</v>
      </c>
      <c r="H23" s="33" t="s">
        <v>1369</v>
      </c>
      <c r="I23" s="33" t="s">
        <v>1290</v>
      </c>
      <c r="J23" s="33">
        <v>1</v>
      </c>
      <c r="K23" s="33" t="s">
        <v>38</v>
      </c>
      <c r="L23" s="33"/>
      <c r="M23" s="33"/>
      <c r="N23" s="33">
        <v>139</v>
      </c>
      <c r="O23" s="33" t="s">
        <v>101</v>
      </c>
      <c r="P23" s="33" t="s">
        <v>1330</v>
      </c>
      <c r="Q23" s="33" t="s">
        <v>1236</v>
      </c>
      <c r="R23" s="33">
        <v>1</v>
      </c>
      <c r="S23" s="33">
        <v>1</v>
      </c>
      <c r="T23" s="33"/>
      <c r="U23" s="33"/>
      <c r="V23" s="33"/>
      <c r="W23" s="33"/>
      <c r="X23" s="33"/>
      <c r="Y23" s="33"/>
      <c r="Z23" s="34" t="s">
        <v>1316</v>
      </c>
      <c r="AA23" s="34"/>
      <c r="AB23" s="33" t="s">
        <v>630</v>
      </c>
      <c r="AC23" s="33" t="s">
        <v>1327</v>
      </c>
      <c r="AD23" s="33" t="s">
        <v>121</v>
      </c>
      <c r="AE23" s="33" t="s">
        <v>121</v>
      </c>
      <c r="AF23" s="33" t="s">
        <v>888</v>
      </c>
      <c r="AG23" s="33" t="s">
        <v>1190</v>
      </c>
      <c r="AH23" s="33" t="s">
        <v>21</v>
      </c>
      <c r="AI23" s="33" t="s">
        <v>39</v>
      </c>
      <c r="AJ23" s="33" t="s">
        <v>1418</v>
      </c>
      <c r="AK23" s="33"/>
      <c r="AL23" s="33"/>
      <c r="AM23" s="33"/>
      <c r="AN23" s="33"/>
      <c r="AO23" s="33"/>
      <c r="AP23" s="33"/>
      <c r="AQ23" s="33"/>
      <c r="AR23" s="33"/>
      <c r="AS23" s="33"/>
      <c r="AT23" s="33"/>
      <c r="AU23" s="33"/>
      <c r="AV23" s="33"/>
      <c r="AW23" s="33"/>
      <c r="AX23" s="33">
        <v>1</v>
      </c>
      <c r="AY23" s="33"/>
      <c r="AZ23" s="33"/>
      <c r="BA23" s="33"/>
      <c r="BB23" s="33"/>
      <c r="BC23" s="33"/>
      <c r="BD23" s="33"/>
      <c r="BE23" s="33"/>
      <c r="BF23" s="33"/>
      <c r="BG23" s="33"/>
      <c r="BH23" s="33"/>
      <c r="BI23" s="33" t="s">
        <v>887</v>
      </c>
      <c r="BJ23" s="33"/>
      <c r="BK23" s="32" t="s">
        <v>86</v>
      </c>
      <c r="BL23" s="32" t="s">
        <v>38</v>
      </c>
      <c r="BM23" s="32" t="s">
        <v>38</v>
      </c>
      <c r="BN23" s="32" t="s">
        <v>38</v>
      </c>
      <c r="BO23" s="32" t="s">
        <v>38</v>
      </c>
      <c r="BP23" s="190">
        <f t="shared" si="0"/>
        <v>1</v>
      </c>
    </row>
    <row r="24" spans="1:68" ht="15" customHeight="1" x14ac:dyDescent="0.3">
      <c r="A24" s="43">
        <v>30</v>
      </c>
      <c r="B24" s="162" t="s">
        <v>356</v>
      </c>
      <c r="C24" s="26" t="s">
        <v>133</v>
      </c>
      <c r="D24" s="26" t="s">
        <v>34</v>
      </c>
      <c r="E24" s="26" t="s">
        <v>149</v>
      </c>
      <c r="F24" s="26" t="s">
        <v>35</v>
      </c>
      <c r="G24" s="26" t="s">
        <v>1411</v>
      </c>
      <c r="H24" s="26" t="s">
        <v>1365</v>
      </c>
      <c r="I24" s="29" t="s">
        <v>128</v>
      </c>
      <c r="J24" s="26" t="s">
        <v>128</v>
      </c>
      <c r="K24" s="26" t="s">
        <v>21</v>
      </c>
      <c r="L24" s="26" t="s">
        <v>1297</v>
      </c>
      <c r="M24" s="26"/>
      <c r="N24" s="26">
        <v>33831</v>
      </c>
      <c r="O24" s="26" t="s">
        <v>184</v>
      </c>
      <c r="P24" s="26" t="s">
        <v>1331</v>
      </c>
      <c r="Q24" s="26" t="s">
        <v>1237</v>
      </c>
      <c r="R24" s="26">
        <v>1</v>
      </c>
      <c r="S24" s="26"/>
      <c r="T24" s="26"/>
      <c r="U24" s="26"/>
      <c r="V24" s="26">
        <v>1</v>
      </c>
      <c r="W24" s="26">
        <v>1</v>
      </c>
      <c r="X24" s="26"/>
      <c r="Y24" s="26"/>
      <c r="Z24" s="28">
        <v>1</v>
      </c>
      <c r="AA24" s="28">
        <v>9</v>
      </c>
      <c r="AB24" s="26" t="s">
        <v>630</v>
      </c>
      <c r="AC24" s="26" t="s">
        <v>92</v>
      </c>
      <c r="AD24" s="26" t="s">
        <v>121</v>
      </c>
      <c r="AE24" s="26" t="s">
        <v>121</v>
      </c>
      <c r="AF24" s="26" t="s">
        <v>246</v>
      </c>
      <c r="AG24" s="26" t="s">
        <v>1190</v>
      </c>
      <c r="AH24" s="26" t="s">
        <v>21</v>
      </c>
      <c r="AI24" s="26" t="s">
        <v>39</v>
      </c>
      <c r="AJ24" s="26" t="s">
        <v>247</v>
      </c>
      <c r="AK24" s="26">
        <v>1</v>
      </c>
      <c r="AL24" s="26">
        <v>1</v>
      </c>
      <c r="AM24" s="26"/>
      <c r="AN24" s="26"/>
      <c r="AO24" s="26">
        <v>1</v>
      </c>
      <c r="AP24" s="26"/>
      <c r="AQ24" s="26"/>
      <c r="AR24" s="26"/>
      <c r="AS24" s="26"/>
      <c r="AT24" s="26"/>
      <c r="AU24" s="26">
        <v>1</v>
      </c>
      <c r="AV24" s="26"/>
      <c r="AW24" s="26"/>
      <c r="AX24" s="26"/>
      <c r="AY24" s="26"/>
      <c r="AZ24" s="26"/>
      <c r="BA24" s="26"/>
      <c r="BB24" s="26"/>
      <c r="BC24" s="26"/>
      <c r="BD24" s="26"/>
      <c r="BE24" s="26">
        <v>1</v>
      </c>
      <c r="BF24" s="26"/>
      <c r="BG24" s="26"/>
      <c r="BH24" s="26"/>
      <c r="BI24" s="26" t="s">
        <v>892</v>
      </c>
      <c r="BJ24" s="26">
        <v>2.8</v>
      </c>
      <c r="BK24" s="32" t="s">
        <v>86</v>
      </c>
      <c r="BL24" s="32" t="s">
        <v>38</v>
      </c>
      <c r="BM24" s="32" t="s">
        <v>38</v>
      </c>
      <c r="BN24" s="32" t="s">
        <v>38</v>
      </c>
      <c r="BO24" s="32" t="s">
        <v>21</v>
      </c>
      <c r="BP24" s="190">
        <f t="shared" si="0"/>
        <v>2</v>
      </c>
    </row>
    <row r="25" spans="1:68" ht="15" customHeight="1" x14ac:dyDescent="0.3">
      <c r="A25" s="43">
        <v>34</v>
      </c>
      <c r="B25" s="164" t="s">
        <v>355</v>
      </c>
      <c r="C25" s="33" t="s">
        <v>171</v>
      </c>
      <c r="D25" s="33" t="s">
        <v>34</v>
      </c>
      <c r="E25" s="33" t="s">
        <v>74</v>
      </c>
      <c r="F25" s="33" t="s">
        <v>35</v>
      </c>
      <c r="G25" s="33" t="s">
        <v>1640</v>
      </c>
      <c r="H25" s="33" t="s">
        <v>1656</v>
      </c>
      <c r="I25" s="54" t="s">
        <v>128</v>
      </c>
      <c r="J25" s="33" t="s">
        <v>128</v>
      </c>
      <c r="K25" s="33" t="s">
        <v>21</v>
      </c>
      <c r="L25" s="33" t="s">
        <v>1296</v>
      </c>
      <c r="M25" s="33"/>
      <c r="N25" s="33">
        <v>3056</v>
      </c>
      <c r="O25" s="33" t="s">
        <v>101</v>
      </c>
      <c r="P25" s="33" t="s">
        <v>1330</v>
      </c>
      <c r="Q25" s="33" t="s">
        <v>1238</v>
      </c>
      <c r="R25" s="33">
        <v>1</v>
      </c>
      <c r="S25" s="33"/>
      <c r="T25" s="33"/>
      <c r="U25" s="33"/>
      <c r="V25" s="33"/>
      <c r="W25" s="33">
        <v>1</v>
      </c>
      <c r="X25" s="33"/>
      <c r="Y25" s="33">
        <v>1</v>
      </c>
      <c r="Z25" s="34">
        <v>2</v>
      </c>
      <c r="AA25" s="34">
        <v>97</v>
      </c>
      <c r="AB25" s="33" t="s">
        <v>630</v>
      </c>
      <c r="AC25" s="33" t="s">
        <v>21</v>
      </c>
      <c r="AD25" s="33" t="s">
        <v>131</v>
      </c>
      <c r="AE25" s="33" t="s">
        <v>630</v>
      </c>
      <c r="AF25" s="33" t="s">
        <v>221</v>
      </c>
      <c r="AG25" s="33" t="s">
        <v>38</v>
      </c>
      <c r="AH25" s="33" t="s">
        <v>21</v>
      </c>
      <c r="AI25" s="33" t="s">
        <v>39</v>
      </c>
      <c r="AJ25" s="33" t="s">
        <v>222</v>
      </c>
      <c r="AK25" s="33">
        <v>1</v>
      </c>
      <c r="AL25" s="33"/>
      <c r="AM25" s="33"/>
      <c r="AN25" s="33"/>
      <c r="AO25" s="33">
        <v>1</v>
      </c>
      <c r="AP25" s="33"/>
      <c r="AQ25" s="33"/>
      <c r="AR25" s="33"/>
      <c r="AS25" s="33"/>
      <c r="AT25" s="33"/>
      <c r="AU25" s="33"/>
      <c r="AV25" s="33"/>
      <c r="AW25" s="33"/>
      <c r="AX25" s="33"/>
      <c r="AY25" s="33"/>
      <c r="AZ25" s="33"/>
      <c r="BA25" s="33"/>
      <c r="BB25" s="33"/>
      <c r="BC25" s="33"/>
      <c r="BD25" s="33"/>
      <c r="BE25" s="33"/>
      <c r="BF25" s="33"/>
      <c r="BG25" s="33"/>
      <c r="BH25" s="33"/>
      <c r="BI25" s="33" t="s">
        <v>901</v>
      </c>
      <c r="BJ25" s="33">
        <v>2.1</v>
      </c>
      <c r="BK25" s="32" t="s">
        <v>21</v>
      </c>
      <c r="BL25" s="32" t="s">
        <v>38</v>
      </c>
      <c r="BM25" s="32" t="s">
        <v>38</v>
      </c>
      <c r="BN25" s="32" t="s">
        <v>38</v>
      </c>
      <c r="BO25" s="32" t="s">
        <v>38</v>
      </c>
      <c r="BP25" s="190">
        <f t="shared" si="0"/>
        <v>1</v>
      </c>
    </row>
    <row r="26" spans="1:68" ht="15" customHeight="1" x14ac:dyDescent="0.3">
      <c r="A26" s="43">
        <v>36</v>
      </c>
      <c r="B26" s="162" t="s">
        <v>354</v>
      </c>
      <c r="C26" s="26" t="s">
        <v>202</v>
      </c>
      <c r="D26" s="26" t="s">
        <v>34</v>
      </c>
      <c r="E26" s="26" t="s">
        <v>149</v>
      </c>
      <c r="F26" s="26" t="s">
        <v>22</v>
      </c>
      <c r="G26" s="26" t="s">
        <v>43</v>
      </c>
      <c r="H26" s="26" t="s">
        <v>1376</v>
      </c>
      <c r="I26" s="29" t="s">
        <v>128</v>
      </c>
      <c r="J26" s="26" t="s">
        <v>128</v>
      </c>
      <c r="K26" s="26" t="s">
        <v>38</v>
      </c>
      <c r="L26" s="26"/>
      <c r="M26" s="26"/>
      <c r="N26" s="26">
        <v>12447</v>
      </c>
      <c r="O26" s="26" t="s">
        <v>101</v>
      </c>
      <c r="P26" s="26" t="s">
        <v>1330</v>
      </c>
      <c r="Q26" s="26" t="s">
        <v>1239</v>
      </c>
      <c r="R26" s="26">
        <v>1</v>
      </c>
      <c r="S26" s="26"/>
      <c r="T26" s="26"/>
      <c r="U26" s="26"/>
      <c r="V26" s="26">
        <v>1</v>
      </c>
      <c r="W26" s="26"/>
      <c r="X26" s="26">
        <v>1</v>
      </c>
      <c r="Y26" s="26">
        <v>1</v>
      </c>
      <c r="Z26" s="28">
        <v>1</v>
      </c>
      <c r="AA26" s="28">
        <v>27</v>
      </c>
      <c r="AB26" s="26" t="s">
        <v>630</v>
      </c>
      <c r="AC26" s="26" t="s">
        <v>21</v>
      </c>
      <c r="AD26" s="26" t="s">
        <v>131</v>
      </c>
      <c r="AE26" s="26" t="s">
        <v>1216</v>
      </c>
      <c r="AF26" s="26" t="s">
        <v>37</v>
      </c>
      <c r="AG26" s="26" t="s">
        <v>21</v>
      </c>
      <c r="AH26" s="26" t="s">
        <v>21</v>
      </c>
      <c r="AI26" s="26" t="s">
        <v>39</v>
      </c>
      <c r="AJ26" s="26" t="s">
        <v>206</v>
      </c>
      <c r="AK26" s="26">
        <v>1</v>
      </c>
      <c r="AL26" s="26">
        <v>1</v>
      </c>
      <c r="AM26" s="26"/>
      <c r="AN26" s="26"/>
      <c r="AO26" s="26"/>
      <c r="AP26" s="26"/>
      <c r="AQ26" s="26"/>
      <c r="AR26" s="26"/>
      <c r="AS26" s="26"/>
      <c r="AT26" s="26">
        <v>1</v>
      </c>
      <c r="AU26" s="26"/>
      <c r="AV26" s="26"/>
      <c r="AW26" s="26"/>
      <c r="AX26" s="26"/>
      <c r="AY26" s="26"/>
      <c r="AZ26" s="26"/>
      <c r="BA26" s="26"/>
      <c r="BB26" s="26"/>
      <c r="BC26" s="26"/>
      <c r="BD26" s="26"/>
      <c r="BE26" s="26"/>
      <c r="BF26" s="26"/>
      <c r="BG26" s="26"/>
      <c r="BH26" s="26"/>
      <c r="BI26" s="26" t="s">
        <v>902</v>
      </c>
      <c r="BJ26" s="26">
        <v>1.1000000000000001</v>
      </c>
      <c r="BK26" s="32" t="s">
        <v>38</v>
      </c>
      <c r="BL26" s="32" t="s">
        <v>38</v>
      </c>
      <c r="BM26" s="32" t="s">
        <v>38</v>
      </c>
      <c r="BN26" s="32" t="s">
        <v>38</v>
      </c>
      <c r="BO26" s="32" t="s">
        <v>38</v>
      </c>
      <c r="BP26" s="190">
        <f t="shared" si="0"/>
        <v>0</v>
      </c>
    </row>
    <row r="27" spans="1:68" ht="15" customHeight="1" x14ac:dyDescent="0.3">
      <c r="A27" s="43">
        <v>38</v>
      </c>
      <c r="B27" s="163" t="s">
        <v>353</v>
      </c>
      <c r="C27" s="22" t="s">
        <v>195</v>
      </c>
      <c r="D27" s="22" t="s">
        <v>34</v>
      </c>
      <c r="E27" s="22" t="s">
        <v>74</v>
      </c>
      <c r="F27" s="22" t="s">
        <v>35</v>
      </c>
      <c r="G27" s="22" t="s">
        <v>196</v>
      </c>
      <c r="H27" s="22" t="s">
        <v>1371</v>
      </c>
      <c r="I27" s="22" t="s">
        <v>1290</v>
      </c>
      <c r="J27" s="22">
        <v>3</v>
      </c>
      <c r="K27" s="22" t="s">
        <v>38</v>
      </c>
      <c r="L27" s="22"/>
      <c r="M27" s="22"/>
      <c r="N27" s="22">
        <v>777</v>
      </c>
      <c r="O27" s="22" t="s">
        <v>184</v>
      </c>
      <c r="P27" s="22" t="s">
        <v>1331</v>
      </c>
      <c r="Q27" s="22" t="s">
        <v>1225</v>
      </c>
      <c r="R27" s="22">
        <v>1</v>
      </c>
      <c r="S27" s="22"/>
      <c r="T27" s="22"/>
      <c r="U27" s="22">
        <v>1</v>
      </c>
      <c r="V27" s="22"/>
      <c r="W27" s="22"/>
      <c r="X27" s="22"/>
      <c r="Y27" s="22"/>
      <c r="Z27" s="24">
        <v>1</v>
      </c>
      <c r="AA27" s="24">
        <v>22</v>
      </c>
      <c r="AB27" s="22" t="s">
        <v>630</v>
      </c>
      <c r="AC27" s="22" t="s">
        <v>21</v>
      </c>
      <c r="AD27" s="22" t="s">
        <v>131</v>
      </c>
      <c r="AE27" s="22" t="s">
        <v>630</v>
      </c>
      <c r="AF27" s="22" t="s">
        <v>1573</v>
      </c>
      <c r="AG27" s="22" t="s">
        <v>21</v>
      </c>
      <c r="AH27" s="22" t="s">
        <v>21</v>
      </c>
      <c r="AI27" s="22" t="s">
        <v>199</v>
      </c>
      <c r="AJ27" s="22" t="s">
        <v>200</v>
      </c>
      <c r="AK27" s="22">
        <v>1</v>
      </c>
      <c r="AL27" s="22">
        <v>1</v>
      </c>
      <c r="AM27" s="22">
        <v>1</v>
      </c>
      <c r="AN27" s="22">
        <v>1</v>
      </c>
      <c r="AO27" s="22"/>
      <c r="AP27" s="22"/>
      <c r="AQ27" s="22"/>
      <c r="AR27" s="22">
        <v>1</v>
      </c>
      <c r="AS27" s="22">
        <v>1</v>
      </c>
      <c r="AT27" s="22"/>
      <c r="AU27" s="22"/>
      <c r="AV27" s="22"/>
      <c r="AW27" s="22"/>
      <c r="AX27" s="22"/>
      <c r="AY27" s="22"/>
      <c r="AZ27" s="22"/>
      <c r="BA27" s="22"/>
      <c r="BB27" s="22">
        <v>1</v>
      </c>
      <c r="BC27" s="22"/>
      <c r="BD27" s="22"/>
      <c r="BE27" s="22"/>
      <c r="BF27" s="22"/>
      <c r="BG27" s="22"/>
      <c r="BH27" s="22"/>
      <c r="BI27" s="22" t="s">
        <v>903</v>
      </c>
      <c r="BJ27" s="22">
        <v>4.2</v>
      </c>
      <c r="BK27" s="32" t="s">
        <v>38</v>
      </c>
      <c r="BL27" s="32" t="s">
        <v>38</v>
      </c>
      <c r="BM27" s="32" t="s">
        <v>38</v>
      </c>
      <c r="BN27" s="32" t="s">
        <v>38</v>
      </c>
      <c r="BO27" s="32" t="s">
        <v>38</v>
      </c>
      <c r="BP27" s="190">
        <f t="shared" si="0"/>
        <v>0</v>
      </c>
    </row>
    <row r="28" spans="1:68" ht="15" customHeight="1" x14ac:dyDescent="0.3">
      <c r="A28" s="43">
        <v>39</v>
      </c>
      <c r="B28" s="162" t="s">
        <v>352</v>
      </c>
      <c r="C28" s="26" t="s">
        <v>133</v>
      </c>
      <c r="D28" s="26" t="s">
        <v>34</v>
      </c>
      <c r="E28" s="26" t="s">
        <v>149</v>
      </c>
      <c r="F28" s="26" t="s">
        <v>22</v>
      </c>
      <c r="G28" s="26" t="s">
        <v>1641</v>
      </c>
      <c r="H28" s="26" t="s">
        <v>1372</v>
      </c>
      <c r="I28" s="26" t="s">
        <v>1290</v>
      </c>
      <c r="J28" s="26">
        <v>15</v>
      </c>
      <c r="K28" s="26" t="s">
        <v>38</v>
      </c>
      <c r="L28" s="26"/>
      <c r="M28" s="26"/>
      <c r="N28" s="26">
        <v>660</v>
      </c>
      <c r="O28" s="26" t="s">
        <v>189</v>
      </c>
      <c r="P28" s="26" t="s">
        <v>1333</v>
      </c>
      <c r="Q28" s="26" t="s">
        <v>1225</v>
      </c>
      <c r="R28" s="26">
        <v>1</v>
      </c>
      <c r="S28" s="26"/>
      <c r="T28" s="26"/>
      <c r="U28" s="26">
        <v>1</v>
      </c>
      <c r="V28" s="26"/>
      <c r="W28" s="26"/>
      <c r="X28" s="26"/>
      <c r="Y28" s="26"/>
      <c r="Z28" s="28">
        <v>1</v>
      </c>
      <c r="AA28" s="28">
        <v>22</v>
      </c>
      <c r="AB28" s="26" t="s">
        <v>190</v>
      </c>
      <c r="AC28" s="26" t="s">
        <v>1327</v>
      </c>
      <c r="AD28" s="26" t="s">
        <v>131</v>
      </c>
      <c r="AE28" s="26" t="s">
        <v>1240</v>
      </c>
      <c r="AF28" s="26" t="s">
        <v>92</v>
      </c>
      <c r="AG28" s="26" t="s">
        <v>38</v>
      </c>
      <c r="AH28" s="26" t="s">
        <v>21</v>
      </c>
      <c r="AI28" s="26" t="s">
        <v>39</v>
      </c>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t="s">
        <v>904</v>
      </c>
      <c r="BJ28" s="26">
        <v>2.8</v>
      </c>
      <c r="BK28" s="32" t="s">
        <v>21</v>
      </c>
      <c r="BL28" s="32" t="s">
        <v>21</v>
      </c>
      <c r="BM28" s="32" t="s">
        <v>38</v>
      </c>
      <c r="BN28" s="32" t="s">
        <v>38</v>
      </c>
      <c r="BO28" s="32" t="s">
        <v>38</v>
      </c>
      <c r="BP28" s="190">
        <f t="shared" si="0"/>
        <v>2</v>
      </c>
    </row>
    <row r="29" spans="1:68" ht="15" customHeight="1" x14ac:dyDescent="0.3">
      <c r="A29" s="43">
        <v>42</v>
      </c>
      <c r="B29" s="163" t="s">
        <v>351</v>
      </c>
      <c r="C29" s="22" t="s">
        <v>181</v>
      </c>
      <c r="D29" s="22" t="s">
        <v>34</v>
      </c>
      <c r="E29" s="22" t="s">
        <v>74</v>
      </c>
      <c r="F29" s="22" t="s">
        <v>35</v>
      </c>
      <c r="G29" s="22" t="s">
        <v>1415</v>
      </c>
      <c r="H29" s="22" t="s">
        <v>1369</v>
      </c>
      <c r="I29" s="22" t="s">
        <v>1290</v>
      </c>
      <c r="J29" s="22">
        <v>4</v>
      </c>
      <c r="K29" s="22" t="s">
        <v>38</v>
      </c>
      <c r="L29" s="22"/>
      <c r="M29" s="22"/>
      <c r="N29" s="22">
        <v>979</v>
      </c>
      <c r="O29" s="22" t="s">
        <v>101</v>
      </c>
      <c r="P29" s="22" t="s">
        <v>1330</v>
      </c>
      <c r="Q29" s="22" t="s">
        <v>1241</v>
      </c>
      <c r="R29" s="22">
        <v>1</v>
      </c>
      <c r="S29" s="22"/>
      <c r="T29" s="22"/>
      <c r="U29" s="22">
        <v>1</v>
      </c>
      <c r="V29" s="22"/>
      <c r="W29" s="22"/>
      <c r="X29" s="22">
        <v>1</v>
      </c>
      <c r="Y29" s="22">
        <v>1</v>
      </c>
      <c r="Z29" s="24">
        <v>1</v>
      </c>
      <c r="AA29" s="24">
        <v>10</v>
      </c>
      <c r="AB29" s="22" t="s">
        <v>630</v>
      </c>
      <c r="AC29" s="22" t="s">
        <v>86</v>
      </c>
      <c r="AD29" s="22" t="s">
        <v>86</v>
      </c>
      <c r="AE29" s="22" t="s">
        <v>86</v>
      </c>
      <c r="AF29" s="22" t="s">
        <v>37</v>
      </c>
      <c r="AG29" s="22" t="s">
        <v>1190</v>
      </c>
      <c r="AH29" s="22" t="s">
        <v>21</v>
      </c>
      <c r="AI29" s="22" t="s">
        <v>39</v>
      </c>
      <c r="AJ29" s="22" t="s">
        <v>186</v>
      </c>
      <c r="AK29" s="22">
        <v>1</v>
      </c>
      <c r="AL29" s="22">
        <v>1</v>
      </c>
      <c r="AM29" s="22">
        <v>1</v>
      </c>
      <c r="AN29" s="22">
        <v>1</v>
      </c>
      <c r="AO29" s="22"/>
      <c r="AP29" s="22"/>
      <c r="AQ29" s="22"/>
      <c r="AR29" s="22"/>
      <c r="AS29" s="22"/>
      <c r="AT29" s="22"/>
      <c r="AU29" s="22"/>
      <c r="AV29" s="22"/>
      <c r="AW29" s="22"/>
      <c r="AX29" s="22"/>
      <c r="AY29" s="22"/>
      <c r="AZ29" s="22"/>
      <c r="BA29" s="22"/>
      <c r="BB29" s="22"/>
      <c r="BC29" s="22"/>
      <c r="BD29" s="22"/>
      <c r="BE29" s="22"/>
      <c r="BF29" s="22"/>
      <c r="BG29" s="22"/>
      <c r="BH29" s="22"/>
      <c r="BI29" s="22" t="s">
        <v>907</v>
      </c>
      <c r="BJ29" s="22">
        <v>2.5</v>
      </c>
      <c r="BK29" s="32" t="s">
        <v>86</v>
      </c>
      <c r="BL29" s="32" t="s">
        <v>86</v>
      </c>
      <c r="BM29" s="32" t="s">
        <v>86</v>
      </c>
      <c r="BN29" s="32" t="s">
        <v>38</v>
      </c>
      <c r="BO29" s="32" t="s">
        <v>38</v>
      </c>
      <c r="BP29" s="190">
        <f t="shared" si="0"/>
        <v>3</v>
      </c>
    </row>
    <row r="30" spans="1:68" ht="15" customHeight="1" x14ac:dyDescent="0.3">
      <c r="A30" s="43">
        <v>44</v>
      </c>
      <c r="B30" s="162" t="s">
        <v>350</v>
      </c>
      <c r="C30" s="26" t="s">
        <v>171</v>
      </c>
      <c r="D30" s="26" t="s">
        <v>34</v>
      </c>
      <c r="E30" s="26" t="s">
        <v>74</v>
      </c>
      <c r="F30" s="26" t="s">
        <v>35</v>
      </c>
      <c r="G30" s="26" t="s">
        <v>172</v>
      </c>
      <c r="H30" s="26" t="s">
        <v>1365</v>
      </c>
      <c r="I30" s="26" t="s">
        <v>128</v>
      </c>
      <c r="J30" s="26" t="s">
        <v>128</v>
      </c>
      <c r="K30" s="26" t="s">
        <v>21</v>
      </c>
      <c r="L30" s="26" t="s">
        <v>1296</v>
      </c>
      <c r="M30" s="26"/>
      <c r="N30" s="26">
        <v>51943</v>
      </c>
      <c r="O30" s="27" t="s">
        <v>1644</v>
      </c>
      <c r="P30" s="26" t="s">
        <v>1645</v>
      </c>
      <c r="Q30" s="26" t="s">
        <v>1242</v>
      </c>
      <c r="R30" s="26">
        <v>1</v>
      </c>
      <c r="S30" s="26"/>
      <c r="T30" s="26"/>
      <c r="U30" s="26"/>
      <c r="V30" s="26">
        <v>1</v>
      </c>
      <c r="W30" s="26">
        <v>1</v>
      </c>
      <c r="X30" s="26"/>
      <c r="Y30" s="26">
        <v>1</v>
      </c>
      <c r="Z30" s="28">
        <v>1</v>
      </c>
      <c r="AA30" s="28">
        <v>28</v>
      </c>
      <c r="AB30" s="26" t="s">
        <v>630</v>
      </c>
      <c r="AC30" s="26" t="s">
        <v>1326</v>
      </c>
      <c r="AD30" s="26" t="s">
        <v>131</v>
      </c>
      <c r="AE30" s="26" t="s">
        <v>630</v>
      </c>
      <c r="AF30" s="26" t="s">
        <v>37</v>
      </c>
      <c r="AG30" s="26" t="s">
        <v>21</v>
      </c>
      <c r="AH30" s="26" t="s">
        <v>21</v>
      </c>
      <c r="AI30" s="26" t="s">
        <v>39</v>
      </c>
      <c r="AJ30" s="26" t="s">
        <v>177</v>
      </c>
      <c r="AK30" s="26">
        <v>1</v>
      </c>
      <c r="AL30" s="26">
        <v>1</v>
      </c>
      <c r="AM30" s="26">
        <v>1</v>
      </c>
      <c r="AN30" s="26">
        <v>1</v>
      </c>
      <c r="AO30" s="26">
        <v>1</v>
      </c>
      <c r="AP30" s="26"/>
      <c r="AQ30" s="26"/>
      <c r="AR30" s="26"/>
      <c r="AS30" s="26"/>
      <c r="AT30" s="26"/>
      <c r="AU30" s="26"/>
      <c r="AV30" s="26"/>
      <c r="AW30" s="26"/>
      <c r="AX30" s="26"/>
      <c r="AY30" s="26"/>
      <c r="AZ30" s="26"/>
      <c r="BA30" s="26"/>
      <c r="BB30" s="26"/>
      <c r="BC30" s="26"/>
      <c r="BD30" s="26"/>
      <c r="BE30" s="26"/>
      <c r="BF30" s="26"/>
      <c r="BG30" s="26" t="s">
        <v>1355</v>
      </c>
      <c r="BH30" s="26"/>
      <c r="BI30" s="26" t="s">
        <v>911</v>
      </c>
      <c r="BJ30" s="26">
        <v>2.1</v>
      </c>
      <c r="BK30" s="32" t="s">
        <v>38</v>
      </c>
      <c r="BL30" s="32" t="s">
        <v>38</v>
      </c>
      <c r="BM30" s="32" t="s">
        <v>38</v>
      </c>
      <c r="BN30" s="32" t="s">
        <v>38</v>
      </c>
      <c r="BO30" s="32" t="s">
        <v>38</v>
      </c>
      <c r="BP30" s="190">
        <f t="shared" si="0"/>
        <v>0</v>
      </c>
    </row>
    <row r="31" spans="1:68" ht="15" customHeight="1" x14ac:dyDescent="0.3">
      <c r="A31" s="43">
        <v>45</v>
      </c>
      <c r="B31" s="163" t="s">
        <v>349</v>
      </c>
      <c r="C31" s="22" t="s">
        <v>133</v>
      </c>
      <c r="D31" s="22" t="s">
        <v>34</v>
      </c>
      <c r="E31" s="22" t="s">
        <v>74</v>
      </c>
      <c r="F31" s="22" t="s">
        <v>35</v>
      </c>
      <c r="G31" s="22" t="s">
        <v>164</v>
      </c>
      <c r="H31" s="22" t="s">
        <v>1365</v>
      </c>
      <c r="I31" s="22" t="s">
        <v>1290</v>
      </c>
      <c r="J31" s="22">
        <v>700</v>
      </c>
      <c r="K31" s="22" t="s">
        <v>21</v>
      </c>
      <c r="L31" s="22" t="s">
        <v>1337</v>
      </c>
      <c r="M31" s="22"/>
      <c r="N31" s="22">
        <v>378256</v>
      </c>
      <c r="O31" s="23" t="s">
        <v>1417</v>
      </c>
      <c r="P31" s="22" t="s">
        <v>1334</v>
      </c>
      <c r="Q31" s="22" t="s">
        <v>1243</v>
      </c>
      <c r="R31" s="22">
        <v>1</v>
      </c>
      <c r="S31" s="22"/>
      <c r="T31" s="22"/>
      <c r="U31" s="22"/>
      <c r="V31" s="22">
        <v>1</v>
      </c>
      <c r="W31" s="22"/>
      <c r="X31" s="22">
        <v>1</v>
      </c>
      <c r="Y31" s="22">
        <v>1</v>
      </c>
      <c r="Z31" s="24">
        <v>1</v>
      </c>
      <c r="AA31" s="24">
        <v>30</v>
      </c>
      <c r="AB31" s="22" t="s">
        <v>630</v>
      </c>
      <c r="AC31" s="22" t="s">
        <v>92</v>
      </c>
      <c r="AD31" s="22" t="s">
        <v>131</v>
      </c>
      <c r="AE31" s="22" t="s">
        <v>630</v>
      </c>
      <c r="AF31" s="22" t="s">
        <v>37</v>
      </c>
      <c r="AG31" s="22" t="s">
        <v>21</v>
      </c>
      <c r="AH31" s="22" t="s">
        <v>21</v>
      </c>
      <c r="AI31" s="22" t="s">
        <v>39</v>
      </c>
      <c r="AJ31" s="22" t="s">
        <v>168</v>
      </c>
      <c r="AK31" s="22">
        <v>1</v>
      </c>
      <c r="AL31" s="22">
        <v>1</v>
      </c>
      <c r="AM31" s="22">
        <v>1</v>
      </c>
      <c r="AN31" s="22">
        <v>1</v>
      </c>
      <c r="AO31" s="22"/>
      <c r="AP31" s="22"/>
      <c r="AQ31" s="22"/>
      <c r="AR31" s="22"/>
      <c r="AS31" s="22"/>
      <c r="AT31" s="22"/>
      <c r="AU31" s="22"/>
      <c r="AV31" s="22"/>
      <c r="AW31" s="22"/>
      <c r="AX31" s="22"/>
      <c r="AY31" s="22"/>
      <c r="AZ31" s="22"/>
      <c r="BA31" s="22"/>
      <c r="BB31" s="22"/>
      <c r="BC31" s="22"/>
      <c r="BD31" s="22"/>
      <c r="BE31" s="22"/>
      <c r="BF31" s="22"/>
      <c r="BG31" s="22"/>
      <c r="BH31" s="22"/>
      <c r="BI31" s="22" t="s">
        <v>917</v>
      </c>
      <c r="BJ31" s="22">
        <v>2.8</v>
      </c>
      <c r="BK31" s="32" t="s">
        <v>38</v>
      </c>
      <c r="BL31" s="32" t="s">
        <v>38</v>
      </c>
      <c r="BM31" s="32" t="s">
        <v>38</v>
      </c>
      <c r="BN31" s="32" t="s">
        <v>38</v>
      </c>
      <c r="BO31" s="32" t="s">
        <v>38</v>
      </c>
      <c r="BP31" s="190">
        <f t="shared" si="0"/>
        <v>0</v>
      </c>
    </row>
    <row r="32" spans="1:68" x14ac:dyDescent="0.3">
      <c r="A32" s="43">
        <v>48</v>
      </c>
      <c r="B32" s="162" t="s">
        <v>347</v>
      </c>
      <c r="C32" s="26" t="s">
        <v>148</v>
      </c>
      <c r="D32" s="26" t="s">
        <v>34</v>
      </c>
      <c r="E32" s="26" t="s">
        <v>149</v>
      </c>
      <c r="F32" s="26" t="s">
        <v>22</v>
      </c>
      <c r="G32" s="26" t="s">
        <v>150</v>
      </c>
      <c r="H32" s="26" t="s">
        <v>1371</v>
      </c>
      <c r="I32" s="26" t="s">
        <v>128</v>
      </c>
      <c r="J32" s="26" t="s">
        <v>128</v>
      </c>
      <c r="K32" s="26" t="s">
        <v>38</v>
      </c>
      <c r="L32" s="26"/>
      <c r="M32" s="26"/>
      <c r="N32" s="26">
        <v>922</v>
      </c>
      <c r="O32" s="26" t="s">
        <v>151</v>
      </c>
      <c r="P32" s="26" t="s">
        <v>1332</v>
      </c>
      <c r="Q32" s="26" t="s">
        <v>1244</v>
      </c>
      <c r="R32" s="26">
        <v>1</v>
      </c>
      <c r="S32" s="26">
        <v>1</v>
      </c>
      <c r="T32" s="26"/>
      <c r="U32" s="26">
        <v>1</v>
      </c>
      <c r="V32" s="26"/>
      <c r="W32" s="26"/>
      <c r="X32" s="26"/>
      <c r="Y32" s="26">
        <v>1</v>
      </c>
      <c r="Z32" s="28">
        <v>1</v>
      </c>
      <c r="AA32" s="28">
        <v>23</v>
      </c>
      <c r="AB32" s="26" t="s">
        <v>630</v>
      </c>
      <c r="AC32" s="26" t="s">
        <v>21</v>
      </c>
      <c r="AD32" s="26" t="s">
        <v>86</v>
      </c>
      <c r="AE32" s="26" t="s">
        <v>86</v>
      </c>
      <c r="AF32" s="26" t="s">
        <v>37</v>
      </c>
      <c r="AG32" s="26" t="s">
        <v>38</v>
      </c>
      <c r="AH32" s="26" t="s">
        <v>21</v>
      </c>
      <c r="AI32" s="26" t="s">
        <v>39</v>
      </c>
      <c r="AJ32" s="26" t="s">
        <v>152</v>
      </c>
      <c r="AK32" s="26">
        <v>1</v>
      </c>
      <c r="AL32" s="26">
        <v>1</v>
      </c>
      <c r="AM32" s="26">
        <v>1</v>
      </c>
      <c r="AN32" s="26">
        <v>1</v>
      </c>
      <c r="AO32" s="26"/>
      <c r="AP32" s="26"/>
      <c r="AQ32" s="26"/>
      <c r="AR32" s="26"/>
      <c r="AS32" s="26"/>
      <c r="AT32" s="26"/>
      <c r="AU32" s="26"/>
      <c r="AV32" s="26"/>
      <c r="AW32" s="26"/>
      <c r="AX32" s="26"/>
      <c r="AY32" s="26"/>
      <c r="AZ32" s="26"/>
      <c r="BA32" s="26"/>
      <c r="BB32" s="26"/>
      <c r="BC32" s="26"/>
      <c r="BD32" s="26"/>
      <c r="BE32" s="26"/>
      <c r="BF32" s="26"/>
      <c r="BG32" s="26"/>
      <c r="BH32" s="26"/>
      <c r="BI32" s="26" t="s">
        <v>903</v>
      </c>
      <c r="BJ32" s="26">
        <v>7.4</v>
      </c>
      <c r="BK32" s="32" t="s">
        <v>21</v>
      </c>
      <c r="BL32" s="32" t="s">
        <v>38</v>
      </c>
      <c r="BM32" s="32" t="s">
        <v>86</v>
      </c>
      <c r="BN32" s="32" t="s">
        <v>38</v>
      </c>
      <c r="BO32" s="32" t="s">
        <v>38</v>
      </c>
      <c r="BP32" s="190">
        <f t="shared" si="0"/>
        <v>2</v>
      </c>
    </row>
    <row r="33" spans="1:68" ht="15" customHeight="1" x14ac:dyDescent="0.3">
      <c r="A33" s="43">
        <v>50</v>
      </c>
      <c r="B33" s="163" t="s">
        <v>344</v>
      </c>
      <c r="C33" s="22" t="s">
        <v>116</v>
      </c>
      <c r="D33" s="22" t="s">
        <v>34</v>
      </c>
      <c r="E33" s="22" t="s">
        <v>74</v>
      </c>
      <c r="F33" s="22" t="s">
        <v>35</v>
      </c>
      <c r="G33" s="22" t="s">
        <v>117</v>
      </c>
      <c r="H33" s="22" t="s">
        <v>1366</v>
      </c>
      <c r="I33" s="22" t="s">
        <v>128</v>
      </c>
      <c r="J33" s="22" t="s">
        <v>128</v>
      </c>
      <c r="K33" s="22" t="s">
        <v>38</v>
      </c>
      <c r="L33" s="22"/>
      <c r="M33" s="22"/>
      <c r="N33" s="22">
        <v>3994872</v>
      </c>
      <c r="O33" s="22" t="s">
        <v>119</v>
      </c>
      <c r="P33" s="22" t="s">
        <v>1332</v>
      </c>
      <c r="Q33" s="22" t="s">
        <v>1225</v>
      </c>
      <c r="R33" s="22">
        <v>1</v>
      </c>
      <c r="S33" s="22"/>
      <c r="T33" s="22"/>
      <c r="U33" s="22">
        <v>1</v>
      </c>
      <c r="V33" s="22"/>
      <c r="W33" s="22"/>
      <c r="X33" s="22"/>
      <c r="Y33" s="22"/>
      <c r="Z33" s="24">
        <v>1</v>
      </c>
      <c r="AA33" s="24">
        <v>14</v>
      </c>
      <c r="AB33" s="22" t="s">
        <v>630</v>
      </c>
      <c r="AC33" s="22" t="s">
        <v>1327</v>
      </c>
      <c r="AD33" s="22" t="s">
        <v>121</v>
      </c>
      <c r="AE33" s="22" t="s">
        <v>121</v>
      </c>
      <c r="AF33" s="22" t="s">
        <v>37</v>
      </c>
      <c r="AG33" s="22" t="s">
        <v>21</v>
      </c>
      <c r="AH33" s="22" t="s">
        <v>21</v>
      </c>
      <c r="AI33" s="22" t="s">
        <v>1245</v>
      </c>
      <c r="AJ33" s="22" t="s">
        <v>1418</v>
      </c>
      <c r="AK33" s="22"/>
      <c r="AL33" s="22"/>
      <c r="AM33" s="22"/>
      <c r="AN33" s="22"/>
      <c r="AO33" s="22"/>
      <c r="AP33" s="22"/>
      <c r="AQ33" s="22"/>
      <c r="AR33" s="22"/>
      <c r="AS33" s="22"/>
      <c r="AT33" s="22"/>
      <c r="AU33" s="22"/>
      <c r="AV33" s="22"/>
      <c r="AW33" s="22"/>
      <c r="AX33" s="22">
        <v>1</v>
      </c>
      <c r="AY33" s="22"/>
      <c r="AZ33" s="22"/>
      <c r="BA33" s="22"/>
      <c r="BB33" s="22"/>
      <c r="BC33" s="22"/>
      <c r="BD33" s="22"/>
      <c r="BE33" s="22"/>
      <c r="BF33" s="22"/>
      <c r="BG33" s="22"/>
      <c r="BH33" s="22"/>
      <c r="BI33" s="22" t="s">
        <v>920</v>
      </c>
      <c r="BJ33" s="22">
        <v>2.2999999999999998</v>
      </c>
      <c r="BK33" s="32" t="s">
        <v>38</v>
      </c>
      <c r="BL33" s="32" t="s">
        <v>21</v>
      </c>
      <c r="BM33" s="32" t="s">
        <v>38</v>
      </c>
      <c r="BN33" s="32" t="s">
        <v>38</v>
      </c>
      <c r="BO33" s="32" t="s">
        <v>38</v>
      </c>
      <c r="BP33" s="190">
        <f t="shared" si="0"/>
        <v>1</v>
      </c>
    </row>
    <row r="34" spans="1:68" ht="15" customHeight="1" x14ac:dyDescent="0.3">
      <c r="A34" s="43">
        <v>52</v>
      </c>
      <c r="B34" s="46" t="s">
        <v>345</v>
      </c>
      <c r="C34" s="14" t="s">
        <v>133</v>
      </c>
      <c r="D34" s="14" t="s">
        <v>34</v>
      </c>
      <c r="E34" s="14" t="s">
        <v>74</v>
      </c>
      <c r="F34" s="14" t="s">
        <v>35</v>
      </c>
      <c r="G34" s="14" t="s">
        <v>1246</v>
      </c>
      <c r="H34" s="14" t="s">
        <v>1379</v>
      </c>
      <c r="I34" s="14" t="s">
        <v>1290</v>
      </c>
      <c r="J34" s="14">
        <v>1</v>
      </c>
      <c r="K34" s="14" t="s">
        <v>21</v>
      </c>
      <c r="L34" s="14" t="s">
        <v>1296</v>
      </c>
      <c r="M34" s="14" t="s">
        <v>1309</v>
      </c>
      <c r="N34" s="14">
        <v>1331</v>
      </c>
      <c r="O34" s="14" t="s">
        <v>925</v>
      </c>
      <c r="P34" s="14" t="s">
        <v>1334</v>
      </c>
      <c r="Q34" s="14" t="s">
        <v>1247</v>
      </c>
      <c r="R34" s="14">
        <v>1</v>
      </c>
      <c r="S34" s="14"/>
      <c r="T34" s="14"/>
      <c r="U34" s="14"/>
      <c r="V34" s="14"/>
      <c r="W34" s="14">
        <v>1</v>
      </c>
      <c r="X34" s="14"/>
      <c r="Y34" s="14"/>
      <c r="Z34" s="20">
        <v>2</v>
      </c>
      <c r="AA34" s="20">
        <v>35</v>
      </c>
      <c r="AB34" s="14" t="s">
        <v>630</v>
      </c>
      <c r="AC34" s="14" t="s">
        <v>92</v>
      </c>
      <c r="AD34" s="14" t="s">
        <v>131</v>
      </c>
      <c r="AE34" s="14" t="s">
        <v>630</v>
      </c>
      <c r="AF34" s="14" t="s">
        <v>221</v>
      </c>
      <c r="AG34" s="14" t="s">
        <v>1190</v>
      </c>
      <c r="AH34" s="14" t="s">
        <v>38</v>
      </c>
      <c r="AI34" s="14" t="s">
        <v>39</v>
      </c>
      <c r="AJ34" s="14" t="s">
        <v>143</v>
      </c>
      <c r="AK34" s="14">
        <v>1</v>
      </c>
      <c r="AL34" s="14">
        <v>1</v>
      </c>
      <c r="AM34" s="14"/>
      <c r="AN34" s="14"/>
      <c r="AO34" s="14">
        <v>1</v>
      </c>
      <c r="AP34" s="14"/>
      <c r="AQ34" s="14"/>
      <c r="AR34" s="14"/>
      <c r="AS34" s="14"/>
      <c r="AT34" s="14"/>
      <c r="AU34" s="14"/>
      <c r="AV34" s="14"/>
      <c r="AW34" s="14"/>
      <c r="AX34" s="14"/>
      <c r="AY34" s="14"/>
      <c r="AZ34" s="14"/>
      <c r="BA34" s="14"/>
      <c r="BB34" s="14"/>
      <c r="BC34" s="14"/>
      <c r="BD34" s="14"/>
      <c r="BE34" s="14"/>
      <c r="BF34" s="14"/>
      <c r="BG34" s="14"/>
      <c r="BH34" s="14"/>
      <c r="BI34" s="14" t="s">
        <v>924</v>
      </c>
      <c r="BJ34" s="14">
        <v>2.8</v>
      </c>
      <c r="BK34" s="32" t="s">
        <v>86</v>
      </c>
      <c r="BL34" s="32" t="s">
        <v>38</v>
      </c>
      <c r="BM34" s="32" t="s">
        <v>38</v>
      </c>
      <c r="BN34" s="32" t="s">
        <v>38</v>
      </c>
      <c r="BO34" s="32" t="s">
        <v>38</v>
      </c>
      <c r="BP34" s="190">
        <f t="shared" si="0"/>
        <v>1</v>
      </c>
    </row>
    <row r="35" spans="1:68" ht="15" customHeight="1" x14ac:dyDescent="0.3">
      <c r="A35" s="43">
        <v>53</v>
      </c>
      <c r="B35" s="163" t="s">
        <v>346</v>
      </c>
      <c r="C35" s="22" t="s">
        <v>125</v>
      </c>
      <c r="D35" s="22" t="s">
        <v>73</v>
      </c>
      <c r="E35" s="22" t="s">
        <v>149</v>
      </c>
      <c r="F35" s="22" t="s">
        <v>22</v>
      </c>
      <c r="G35" s="22" t="s">
        <v>126</v>
      </c>
      <c r="H35" s="22" t="s">
        <v>1369</v>
      </c>
      <c r="I35" s="22" t="s">
        <v>128</v>
      </c>
      <c r="J35" s="22" t="s">
        <v>128</v>
      </c>
      <c r="K35" s="22" t="s">
        <v>38</v>
      </c>
      <c r="L35" s="22"/>
      <c r="M35" s="22"/>
      <c r="N35" s="22">
        <v>13355</v>
      </c>
      <c r="O35" s="22" t="s">
        <v>184</v>
      </c>
      <c r="P35" s="22" t="s">
        <v>1331</v>
      </c>
      <c r="Q35" s="22" t="s">
        <v>1209</v>
      </c>
      <c r="R35" s="22">
        <v>1</v>
      </c>
      <c r="S35" s="22"/>
      <c r="T35" s="22"/>
      <c r="U35" s="22"/>
      <c r="V35" s="22"/>
      <c r="W35" s="22"/>
      <c r="X35" s="22">
        <v>1</v>
      </c>
      <c r="Y35" s="22"/>
      <c r="Z35" s="24">
        <v>1</v>
      </c>
      <c r="AA35" s="24">
        <v>10</v>
      </c>
      <c r="AB35" s="22" t="s">
        <v>630</v>
      </c>
      <c r="AC35" s="22" t="s">
        <v>21</v>
      </c>
      <c r="AD35" s="22" t="s">
        <v>1248</v>
      </c>
      <c r="AE35" s="22" t="s">
        <v>121</v>
      </c>
      <c r="AF35" s="22" t="s">
        <v>37</v>
      </c>
      <c r="AG35" s="22" t="s">
        <v>21</v>
      </c>
      <c r="AH35" s="22" t="s">
        <v>21</v>
      </c>
      <c r="AI35" s="22" t="s">
        <v>39</v>
      </c>
      <c r="AJ35" s="22" t="s">
        <v>957</v>
      </c>
      <c r="AK35" s="22">
        <v>1</v>
      </c>
      <c r="AL35" s="22">
        <v>1</v>
      </c>
      <c r="AM35" s="22">
        <v>1</v>
      </c>
      <c r="AN35" s="22">
        <v>1</v>
      </c>
      <c r="AO35" s="22"/>
      <c r="AP35" s="22"/>
      <c r="AQ35" s="22"/>
      <c r="AR35" s="22">
        <v>1</v>
      </c>
      <c r="AS35" s="22">
        <v>1</v>
      </c>
      <c r="AT35" s="22"/>
      <c r="AU35" s="22"/>
      <c r="AV35" s="22"/>
      <c r="AW35" s="22"/>
      <c r="AX35" s="22"/>
      <c r="AY35" s="22"/>
      <c r="AZ35" s="22"/>
      <c r="BA35" s="22"/>
      <c r="BB35" s="22">
        <v>1</v>
      </c>
      <c r="BC35" s="22"/>
      <c r="BD35" s="22"/>
      <c r="BE35" s="22"/>
      <c r="BF35" s="22"/>
      <c r="BG35" s="22" t="s">
        <v>1362</v>
      </c>
      <c r="BH35" s="22"/>
      <c r="BI35" s="22" t="s">
        <v>952</v>
      </c>
      <c r="BJ35" s="22">
        <v>2.1</v>
      </c>
      <c r="BK35" s="32" t="s">
        <v>38</v>
      </c>
      <c r="BL35" s="32" t="s">
        <v>38</v>
      </c>
      <c r="BM35" s="32" t="s">
        <v>21</v>
      </c>
      <c r="BN35" s="32" t="s">
        <v>38</v>
      </c>
      <c r="BO35" s="32" t="s">
        <v>38</v>
      </c>
      <c r="BP35" s="190">
        <f t="shared" si="0"/>
        <v>1</v>
      </c>
    </row>
    <row r="36" spans="1:68" ht="15" customHeight="1" x14ac:dyDescent="0.3">
      <c r="A36" s="43">
        <v>55</v>
      </c>
      <c r="B36" s="44" t="s">
        <v>403</v>
      </c>
      <c r="C36" s="30" t="s">
        <v>409</v>
      </c>
      <c r="D36" s="30" t="s">
        <v>34</v>
      </c>
      <c r="E36" s="30" t="s">
        <v>149</v>
      </c>
      <c r="F36" s="30" t="s">
        <v>22</v>
      </c>
      <c r="G36" s="30" t="s">
        <v>959</v>
      </c>
      <c r="H36" s="30" t="s">
        <v>1376</v>
      </c>
      <c r="I36" s="30" t="s">
        <v>128</v>
      </c>
      <c r="J36" s="30" t="s">
        <v>128</v>
      </c>
      <c r="K36" s="30" t="s">
        <v>38</v>
      </c>
      <c r="L36" s="30"/>
      <c r="M36" s="30"/>
      <c r="N36" s="30">
        <v>12000</v>
      </c>
      <c r="O36" s="30" t="s">
        <v>184</v>
      </c>
      <c r="P36" s="30" t="s">
        <v>1331</v>
      </c>
      <c r="Q36" s="30" t="s">
        <v>1209</v>
      </c>
      <c r="R36" s="30">
        <v>1</v>
      </c>
      <c r="S36" s="30"/>
      <c r="T36" s="30"/>
      <c r="U36" s="30"/>
      <c r="V36" s="30"/>
      <c r="W36" s="30"/>
      <c r="X36" s="30">
        <v>1</v>
      </c>
      <c r="Y36" s="30"/>
      <c r="Z36" s="31">
        <v>1</v>
      </c>
      <c r="AA36" s="31">
        <v>7</v>
      </c>
      <c r="AB36" s="30" t="s">
        <v>630</v>
      </c>
      <c r="AC36" s="30" t="s">
        <v>92</v>
      </c>
      <c r="AD36" s="30" t="s">
        <v>270</v>
      </c>
      <c r="AE36" s="30" t="s">
        <v>270</v>
      </c>
      <c r="AF36" s="30" t="s">
        <v>37</v>
      </c>
      <c r="AG36" s="30" t="s">
        <v>1190</v>
      </c>
      <c r="AH36" s="30" t="s">
        <v>21</v>
      </c>
      <c r="AI36" s="30" t="s">
        <v>39</v>
      </c>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t="s">
        <v>920</v>
      </c>
      <c r="BJ36" s="30"/>
      <c r="BK36" s="32" t="s">
        <v>86</v>
      </c>
      <c r="BL36" s="32" t="s">
        <v>38</v>
      </c>
      <c r="BM36" s="32" t="s">
        <v>38</v>
      </c>
      <c r="BN36" s="32" t="s">
        <v>38</v>
      </c>
      <c r="BO36" s="32" t="s">
        <v>38</v>
      </c>
      <c r="BP36" s="190">
        <f t="shared" si="0"/>
        <v>1</v>
      </c>
    </row>
    <row r="37" spans="1:68" x14ac:dyDescent="0.3">
      <c r="A37" s="43">
        <v>57</v>
      </c>
      <c r="B37" s="164" t="s">
        <v>413</v>
      </c>
      <c r="C37" s="33" t="s">
        <v>416</v>
      </c>
      <c r="D37" s="33" t="s">
        <v>34</v>
      </c>
      <c r="E37" s="33" t="s">
        <v>149</v>
      </c>
      <c r="F37" s="33" t="s">
        <v>22</v>
      </c>
      <c r="G37" s="33" t="s">
        <v>417</v>
      </c>
      <c r="H37" s="33" t="s">
        <v>1376</v>
      </c>
      <c r="I37" s="33" t="s">
        <v>1290</v>
      </c>
      <c r="J37" s="33">
        <v>1137</v>
      </c>
      <c r="K37" s="33" t="s">
        <v>38</v>
      </c>
      <c r="L37" s="33"/>
      <c r="M37" s="33"/>
      <c r="N37" s="33">
        <v>9948</v>
      </c>
      <c r="O37" s="33" t="s">
        <v>962</v>
      </c>
      <c r="P37" s="33" t="s">
        <v>1331</v>
      </c>
      <c r="Q37" s="33" t="s">
        <v>1249</v>
      </c>
      <c r="R37" s="33">
        <v>1</v>
      </c>
      <c r="S37" s="33"/>
      <c r="T37" s="33"/>
      <c r="U37" s="33"/>
      <c r="V37" s="33">
        <v>1</v>
      </c>
      <c r="W37" s="33"/>
      <c r="X37" s="33"/>
      <c r="Y37" s="33"/>
      <c r="Z37" s="34">
        <v>3</v>
      </c>
      <c r="AA37" s="34">
        <v>298</v>
      </c>
      <c r="AB37" s="33" t="s">
        <v>1250</v>
      </c>
      <c r="AC37" s="33" t="s">
        <v>92</v>
      </c>
      <c r="AD37" s="33" t="s">
        <v>131</v>
      </c>
      <c r="AE37" s="33" t="s">
        <v>630</v>
      </c>
      <c r="AF37" s="33" t="s">
        <v>92</v>
      </c>
      <c r="AG37" s="33" t="s">
        <v>38</v>
      </c>
      <c r="AH37" s="33" t="s">
        <v>21</v>
      </c>
      <c r="AI37" s="33" t="s">
        <v>39</v>
      </c>
      <c r="AJ37" s="33" t="s">
        <v>427</v>
      </c>
      <c r="AK37" s="33">
        <v>1</v>
      </c>
      <c r="AL37" s="33">
        <v>1</v>
      </c>
      <c r="AM37" s="33">
        <v>1</v>
      </c>
      <c r="AN37" s="33">
        <v>1</v>
      </c>
      <c r="AO37" s="33">
        <v>1</v>
      </c>
      <c r="AP37" s="33"/>
      <c r="AQ37" s="33"/>
      <c r="AR37" s="33"/>
      <c r="AS37" s="33"/>
      <c r="AT37" s="33"/>
      <c r="AU37" s="33"/>
      <c r="AV37" s="33"/>
      <c r="AW37" s="33"/>
      <c r="AX37" s="33"/>
      <c r="AY37" s="33"/>
      <c r="AZ37" s="33"/>
      <c r="BA37" s="33"/>
      <c r="BB37" s="33"/>
      <c r="BC37" s="33"/>
      <c r="BD37" s="33"/>
      <c r="BE37" s="33"/>
      <c r="BF37" s="33"/>
      <c r="BG37" s="33"/>
      <c r="BH37" s="33"/>
      <c r="BI37" s="33" t="s">
        <v>960</v>
      </c>
      <c r="BJ37" s="33">
        <v>2.8</v>
      </c>
      <c r="BK37" s="32" t="s">
        <v>21</v>
      </c>
      <c r="BL37" s="32" t="s">
        <v>38</v>
      </c>
      <c r="BM37" s="32" t="s">
        <v>38</v>
      </c>
      <c r="BN37" s="32" t="s">
        <v>38</v>
      </c>
      <c r="BO37" s="32" t="s">
        <v>38</v>
      </c>
      <c r="BP37" s="190">
        <f t="shared" si="0"/>
        <v>1</v>
      </c>
    </row>
    <row r="38" spans="1:68" x14ac:dyDescent="0.3">
      <c r="A38" s="43">
        <v>58</v>
      </c>
      <c r="B38" s="162" t="s">
        <v>414</v>
      </c>
      <c r="C38" s="26" t="s">
        <v>226</v>
      </c>
      <c r="D38" s="26" t="s">
        <v>86</v>
      </c>
      <c r="E38" s="26" t="s">
        <v>86</v>
      </c>
      <c r="F38" s="26" t="s">
        <v>22</v>
      </c>
      <c r="G38" s="26" t="s">
        <v>429</v>
      </c>
      <c r="H38" s="26" t="s">
        <v>1365</v>
      </c>
      <c r="I38" s="26" t="s">
        <v>1290</v>
      </c>
      <c r="J38" s="26">
        <v>1</v>
      </c>
      <c r="K38" s="26" t="s">
        <v>38</v>
      </c>
      <c r="L38" s="26"/>
      <c r="M38" s="26"/>
      <c r="N38" s="26">
        <v>190</v>
      </c>
      <c r="O38" s="26" t="s">
        <v>184</v>
      </c>
      <c r="P38" s="26" t="s">
        <v>1331</v>
      </c>
      <c r="Q38" s="26" t="s">
        <v>1251</v>
      </c>
      <c r="R38" s="26"/>
      <c r="S38" s="26">
        <v>1</v>
      </c>
      <c r="T38" s="26"/>
      <c r="U38" s="26"/>
      <c r="V38" s="26"/>
      <c r="W38" s="26">
        <v>1</v>
      </c>
      <c r="X38" s="26"/>
      <c r="Y38" s="26">
        <v>1</v>
      </c>
      <c r="Z38" s="28">
        <v>1</v>
      </c>
      <c r="AA38" s="28">
        <v>17</v>
      </c>
      <c r="AB38" s="26" t="s">
        <v>630</v>
      </c>
      <c r="AC38" s="26" t="s">
        <v>92</v>
      </c>
      <c r="AD38" s="26" t="s">
        <v>131</v>
      </c>
      <c r="AE38" s="26" t="s">
        <v>630</v>
      </c>
      <c r="AF38" s="26" t="s">
        <v>221</v>
      </c>
      <c r="AG38" s="26" t="s">
        <v>38</v>
      </c>
      <c r="AH38" s="26" t="s">
        <v>21</v>
      </c>
      <c r="AI38" s="26" t="s">
        <v>39</v>
      </c>
      <c r="AJ38" s="26" t="s">
        <v>427</v>
      </c>
      <c r="AK38" s="26">
        <v>1</v>
      </c>
      <c r="AL38" s="26">
        <v>1</v>
      </c>
      <c r="AM38" s="26">
        <v>1</v>
      </c>
      <c r="AN38" s="26">
        <v>1</v>
      </c>
      <c r="AO38" s="26">
        <v>1</v>
      </c>
      <c r="AP38" s="26"/>
      <c r="AQ38" s="26"/>
      <c r="AR38" s="26"/>
      <c r="AS38" s="26"/>
      <c r="AT38" s="26"/>
      <c r="AU38" s="26"/>
      <c r="AV38" s="26"/>
      <c r="AW38" s="26"/>
      <c r="AX38" s="26"/>
      <c r="AY38" s="26"/>
      <c r="AZ38" s="26"/>
      <c r="BA38" s="26"/>
      <c r="BB38" s="26"/>
      <c r="BC38" s="26"/>
      <c r="BD38" s="26"/>
      <c r="BE38" s="26"/>
      <c r="BF38" s="26"/>
      <c r="BG38" s="26"/>
      <c r="BH38" s="26"/>
      <c r="BI38" s="26" t="s">
        <v>963</v>
      </c>
      <c r="BJ38" s="26">
        <v>2.5</v>
      </c>
      <c r="BK38" s="32" t="s">
        <v>21</v>
      </c>
      <c r="BL38" s="32" t="s">
        <v>38</v>
      </c>
      <c r="BM38" s="32" t="s">
        <v>38</v>
      </c>
      <c r="BN38" s="32" t="s">
        <v>38</v>
      </c>
      <c r="BO38" s="32" t="s">
        <v>38</v>
      </c>
      <c r="BP38" s="190">
        <f t="shared" si="0"/>
        <v>1</v>
      </c>
    </row>
    <row r="39" spans="1:68" x14ac:dyDescent="0.3">
      <c r="A39" s="43">
        <v>60</v>
      </c>
      <c r="B39" s="164" t="s">
        <v>432</v>
      </c>
      <c r="C39" s="33" t="s">
        <v>461</v>
      </c>
      <c r="D39" s="33" t="s">
        <v>34</v>
      </c>
      <c r="E39" s="33" t="s">
        <v>74</v>
      </c>
      <c r="F39" s="33" t="s">
        <v>35</v>
      </c>
      <c r="G39" s="33" t="s">
        <v>1193</v>
      </c>
      <c r="H39" s="33" t="s">
        <v>1379</v>
      </c>
      <c r="I39" s="33" t="s">
        <v>1290</v>
      </c>
      <c r="J39" s="33" t="s">
        <v>389</v>
      </c>
      <c r="K39" s="33" t="s">
        <v>38</v>
      </c>
      <c r="L39" s="33"/>
      <c r="M39" s="33"/>
      <c r="N39" s="33">
        <v>3142</v>
      </c>
      <c r="O39" s="33" t="s">
        <v>184</v>
      </c>
      <c r="P39" s="33" t="s">
        <v>1331</v>
      </c>
      <c r="Q39" s="33" t="s">
        <v>1209</v>
      </c>
      <c r="R39" s="33">
        <v>1</v>
      </c>
      <c r="S39" s="33"/>
      <c r="T39" s="33"/>
      <c r="U39" s="33"/>
      <c r="V39" s="33"/>
      <c r="W39" s="33"/>
      <c r="X39" s="33">
        <v>1</v>
      </c>
      <c r="Y39" s="33"/>
      <c r="Z39" s="34">
        <v>1</v>
      </c>
      <c r="AA39" s="34"/>
      <c r="AB39" s="33" t="s">
        <v>630</v>
      </c>
      <c r="AC39" s="33" t="s">
        <v>21</v>
      </c>
      <c r="AD39" s="33" t="s">
        <v>1653</v>
      </c>
      <c r="AE39" s="33" t="s">
        <v>476</v>
      </c>
      <c r="AF39" s="33" t="s">
        <v>1252</v>
      </c>
      <c r="AG39" s="33" t="s">
        <v>1253</v>
      </c>
      <c r="AH39" s="33" t="s">
        <v>21</v>
      </c>
      <c r="AI39" s="33" t="s">
        <v>39</v>
      </c>
      <c r="AJ39" s="33" t="s">
        <v>478</v>
      </c>
      <c r="AK39" s="33">
        <v>1</v>
      </c>
      <c r="AL39" s="33">
        <v>1</v>
      </c>
      <c r="AM39" s="33">
        <v>1</v>
      </c>
      <c r="AN39" s="33">
        <v>1</v>
      </c>
      <c r="AO39" s="33">
        <v>1</v>
      </c>
      <c r="AP39" s="33"/>
      <c r="AQ39" s="33"/>
      <c r="AR39" s="33">
        <v>1</v>
      </c>
      <c r="AS39" s="33">
        <v>1</v>
      </c>
      <c r="AT39" s="33"/>
      <c r="AU39" s="33"/>
      <c r="AV39" s="33"/>
      <c r="AW39" s="33"/>
      <c r="AX39" s="33"/>
      <c r="AY39" s="33"/>
      <c r="AZ39" s="33"/>
      <c r="BA39" s="33"/>
      <c r="BB39" s="33"/>
      <c r="BC39" s="33"/>
      <c r="BD39" s="33"/>
      <c r="BE39" s="33"/>
      <c r="BF39" s="33"/>
      <c r="BG39" s="33"/>
      <c r="BH39" s="33"/>
      <c r="BI39" s="33" t="s">
        <v>965</v>
      </c>
      <c r="BJ39" s="33">
        <v>3.3</v>
      </c>
      <c r="BK39" s="32" t="s">
        <v>21</v>
      </c>
      <c r="BL39" s="32" t="s">
        <v>38</v>
      </c>
      <c r="BM39" s="32" t="s">
        <v>38</v>
      </c>
      <c r="BN39" s="32" t="s">
        <v>86</v>
      </c>
      <c r="BO39" s="32" t="s">
        <v>38</v>
      </c>
      <c r="BP39" s="190">
        <f t="shared" si="0"/>
        <v>2</v>
      </c>
    </row>
    <row r="40" spans="1:68" x14ac:dyDescent="0.3">
      <c r="A40" s="43">
        <v>61</v>
      </c>
      <c r="B40" s="162" t="s">
        <v>433</v>
      </c>
      <c r="C40" s="26" t="s">
        <v>463</v>
      </c>
      <c r="D40" s="26" t="s">
        <v>34</v>
      </c>
      <c r="E40" s="26" t="s">
        <v>74</v>
      </c>
      <c r="F40" s="26" t="s">
        <v>35</v>
      </c>
      <c r="G40" s="26" t="s">
        <v>1435</v>
      </c>
      <c r="H40" s="26" t="s">
        <v>1397</v>
      </c>
      <c r="I40" s="26" t="s">
        <v>1290</v>
      </c>
      <c r="J40" s="26">
        <v>28</v>
      </c>
      <c r="K40" s="26" t="s">
        <v>38</v>
      </c>
      <c r="L40" s="26"/>
      <c r="M40" s="26"/>
      <c r="N40" s="26">
        <v>7296</v>
      </c>
      <c r="O40" s="26" t="s">
        <v>184</v>
      </c>
      <c r="P40" s="26" t="s">
        <v>1331</v>
      </c>
      <c r="Q40" s="26" t="s">
        <v>1254</v>
      </c>
      <c r="R40" s="26">
        <v>1</v>
      </c>
      <c r="S40" s="26"/>
      <c r="T40" s="26"/>
      <c r="U40" s="26">
        <v>1</v>
      </c>
      <c r="V40" s="26">
        <v>1</v>
      </c>
      <c r="W40" s="26"/>
      <c r="X40" s="26">
        <v>1</v>
      </c>
      <c r="Y40" s="26">
        <v>1</v>
      </c>
      <c r="Z40" s="28">
        <v>1</v>
      </c>
      <c r="AA40" s="28">
        <v>12</v>
      </c>
      <c r="AB40" s="26" t="s">
        <v>970</v>
      </c>
      <c r="AC40" s="26" t="s">
        <v>1327</v>
      </c>
      <c r="AD40" s="26" t="s">
        <v>121</v>
      </c>
      <c r="AE40" s="26" t="s">
        <v>121</v>
      </c>
      <c r="AF40" s="26" t="s">
        <v>1659</v>
      </c>
      <c r="AG40" s="26" t="s">
        <v>86</v>
      </c>
      <c r="AH40" s="26" t="s">
        <v>21</v>
      </c>
      <c r="AI40" s="26" t="s">
        <v>39</v>
      </c>
      <c r="AJ40" s="26" t="s">
        <v>114</v>
      </c>
      <c r="AK40" s="26">
        <v>1</v>
      </c>
      <c r="AL40" s="26">
        <v>1</v>
      </c>
      <c r="AM40" s="26"/>
      <c r="AN40" s="26"/>
      <c r="AO40" s="26"/>
      <c r="AP40" s="26"/>
      <c r="AQ40" s="26"/>
      <c r="AR40" s="26"/>
      <c r="AS40" s="26"/>
      <c r="AT40" s="26"/>
      <c r="AU40" s="26"/>
      <c r="AV40" s="26"/>
      <c r="AW40" s="26"/>
      <c r="AX40" s="26"/>
      <c r="AY40" s="26"/>
      <c r="AZ40" s="26"/>
      <c r="BA40" s="26"/>
      <c r="BB40" s="26"/>
      <c r="BC40" s="26"/>
      <c r="BD40" s="26"/>
      <c r="BE40" s="26"/>
      <c r="BF40" s="26"/>
      <c r="BG40" s="26"/>
      <c r="BH40" s="26"/>
      <c r="BI40" s="26" t="s">
        <v>971</v>
      </c>
      <c r="BJ40" s="26">
        <v>4</v>
      </c>
      <c r="BK40" s="32" t="s">
        <v>86</v>
      </c>
      <c r="BL40" s="32" t="s">
        <v>21</v>
      </c>
      <c r="BM40" s="32" t="s">
        <v>38</v>
      </c>
      <c r="BN40" s="32" t="s">
        <v>38</v>
      </c>
      <c r="BO40" s="32" t="s">
        <v>38</v>
      </c>
      <c r="BP40" s="190">
        <f t="shared" si="0"/>
        <v>2</v>
      </c>
    </row>
    <row r="41" spans="1:68" x14ac:dyDescent="0.3">
      <c r="A41" s="43">
        <v>62</v>
      </c>
      <c r="B41" s="163" t="s">
        <v>434</v>
      </c>
      <c r="C41" s="22" t="s">
        <v>465</v>
      </c>
      <c r="D41" s="22" t="s">
        <v>34</v>
      </c>
      <c r="E41" s="22" t="s">
        <v>149</v>
      </c>
      <c r="F41" s="22" t="s">
        <v>22</v>
      </c>
      <c r="G41" s="22" t="s">
        <v>495</v>
      </c>
      <c r="H41" s="22" t="s">
        <v>1365</v>
      </c>
      <c r="I41" s="22" t="s">
        <v>1290</v>
      </c>
      <c r="J41" s="22">
        <v>1</v>
      </c>
      <c r="K41" s="22" t="s">
        <v>38</v>
      </c>
      <c r="L41" s="22"/>
      <c r="M41" s="22"/>
      <c r="N41" s="22">
        <v>228</v>
      </c>
      <c r="O41" s="22" t="s">
        <v>184</v>
      </c>
      <c r="P41" s="22" t="s">
        <v>1331</v>
      </c>
      <c r="Q41" s="22" t="s">
        <v>1255</v>
      </c>
      <c r="R41" s="22">
        <v>1</v>
      </c>
      <c r="S41" s="22"/>
      <c r="T41" s="22"/>
      <c r="U41" s="22"/>
      <c r="V41" s="22"/>
      <c r="W41" s="22">
        <v>1</v>
      </c>
      <c r="X41" s="22">
        <v>1</v>
      </c>
      <c r="Y41" s="22">
        <v>1</v>
      </c>
      <c r="Z41" s="24">
        <v>1</v>
      </c>
      <c r="AA41" s="24">
        <v>7</v>
      </c>
      <c r="AB41" s="22" t="s">
        <v>630</v>
      </c>
      <c r="AC41" s="22" t="s">
        <v>92</v>
      </c>
      <c r="AD41" s="22" t="s">
        <v>131</v>
      </c>
      <c r="AE41" s="22" t="s">
        <v>630</v>
      </c>
      <c r="AF41" s="22" t="s">
        <v>496</v>
      </c>
      <c r="AG41" s="22" t="s">
        <v>1190</v>
      </c>
      <c r="AH41" s="22" t="s">
        <v>38</v>
      </c>
      <c r="AI41" s="22" t="s">
        <v>39</v>
      </c>
      <c r="AJ41" s="22" t="s">
        <v>498</v>
      </c>
      <c r="AK41" s="22">
        <v>1</v>
      </c>
      <c r="AL41" s="22">
        <v>1</v>
      </c>
      <c r="AM41" s="22">
        <v>1</v>
      </c>
      <c r="AN41" s="22"/>
      <c r="AO41" s="22">
        <v>1</v>
      </c>
      <c r="AP41" s="22"/>
      <c r="AQ41" s="22"/>
      <c r="AR41" s="22"/>
      <c r="AS41" s="22"/>
      <c r="AT41" s="22"/>
      <c r="AU41" s="22"/>
      <c r="AV41" s="22"/>
      <c r="AW41" s="22">
        <v>1</v>
      </c>
      <c r="AX41" s="22"/>
      <c r="AY41" s="22"/>
      <c r="AZ41" s="22"/>
      <c r="BA41" s="22"/>
      <c r="BB41" s="22"/>
      <c r="BC41" s="22"/>
      <c r="BD41" s="22"/>
      <c r="BE41" s="22"/>
      <c r="BF41" s="22"/>
      <c r="BG41" s="22"/>
      <c r="BH41" s="22"/>
      <c r="BI41" s="22" t="s">
        <v>975</v>
      </c>
      <c r="BJ41" s="22"/>
      <c r="BK41" s="32" t="s">
        <v>86</v>
      </c>
      <c r="BL41" s="32" t="s">
        <v>38</v>
      </c>
      <c r="BM41" s="32" t="s">
        <v>38</v>
      </c>
      <c r="BN41" s="32" t="s">
        <v>38</v>
      </c>
      <c r="BO41" s="32" t="s">
        <v>38</v>
      </c>
      <c r="BP41" s="190">
        <f t="shared" si="0"/>
        <v>1</v>
      </c>
    </row>
    <row r="42" spans="1:68" x14ac:dyDescent="0.3">
      <c r="A42" s="43">
        <v>64</v>
      </c>
      <c r="B42" s="162" t="s">
        <v>435</v>
      </c>
      <c r="C42" s="26" t="s">
        <v>133</v>
      </c>
      <c r="D42" s="26" t="s">
        <v>34</v>
      </c>
      <c r="E42" s="26" t="s">
        <v>74</v>
      </c>
      <c r="F42" s="26" t="s">
        <v>35</v>
      </c>
      <c r="G42" s="26" t="s">
        <v>499</v>
      </c>
      <c r="H42" s="26" t="s">
        <v>1376</v>
      </c>
      <c r="I42" s="26" t="s">
        <v>128</v>
      </c>
      <c r="J42" s="26" t="s">
        <v>128</v>
      </c>
      <c r="K42" s="26" t="s">
        <v>21</v>
      </c>
      <c r="L42" s="26" t="s">
        <v>1298</v>
      </c>
      <c r="M42" s="26"/>
      <c r="N42" s="26">
        <v>3363</v>
      </c>
      <c r="O42" s="26" t="s">
        <v>503</v>
      </c>
      <c r="P42" s="26" t="s">
        <v>1332</v>
      </c>
      <c r="Q42" s="26" t="s">
        <v>1249</v>
      </c>
      <c r="R42" s="26">
        <v>1</v>
      </c>
      <c r="S42" s="26"/>
      <c r="T42" s="26"/>
      <c r="U42" s="26"/>
      <c r="V42" s="26">
        <v>1</v>
      </c>
      <c r="W42" s="26"/>
      <c r="X42" s="26"/>
      <c r="Y42" s="26"/>
      <c r="Z42" s="28">
        <v>1</v>
      </c>
      <c r="AA42" s="28">
        <v>93</v>
      </c>
      <c r="AB42" s="26" t="s">
        <v>630</v>
      </c>
      <c r="AC42" s="26" t="s">
        <v>1326</v>
      </c>
      <c r="AD42" s="26" t="s">
        <v>131</v>
      </c>
      <c r="AE42" s="26" t="s">
        <v>630</v>
      </c>
      <c r="AF42" s="26" t="s">
        <v>385</v>
      </c>
      <c r="AG42" s="26" t="s">
        <v>21</v>
      </c>
      <c r="AH42" s="26" t="s">
        <v>21</v>
      </c>
      <c r="AI42" s="26" t="s">
        <v>39</v>
      </c>
      <c r="AJ42" s="26" t="s">
        <v>505</v>
      </c>
      <c r="AK42" s="26">
        <v>1</v>
      </c>
      <c r="AL42" s="26">
        <v>1</v>
      </c>
      <c r="AM42" s="26"/>
      <c r="AN42" s="26"/>
      <c r="AO42" s="26">
        <v>1</v>
      </c>
      <c r="AP42" s="26"/>
      <c r="AQ42" s="26"/>
      <c r="AR42" s="26"/>
      <c r="AS42" s="26"/>
      <c r="AT42" s="26"/>
      <c r="AU42" s="26"/>
      <c r="AV42" s="26"/>
      <c r="AW42" s="26"/>
      <c r="AX42" s="26"/>
      <c r="AY42" s="26"/>
      <c r="AZ42" s="26"/>
      <c r="BA42" s="26"/>
      <c r="BB42" s="26"/>
      <c r="BC42" s="26"/>
      <c r="BD42" s="26"/>
      <c r="BE42" s="26"/>
      <c r="BF42" s="26"/>
      <c r="BG42" s="26"/>
      <c r="BH42" s="26"/>
      <c r="BI42" s="26" t="s">
        <v>976</v>
      </c>
      <c r="BJ42" s="26">
        <v>2.8</v>
      </c>
      <c r="BK42" s="32" t="s">
        <v>38</v>
      </c>
      <c r="BL42" s="32" t="s">
        <v>38</v>
      </c>
      <c r="BM42" s="32" t="s">
        <v>38</v>
      </c>
      <c r="BN42" s="32" t="s">
        <v>38</v>
      </c>
      <c r="BO42" s="32" t="s">
        <v>38</v>
      </c>
      <c r="BP42" s="190">
        <f t="shared" si="0"/>
        <v>0</v>
      </c>
    </row>
    <row r="43" spans="1:68" x14ac:dyDescent="0.3">
      <c r="A43" s="43">
        <v>67</v>
      </c>
      <c r="B43" s="23" t="s">
        <v>1021</v>
      </c>
      <c r="C43" s="38" t="s">
        <v>467</v>
      </c>
      <c r="D43" s="22" t="s">
        <v>34</v>
      </c>
      <c r="E43" s="22" t="s">
        <v>507</v>
      </c>
      <c r="F43" s="22" t="s">
        <v>35</v>
      </c>
      <c r="G43" s="22" t="s">
        <v>508</v>
      </c>
      <c r="H43" s="22" t="s">
        <v>1396</v>
      </c>
      <c r="I43" s="22" t="s">
        <v>1290</v>
      </c>
      <c r="J43" s="22">
        <v>11</v>
      </c>
      <c r="K43" s="22" t="s">
        <v>38</v>
      </c>
      <c r="L43" s="22"/>
      <c r="M43" s="22"/>
      <c r="N43" s="22">
        <v>939</v>
      </c>
      <c r="O43" s="22" t="s">
        <v>101</v>
      </c>
      <c r="P43" s="22" t="s">
        <v>1330</v>
      </c>
      <c r="Q43" s="22" t="s">
        <v>1256</v>
      </c>
      <c r="R43" s="22">
        <v>1</v>
      </c>
      <c r="S43" s="22"/>
      <c r="T43" s="22"/>
      <c r="U43" s="22">
        <v>1</v>
      </c>
      <c r="V43" s="22"/>
      <c r="W43" s="22"/>
      <c r="X43" s="22"/>
      <c r="Y43" s="22"/>
      <c r="Z43" s="24">
        <v>1</v>
      </c>
      <c r="AA43" s="24">
        <v>10</v>
      </c>
      <c r="AB43" s="22" t="s">
        <v>630</v>
      </c>
      <c r="AC43" s="22" t="s">
        <v>1327</v>
      </c>
      <c r="AD43" s="22" t="s">
        <v>270</v>
      </c>
      <c r="AE43" s="22" t="s">
        <v>270</v>
      </c>
      <c r="AF43" s="22" t="s">
        <v>92</v>
      </c>
      <c r="AG43" s="22" t="s">
        <v>38</v>
      </c>
      <c r="AH43" s="22" t="s">
        <v>21</v>
      </c>
      <c r="AI43" s="22" t="s">
        <v>39</v>
      </c>
      <c r="AJ43" s="22" t="s">
        <v>514</v>
      </c>
      <c r="AK43" s="22">
        <v>1</v>
      </c>
      <c r="AL43" s="22">
        <v>1</v>
      </c>
      <c r="AM43" s="22">
        <v>1</v>
      </c>
      <c r="AN43" s="22">
        <v>1</v>
      </c>
      <c r="AO43" s="22">
        <v>1</v>
      </c>
      <c r="AP43" s="22"/>
      <c r="AQ43" s="22"/>
      <c r="AR43" s="22"/>
      <c r="AS43" s="22"/>
      <c r="AT43" s="22"/>
      <c r="AU43" s="22"/>
      <c r="AV43" s="22"/>
      <c r="AW43" s="22"/>
      <c r="AX43" s="22"/>
      <c r="AY43" s="22"/>
      <c r="AZ43" s="22"/>
      <c r="BA43" s="22"/>
      <c r="BB43" s="22"/>
      <c r="BC43" s="22"/>
      <c r="BD43" s="22"/>
      <c r="BE43" s="22"/>
      <c r="BF43" s="22"/>
      <c r="BG43" s="22"/>
      <c r="BH43" s="22"/>
      <c r="BI43" s="22" t="s">
        <v>977</v>
      </c>
      <c r="BJ43" s="22">
        <v>2.5</v>
      </c>
      <c r="BK43" s="32" t="s">
        <v>21</v>
      </c>
      <c r="BL43" s="32" t="s">
        <v>21</v>
      </c>
      <c r="BM43" s="32" t="s">
        <v>38</v>
      </c>
      <c r="BN43" s="32" t="s">
        <v>38</v>
      </c>
      <c r="BO43" s="32" t="s">
        <v>38</v>
      </c>
      <c r="BP43" s="190">
        <f t="shared" si="0"/>
        <v>2</v>
      </c>
    </row>
    <row r="44" spans="1:68" x14ac:dyDescent="0.3">
      <c r="A44" s="43">
        <v>68</v>
      </c>
      <c r="B44" s="46" t="s">
        <v>436</v>
      </c>
      <c r="C44" s="14" t="s">
        <v>470</v>
      </c>
      <c r="D44" s="14" t="s">
        <v>34</v>
      </c>
      <c r="E44" s="14" t="s">
        <v>74</v>
      </c>
      <c r="F44" s="14" t="s">
        <v>35</v>
      </c>
      <c r="G44" s="14" t="s">
        <v>1194</v>
      </c>
      <c r="H44" s="14" t="s">
        <v>1396</v>
      </c>
      <c r="I44" s="14" t="s">
        <v>1290</v>
      </c>
      <c r="J44" s="14">
        <v>5</v>
      </c>
      <c r="K44" s="14" t="s">
        <v>21</v>
      </c>
      <c r="L44" s="14" t="s">
        <v>1296</v>
      </c>
      <c r="M44" s="14"/>
      <c r="N44" s="14">
        <v>269999</v>
      </c>
      <c r="O44" s="14" t="s">
        <v>518</v>
      </c>
      <c r="P44" s="14" t="s">
        <v>1332</v>
      </c>
      <c r="Q44" s="14" t="s">
        <v>1257</v>
      </c>
      <c r="R44" s="14">
        <v>1</v>
      </c>
      <c r="S44" s="14"/>
      <c r="T44" s="14"/>
      <c r="U44" s="14">
        <v>1</v>
      </c>
      <c r="V44" s="14">
        <v>1</v>
      </c>
      <c r="W44" s="14">
        <v>1</v>
      </c>
      <c r="X44" s="14">
        <v>1</v>
      </c>
      <c r="Y44" s="14">
        <v>1</v>
      </c>
      <c r="Z44" s="20">
        <v>1</v>
      </c>
      <c r="AA44" s="20">
        <v>29</v>
      </c>
      <c r="AB44" s="14" t="s">
        <v>630</v>
      </c>
      <c r="AC44" s="14" t="s">
        <v>92</v>
      </c>
      <c r="AD44" s="14" t="s">
        <v>131</v>
      </c>
      <c r="AE44" s="14" t="s">
        <v>1258</v>
      </c>
      <c r="AF44" s="14" t="s">
        <v>314</v>
      </c>
      <c r="AG44" s="14" t="s">
        <v>21</v>
      </c>
      <c r="AH44" s="14" t="s">
        <v>21</v>
      </c>
      <c r="AI44" s="14" t="s">
        <v>532</v>
      </c>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t="s">
        <v>903</v>
      </c>
      <c r="BJ44" s="14">
        <v>7.1</v>
      </c>
      <c r="BK44" s="32" t="s">
        <v>38</v>
      </c>
      <c r="BL44" s="32" t="s">
        <v>38</v>
      </c>
      <c r="BM44" s="32" t="s">
        <v>38</v>
      </c>
      <c r="BN44" s="32" t="s">
        <v>38</v>
      </c>
      <c r="BO44" s="32" t="s">
        <v>38</v>
      </c>
      <c r="BP44" s="190">
        <f t="shared" si="0"/>
        <v>0</v>
      </c>
    </row>
    <row r="45" spans="1:68" x14ac:dyDescent="0.3">
      <c r="A45" s="43">
        <v>70</v>
      </c>
      <c r="B45" s="164" t="s">
        <v>437</v>
      </c>
      <c r="C45" s="33" t="s">
        <v>472</v>
      </c>
      <c r="D45" s="33" t="s">
        <v>34</v>
      </c>
      <c r="E45" s="33" t="s">
        <v>149</v>
      </c>
      <c r="F45" s="33" t="s">
        <v>22</v>
      </c>
      <c r="G45" s="33" t="s">
        <v>533</v>
      </c>
      <c r="H45" s="33" t="s">
        <v>1378</v>
      </c>
      <c r="I45" s="33" t="s">
        <v>1290</v>
      </c>
      <c r="J45" s="33">
        <v>1</v>
      </c>
      <c r="K45" s="33" t="s">
        <v>38</v>
      </c>
      <c r="L45" s="33"/>
      <c r="M45" s="33"/>
      <c r="N45" s="33">
        <v>136</v>
      </c>
      <c r="O45" s="33" t="s">
        <v>184</v>
      </c>
      <c r="P45" s="33" t="s">
        <v>1331</v>
      </c>
      <c r="Q45" s="33" t="s">
        <v>1259</v>
      </c>
      <c r="R45" s="33">
        <v>1</v>
      </c>
      <c r="S45" s="33"/>
      <c r="T45" s="33"/>
      <c r="U45" s="33">
        <v>1</v>
      </c>
      <c r="V45" s="33"/>
      <c r="W45" s="33">
        <v>1</v>
      </c>
      <c r="X45" s="33">
        <v>1</v>
      </c>
      <c r="Y45" s="33"/>
      <c r="Z45" s="34">
        <v>1</v>
      </c>
      <c r="AA45" s="34">
        <v>12</v>
      </c>
      <c r="AB45" s="33" t="s">
        <v>630</v>
      </c>
      <c r="AC45" s="33" t="s">
        <v>21</v>
      </c>
      <c r="AD45" s="33" t="s">
        <v>131</v>
      </c>
      <c r="AE45" s="33" t="s">
        <v>630</v>
      </c>
      <c r="AF45" s="33" t="s">
        <v>477</v>
      </c>
      <c r="AG45" s="33" t="s">
        <v>38</v>
      </c>
      <c r="AH45" s="33" t="s">
        <v>21</v>
      </c>
      <c r="AI45" s="33" t="s">
        <v>39</v>
      </c>
      <c r="AJ45" s="33" t="s">
        <v>505</v>
      </c>
      <c r="AK45" s="33">
        <v>1</v>
      </c>
      <c r="AL45" s="33">
        <v>1</v>
      </c>
      <c r="AM45" s="33"/>
      <c r="AN45" s="33"/>
      <c r="AO45" s="33">
        <v>1</v>
      </c>
      <c r="AP45" s="33"/>
      <c r="AQ45" s="33"/>
      <c r="AR45" s="33"/>
      <c r="AS45" s="33"/>
      <c r="AT45" s="33"/>
      <c r="AU45" s="33"/>
      <c r="AV45" s="33"/>
      <c r="AW45" s="33"/>
      <c r="AX45" s="33"/>
      <c r="AY45" s="33"/>
      <c r="AZ45" s="33"/>
      <c r="BA45" s="33"/>
      <c r="BB45" s="33"/>
      <c r="BC45" s="33"/>
      <c r="BD45" s="33"/>
      <c r="BE45" s="33"/>
      <c r="BF45" s="33"/>
      <c r="BG45" s="33"/>
      <c r="BH45" s="33"/>
      <c r="BI45" s="33" t="s">
        <v>983</v>
      </c>
      <c r="BJ45" s="33">
        <v>2.5</v>
      </c>
      <c r="BK45" s="32" t="s">
        <v>21</v>
      </c>
      <c r="BL45" s="32" t="s">
        <v>38</v>
      </c>
      <c r="BM45" s="32" t="s">
        <v>38</v>
      </c>
      <c r="BN45" s="32" t="s">
        <v>38</v>
      </c>
      <c r="BO45" s="32" t="s">
        <v>38</v>
      </c>
      <c r="BP45" s="190">
        <f t="shared" si="0"/>
        <v>1</v>
      </c>
    </row>
    <row r="46" spans="1:68" x14ac:dyDescent="0.3">
      <c r="A46" s="43">
        <v>72</v>
      </c>
      <c r="B46" s="50" t="s">
        <v>1022</v>
      </c>
      <c r="C46" s="30" t="s">
        <v>474</v>
      </c>
      <c r="D46" s="30" t="s">
        <v>34</v>
      </c>
      <c r="E46" s="30" t="s">
        <v>1459</v>
      </c>
      <c r="F46" s="30" t="s">
        <v>35</v>
      </c>
      <c r="G46" s="30" t="s">
        <v>538</v>
      </c>
      <c r="H46" s="30" t="s">
        <v>1369</v>
      </c>
      <c r="I46" s="30" t="s">
        <v>1290</v>
      </c>
      <c r="J46" s="30" t="s">
        <v>389</v>
      </c>
      <c r="K46" s="30" t="s">
        <v>21</v>
      </c>
      <c r="L46" s="30" t="s">
        <v>1295</v>
      </c>
      <c r="M46" s="30"/>
      <c r="N46" s="30">
        <v>183</v>
      </c>
      <c r="O46" s="30" t="s">
        <v>101</v>
      </c>
      <c r="P46" s="30" t="s">
        <v>1330</v>
      </c>
      <c r="Q46" s="30" t="s">
        <v>1260</v>
      </c>
      <c r="R46" s="30"/>
      <c r="S46" s="30">
        <v>1</v>
      </c>
      <c r="T46" s="30"/>
      <c r="U46" s="30"/>
      <c r="V46" s="30">
        <v>1</v>
      </c>
      <c r="W46" s="30">
        <v>1</v>
      </c>
      <c r="X46" s="30"/>
      <c r="Y46" s="30"/>
      <c r="Z46" s="31">
        <v>2</v>
      </c>
      <c r="AA46" s="31">
        <v>32</v>
      </c>
      <c r="AB46" s="30" t="s">
        <v>630</v>
      </c>
      <c r="AC46" s="30" t="s">
        <v>92</v>
      </c>
      <c r="AD46" s="30" t="s">
        <v>131</v>
      </c>
      <c r="AE46" s="30" t="s">
        <v>630</v>
      </c>
      <c r="AF46" s="30" t="s">
        <v>385</v>
      </c>
      <c r="AG46" s="30" t="s">
        <v>21</v>
      </c>
      <c r="AH46" s="30" t="s">
        <v>21</v>
      </c>
      <c r="AI46" s="30" t="s">
        <v>548</v>
      </c>
      <c r="AJ46" s="30" t="s">
        <v>549</v>
      </c>
      <c r="AK46" s="30"/>
      <c r="AL46" s="30"/>
      <c r="AM46" s="30"/>
      <c r="AN46" s="30"/>
      <c r="AO46" s="30"/>
      <c r="AP46" s="30"/>
      <c r="AQ46" s="30"/>
      <c r="AR46" s="30"/>
      <c r="AS46" s="30"/>
      <c r="AT46" s="30"/>
      <c r="AU46" s="30"/>
      <c r="AV46" s="30"/>
      <c r="AW46" s="30"/>
      <c r="AX46" s="30"/>
      <c r="AY46" s="30"/>
      <c r="AZ46" s="30">
        <v>1</v>
      </c>
      <c r="BA46" s="30">
        <v>1</v>
      </c>
      <c r="BB46" s="30"/>
      <c r="BC46" s="30"/>
      <c r="BD46" s="30"/>
      <c r="BE46" s="30"/>
      <c r="BF46" s="30"/>
      <c r="BG46" s="30"/>
      <c r="BH46" s="30"/>
      <c r="BI46" s="30" t="s">
        <v>846</v>
      </c>
      <c r="BJ46" s="30">
        <v>4.3</v>
      </c>
      <c r="BK46" s="32" t="s">
        <v>38</v>
      </c>
      <c r="BL46" s="32" t="s">
        <v>38</v>
      </c>
      <c r="BM46" s="32" t="s">
        <v>38</v>
      </c>
      <c r="BN46" s="32" t="s">
        <v>38</v>
      </c>
      <c r="BO46" s="32" t="s">
        <v>38</v>
      </c>
      <c r="BP46" s="190">
        <f t="shared" si="0"/>
        <v>0</v>
      </c>
    </row>
    <row r="47" spans="1:68" x14ac:dyDescent="0.3">
      <c r="A47" s="43">
        <v>75</v>
      </c>
      <c r="B47" s="163" t="s">
        <v>438</v>
      </c>
      <c r="C47" s="22" t="s">
        <v>557</v>
      </c>
      <c r="D47" s="22" t="s">
        <v>86</v>
      </c>
      <c r="E47" s="22" t="s">
        <v>149</v>
      </c>
      <c r="F47" s="22" t="s">
        <v>22</v>
      </c>
      <c r="G47" s="22" t="s">
        <v>558</v>
      </c>
      <c r="H47" s="22" t="s">
        <v>1369</v>
      </c>
      <c r="I47" s="22" t="s">
        <v>1290</v>
      </c>
      <c r="J47" s="22">
        <v>5</v>
      </c>
      <c r="K47" s="22" t="s">
        <v>38</v>
      </c>
      <c r="L47" s="22"/>
      <c r="M47" s="22"/>
      <c r="N47" s="22">
        <v>1170</v>
      </c>
      <c r="O47" s="25" t="s">
        <v>990</v>
      </c>
      <c r="P47" s="25" t="s">
        <v>1331</v>
      </c>
      <c r="Q47" s="22" t="s">
        <v>1261</v>
      </c>
      <c r="R47" s="22">
        <v>1</v>
      </c>
      <c r="S47" s="22"/>
      <c r="T47" s="22"/>
      <c r="U47" s="22">
        <v>1</v>
      </c>
      <c r="V47" s="22">
        <v>1</v>
      </c>
      <c r="W47" s="22"/>
      <c r="X47" s="22"/>
      <c r="Y47" s="22"/>
      <c r="Z47" s="24">
        <v>1</v>
      </c>
      <c r="AA47" s="24">
        <v>7</v>
      </c>
      <c r="AB47" s="22" t="s">
        <v>630</v>
      </c>
      <c r="AC47" s="22" t="s">
        <v>92</v>
      </c>
      <c r="AD47" s="22" t="s">
        <v>131</v>
      </c>
      <c r="AE47" s="22" t="s">
        <v>630</v>
      </c>
      <c r="AF47" s="22" t="s">
        <v>562</v>
      </c>
      <c r="AG47" s="22" t="s">
        <v>86</v>
      </c>
      <c r="AH47" s="22" t="s">
        <v>38</v>
      </c>
      <c r="AI47" s="22" t="s">
        <v>1262</v>
      </c>
      <c r="AJ47" s="22" t="s">
        <v>563</v>
      </c>
      <c r="AK47" s="22">
        <v>1</v>
      </c>
      <c r="AL47" s="22">
        <v>1</v>
      </c>
      <c r="AM47" s="22"/>
      <c r="AN47" s="22"/>
      <c r="AO47" s="22">
        <v>1</v>
      </c>
      <c r="AP47" s="22"/>
      <c r="AQ47" s="22"/>
      <c r="AR47" s="22"/>
      <c r="AS47" s="22"/>
      <c r="AT47" s="22"/>
      <c r="AU47" s="22"/>
      <c r="AV47" s="22">
        <v>1</v>
      </c>
      <c r="AW47" s="22"/>
      <c r="AX47" s="22"/>
      <c r="AY47" s="22"/>
      <c r="AZ47" s="22"/>
      <c r="BA47" s="22"/>
      <c r="BB47" s="22"/>
      <c r="BC47" s="22"/>
      <c r="BD47" s="22"/>
      <c r="BE47" s="22"/>
      <c r="BF47" s="22"/>
      <c r="BG47" s="22"/>
      <c r="BH47" s="22"/>
      <c r="BI47" s="22" t="s">
        <v>991</v>
      </c>
      <c r="BJ47" s="22">
        <v>5.2</v>
      </c>
      <c r="BK47" s="32" t="s">
        <v>86</v>
      </c>
      <c r="BL47" s="32" t="s">
        <v>38</v>
      </c>
      <c r="BM47" s="32" t="s">
        <v>38</v>
      </c>
      <c r="BN47" s="32" t="s">
        <v>38</v>
      </c>
      <c r="BO47" s="32" t="s">
        <v>38</v>
      </c>
      <c r="BP47" s="190">
        <f t="shared" si="0"/>
        <v>1</v>
      </c>
    </row>
    <row r="48" spans="1:68" x14ac:dyDescent="0.3">
      <c r="A48" s="43">
        <v>79</v>
      </c>
      <c r="B48" s="162" t="s">
        <v>439</v>
      </c>
      <c r="C48" s="26" t="s">
        <v>565</v>
      </c>
      <c r="D48" s="26" t="s">
        <v>34</v>
      </c>
      <c r="E48" s="26" t="s">
        <v>95</v>
      </c>
      <c r="F48" s="26" t="s">
        <v>35</v>
      </c>
      <c r="G48" s="26" t="s">
        <v>566</v>
      </c>
      <c r="H48" s="26" t="s">
        <v>1372</v>
      </c>
      <c r="I48" s="26" t="s">
        <v>1290</v>
      </c>
      <c r="J48" s="26">
        <v>1</v>
      </c>
      <c r="K48" s="26" t="s">
        <v>38</v>
      </c>
      <c r="L48" s="26"/>
      <c r="M48" s="26"/>
      <c r="N48" s="26">
        <v>148</v>
      </c>
      <c r="O48" s="26" t="s">
        <v>184</v>
      </c>
      <c r="P48" s="26" t="s">
        <v>1331</v>
      </c>
      <c r="Q48" s="26" t="s">
        <v>1209</v>
      </c>
      <c r="R48" s="26">
        <v>1</v>
      </c>
      <c r="S48" s="26"/>
      <c r="T48" s="26"/>
      <c r="U48" s="26"/>
      <c r="V48" s="26"/>
      <c r="W48" s="26"/>
      <c r="X48" s="26">
        <v>1</v>
      </c>
      <c r="Y48" s="26"/>
      <c r="Z48" s="28">
        <v>1</v>
      </c>
      <c r="AA48" s="28">
        <v>19</v>
      </c>
      <c r="AB48" s="26" t="s">
        <v>630</v>
      </c>
      <c r="AC48" s="26" t="s">
        <v>21</v>
      </c>
      <c r="AD48" s="26" t="s">
        <v>86</v>
      </c>
      <c r="AE48" s="26" t="s">
        <v>86</v>
      </c>
      <c r="AF48" s="26" t="s">
        <v>385</v>
      </c>
      <c r="AG48" s="26" t="s">
        <v>38</v>
      </c>
      <c r="AH48" s="26" t="s">
        <v>21</v>
      </c>
      <c r="AI48" s="26" t="s">
        <v>39</v>
      </c>
      <c r="AJ48" s="26" t="s">
        <v>497</v>
      </c>
      <c r="AK48" s="26"/>
      <c r="AL48" s="26"/>
      <c r="AM48" s="26"/>
      <c r="AN48" s="26"/>
      <c r="AO48" s="26">
        <v>1</v>
      </c>
      <c r="AP48" s="26"/>
      <c r="AQ48" s="26"/>
      <c r="AR48" s="26"/>
      <c r="AS48" s="26"/>
      <c r="AT48" s="26"/>
      <c r="AU48" s="26"/>
      <c r="AV48" s="26"/>
      <c r="AW48" s="26"/>
      <c r="AX48" s="26"/>
      <c r="AY48" s="26"/>
      <c r="AZ48" s="26"/>
      <c r="BA48" s="26"/>
      <c r="BB48" s="26"/>
      <c r="BC48" s="26"/>
      <c r="BD48" s="26"/>
      <c r="BE48" s="26"/>
      <c r="BF48" s="26"/>
      <c r="BG48" s="26"/>
      <c r="BH48" s="26"/>
      <c r="BI48" s="26" t="s">
        <v>920</v>
      </c>
      <c r="BJ48" s="26">
        <v>1.1000000000000001</v>
      </c>
      <c r="BK48" s="32" t="s">
        <v>21</v>
      </c>
      <c r="BL48" s="32" t="s">
        <v>38</v>
      </c>
      <c r="BM48" s="32" t="s">
        <v>86</v>
      </c>
      <c r="BN48" s="32" t="s">
        <v>38</v>
      </c>
      <c r="BO48" s="32" t="s">
        <v>38</v>
      </c>
      <c r="BP48" s="190">
        <f t="shared" si="0"/>
        <v>2</v>
      </c>
    </row>
    <row r="49" spans="1:68" x14ac:dyDescent="0.3">
      <c r="A49" s="43">
        <v>82</v>
      </c>
      <c r="B49" s="163" t="s">
        <v>440</v>
      </c>
      <c r="C49" s="22" t="s">
        <v>416</v>
      </c>
      <c r="D49" s="22" t="s">
        <v>34</v>
      </c>
      <c r="E49" s="22" t="s">
        <v>149</v>
      </c>
      <c r="F49" s="22" t="s">
        <v>22</v>
      </c>
      <c r="G49" s="22" t="s">
        <v>569</v>
      </c>
      <c r="H49" s="22" t="s">
        <v>1370</v>
      </c>
      <c r="I49" s="22" t="s">
        <v>128</v>
      </c>
      <c r="J49" s="22" t="s">
        <v>128</v>
      </c>
      <c r="K49" s="22" t="s">
        <v>21</v>
      </c>
      <c r="L49" s="22" t="s">
        <v>1299</v>
      </c>
      <c r="M49" s="22"/>
      <c r="N49" s="22">
        <v>61313</v>
      </c>
      <c r="O49" s="22" t="s">
        <v>994</v>
      </c>
      <c r="P49" s="22" t="s">
        <v>1333</v>
      </c>
      <c r="Q49" s="22" t="s">
        <v>1263</v>
      </c>
      <c r="R49" s="22">
        <v>1</v>
      </c>
      <c r="S49" s="22"/>
      <c r="T49" s="22"/>
      <c r="U49" s="22"/>
      <c r="V49" s="22">
        <v>1</v>
      </c>
      <c r="W49" s="22"/>
      <c r="X49" s="22"/>
      <c r="Y49" s="22">
        <v>1</v>
      </c>
      <c r="Z49" s="24">
        <v>1</v>
      </c>
      <c r="AA49" s="24">
        <v>12</v>
      </c>
      <c r="AB49" s="22" t="s">
        <v>630</v>
      </c>
      <c r="AC49" s="22" t="s">
        <v>92</v>
      </c>
      <c r="AD49" s="22" t="s">
        <v>131</v>
      </c>
      <c r="AE49" s="22" t="s">
        <v>630</v>
      </c>
      <c r="AF49" s="22" t="s">
        <v>314</v>
      </c>
      <c r="AG49" s="22" t="s">
        <v>21</v>
      </c>
      <c r="AH49" s="22" t="s">
        <v>21</v>
      </c>
      <c r="AI49" s="22" t="s">
        <v>39</v>
      </c>
      <c r="AJ49" s="22" t="s">
        <v>573</v>
      </c>
      <c r="AK49" s="22">
        <v>1</v>
      </c>
      <c r="AL49" s="22">
        <v>1</v>
      </c>
      <c r="AM49" s="22"/>
      <c r="AN49" s="22"/>
      <c r="AO49" s="22"/>
      <c r="AP49" s="22"/>
      <c r="AQ49" s="22"/>
      <c r="AR49" s="22"/>
      <c r="AS49" s="22"/>
      <c r="AT49" s="22"/>
      <c r="AU49" s="22"/>
      <c r="AV49" s="22"/>
      <c r="AW49" s="22"/>
      <c r="AX49" s="22"/>
      <c r="AY49" s="22"/>
      <c r="AZ49" s="22"/>
      <c r="BA49" s="22">
        <v>1</v>
      </c>
      <c r="BB49" s="22"/>
      <c r="BC49" s="22"/>
      <c r="BD49" s="22"/>
      <c r="BE49" s="22"/>
      <c r="BF49" s="22"/>
      <c r="BG49" s="22" t="s">
        <v>1356</v>
      </c>
      <c r="BH49" s="22"/>
      <c r="BI49" s="22" t="s">
        <v>903</v>
      </c>
      <c r="BJ49" s="22">
        <v>2.8</v>
      </c>
      <c r="BK49" s="32" t="s">
        <v>38</v>
      </c>
      <c r="BL49" s="32" t="s">
        <v>38</v>
      </c>
      <c r="BM49" s="32" t="s">
        <v>38</v>
      </c>
      <c r="BN49" s="32" t="s">
        <v>38</v>
      </c>
      <c r="BO49" s="32" t="s">
        <v>38</v>
      </c>
      <c r="BP49" s="190">
        <f t="shared" si="0"/>
        <v>0</v>
      </c>
    </row>
    <row r="50" spans="1:68" x14ac:dyDescent="0.3">
      <c r="A50" s="43">
        <v>83</v>
      </c>
      <c r="B50" s="162" t="s">
        <v>441</v>
      </c>
      <c r="C50" s="26" t="s">
        <v>575</v>
      </c>
      <c r="D50" s="26" t="s">
        <v>86</v>
      </c>
      <c r="E50" s="26" t="s">
        <v>86</v>
      </c>
      <c r="F50" s="26" t="s">
        <v>22</v>
      </c>
      <c r="G50" s="26" t="s">
        <v>43</v>
      </c>
      <c r="H50" s="26" t="s">
        <v>1376</v>
      </c>
      <c r="I50" s="26" t="s">
        <v>1290</v>
      </c>
      <c r="J50" s="26">
        <v>1</v>
      </c>
      <c r="K50" s="26" t="s">
        <v>38</v>
      </c>
      <c r="L50" s="26"/>
      <c r="M50" s="26"/>
      <c r="N50" s="26">
        <v>545</v>
      </c>
      <c r="O50" s="26" t="s">
        <v>184</v>
      </c>
      <c r="P50" s="26" t="s">
        <v>1331</v>
      </c>
      <c r="Q50" s="26" t="s">
        <v>1264</v>
      </c>
      <c r="R50" s="26">
        <v>1</v>
      </c>
      <c r="S50" s="26"/>
      <c r="T50" s="26"/>
      <c r="U50" s="26"/>
      <c r="V50" s="26"/>
      <c r="W50" s="26"/>
      <c r="X50" s="26">
        <v>1</v>
      </c>
      <c r="Y50" s="26"/>
      <c r="Z50" s="28">
        <v>1</v>
      </c>
      <c r="AA50" s="28">
        <v>5</v>
      </c>
      <c r="AB50" s="26" t="s">
        <v>630</v>
      </c>
      <c r="AC50" s="26" t="s">
        <v>92</v>
      </c>
      <c r="AD50" s="26" t="s">
        <v>131</v>
      </c>
      <c r="AE50" s="26" t="s">
        <v>630</v>
      </c>
      <c r="AF50" s="26" t="s">
        <v>37</v>
      </c>
      <c r="AG50" s="26" t="s">
        <v>1253</v>
      </c>
      <c r="AH50" s="26" t="s">
        <v>1664</v>
      </c>
      <c r="AI50" s="26" t="s">
        <v>39</v>
      </c>
      <c r="AJ50" s="26" t="s">
        <v>580</v>
      </c>
      <c r="AK50" s="26">
        <v>1</v>
      </c>
      <c r="AL50" s="26">
        <v>1</v>
      </c>
      <c r="AM50" s="26">
        <v>1</v>
      </c>
      <c r="AN50" s="26">
        <v>1</v>
      </c>
      <c r="AO50" s="26"/>
      <c r="AP50" s="26"/>
      <c r="AQ50" s="26"/>
      <c r="AR50" s="26">
        <v>1</v>
      </c>
      <c r="AS50" s="26">
        <v>1</v>
      </c>
      <c r="AT50" s="26"/>
      <c r="AU50" s="26"/>
      <c r="AV50" s="26"/>
      <c r="AW50" s="26"/>
      <c r="AX50" s="26"/>
      <c r="AY50" s="26"/>
      <c r="AZ50" s="26"/>
      <c r="BA50" s="26"/>
      <c r="BB50" s="26"/>
      <c r="BC50" s="26"/>
      <c r="BD50" s="26"/>
      <c r="BE50" s="26"/>
      <c r="BF50" s="26"/>
      <c r="BG50" s="26"/>
      <c r="BH50" s="26"/>
      <c r="BI50" s="26" t="s">
        <v>996</v>
      </c>
      <c r="BJ50" s="26"/>
      <c r="BK50" s="32" t="s">
        <v>21</v>
      </c>
      <c r="BL50" s="32" t="s">
        <v>38</v>
      </c>
      <c r="BM50" s="32" t="s">
        <v>38</v>
      </c>
      <c r="BN50" s="32" t="s">
        <v>38</v>
      </c>
      <c r="BO50" s="32" t="s">
        <v>38</v>
      </c>
      <c r="BP50" s="190">
        <f t="shared" si="0"/>
        <v>1</v>
      </c>
    </row>
    <row r="51" spans="1:68" x14ac:dyDescent="0.3">
      <c r="A51" s="43">
        <v>85</v>
      </c>
      <c r="B51" s="168" t="s">
        <v>442</v>
      </c>
      <c r="C51" s="13" t="s">
        <v>582</v>
      </c>
      <c r="D51" s="13" t="s">
        <v>34</v>
      </c>
      <c r="E51" s="13" t="s">
        <v>1195</v>
      </c>
      <c r="F51" s="13" t="s">
        <v>35</v>
      </c>
      <c r="G51" s="13" t="s">
        <v>1306</v>
      </c>
      <c r="H51" s="13" t="s">
        <v>1656</v>
      </c>
      <c r="I51" s="13" t="s">
        <v>128</v>
      </c>
      <c r="J51" s="13" t="s">
        <v>128</v>
      </c>
      <c r="K51" s="13" t="s">
        <v>38</v>
      </c>
      <c r="L51" s="13"/>
      <c r="M51" s="13" t="s">
        <v>1310</v>
      </c>
      <c r="N51" s="13">
        <v>3525</v>
      </c>
      <c r="O51" s="53" t="s">
        <v>998</v>
      </c>
      <c r="P51" s="53" t="s">
        <v>1333</v>
      </c>
      <c r="Q51" s="13" t="s">
        <v>1265</v>
      </c>
      <c r="R51" s="13">
        <v>1</v>
      </c>
      <c r="S51" s="13"/>
      <c r="T51" s="13"/>
      <c r="U51" s="13">
        <v>1</v>
      </c>
      <c r="V51" s="13">
        <v>1</v>
      </c>
      <c r="W51" s="13"/>
      <c r="X51" s="13">
        <v>1</v>
      </c>
      <c r="Y51" s="13">
        <v>1</v>
      </c>
      <c r="Z51" s="52">
        <v>1</v>
      </c>
      <c r="AA51" s="52">
        <v>17</v>
      </c>
      <c r="AB51" s="13" t="s">
        <v>630</v>
      </c>
      <c r="AC51" s="13" t="s">
        <v>92</v>
      </c>
      <c r="AD51" s="13" t="s">
        <v>270</v>
      </c>
      <c r="AE51" s="13" t="s">
        <v>270</v>
      </c>
      <c r="AF51" s="13" t="s">
        <v>477</v>
      </c>
      <c r="AG51" s="13" t="s">
        <v>21</v>
      </c>
      <c r="AH51" s="13" t="s">
        <v>21</v>
      </c>
      <c r="AI51" s="13" t="s">
        <v>39</v>
      </c>
      <c r="AJ51" s="13" t="s">
        <v>594</v>
      </c>
      <c r="AK51" s="13">
        <v>1</v>
      </c>
      <c r="AL51" s="13">
        <v>1</v>
      </c>
      <c r="AM51" s="13">
        <v>1</v>
      </c>
      <c r="AN51" s="13">
        <v>1</v>
      </c>
      <c r="AO51" s="13">
        <v>1</v>
      </c>
      <c r="AP51" s="13"/>
      <c r="AQ51" s="13"/>
      <c r="AR51" s="13"/>
      <c r="AS51" s="13"/>
      <c r="AT51" s="13"/>
      <c r="AU51" s="13"/>
      <c r="AV51" s="13"/>
      <c r="AW51" s="13"/>
      <c r="AX51" s="13"/>
      <c r="AY51" s="13"/>
      <c r="AZ51" s="13"/>
      <c r="BA51" s="13"/>
      <c r="BB51" s="13"/>
      <c r="BC51" s="13"/>
      <c r="BD51" s="13"/>
      <c r="BE51" s="13"/>
      <c r="BF51" s="13"/>
      <c r="BG51" s="13"/>
      <c r="BH51" s="13"/>
      <c r="BI51" s="13"/>
      <c r="BJ51" s="13">
        <v>3</v>
      </c>
      <c r="BK51" s="32" t="s">
        <v>38</v>
      </c>
      <c r="BL51" s="32" t="s">
        <v>38</v>
      </c>
      <c r="BM51" s="32" t="s">
        <v>38</v>
      </c>
      <c r="BN51" s="32" t="s">
        <v>38</v>
      </c>
      <c r="BO51" s="32" t="s">
        <v>38</v>
      </c>
      <c r="BP51" s="190">
        <f t="shared" si="0"/>
        <v>0</v>
      </c>
    </row>
    <row r="52" spans="1:68" x14ac:dyDescent="0.3">
      <c r="A52" s="43">
        <v>86</v>
      </c>
      <c r="B52" s="162" t="s">
        <v>443</v>
      </c>
      <c r="C52" s="26" t="s">
        <v>171</v>
      </c>
      <c r="D52" s="26" t="s">
        <v>34</v>
      </c>
      <c r="E52" s="26" t="s">
        <v>74</v>
      </c>
      <c r="F52" s="26" t="s">
        <v>1192</v>
      </c>
      <c r="G52" s="26" t="s">
        <v>1196</v>
      </c>
      <c r="H52" s="26" t="s">
        <v>1371</v>
      </c>
      <c r="I52" s="26" t="s">
        <v>1290</v>
      </c>
      <c r="J52" s="26">
        <v>15</v>
      </c>
      <c r="K52" s="26" t="s">
        <v>21</v>
      </c>
      <c r="L52" s="26" t="s">
        <v>1295</v>
      </c>
      <c r="M52" s="26"/>
      <c r="N52" s="26">
        <v>25521</v>
      </c>
      <c r="O52" s="26" t="s">
        <v>1444</v>
      </c>
      <c r="P52" s="26" t="s">
        <v>1332</v>
      </c>
      <c r="Q52" s="26" t="s">
        <v>1266</v>
      </c>
      <c r="R52" s="26">
        <v>1</v>
      </c>
      <c r="S52" s="26"/>
      <c r="T52" s="26"/>
      <c r="U52" s="26">
        <v>1</v>
      </c>
      <c r="V52" s="26"/>
      <c r="W52" s="26">
        <v>1</v>
      </c>
      <c r="X52" s="26"/>
      <c r="Y52" s="26">
        <v>1</v>
      </c>
      <c r="Z52" s="28">
        <v>1</v>
      </c>
      <c r="AA52" s="28">
        <v>42</v>
      </c>
      <c r="AB52" s="26" t="s">
        <v>630</v>
      </c>
      <c r="AC52" s="26" t="s">
        <v>92</v>
      </c>
      <c r="AD52" s="26" t="s">
        <v>86</v>
      </c>
      <c r="AE52" s="26" t="s">
        <v>86</v>
      </c>
      <c r="AF52" s="26" t="s">
        <v>221</v>
      </c>
      <c r="AG52" s="26" t="s">
        <v>1190</v>
      </c>
      <c r="AH52" s="26" t="s">
        <v>21</v>
      </c>
      <c r="AI52" s="26" t="s">
        <v>39</v>
      </c>
      <c r="AJ52" s="26" t="s">
        <v>114</v>
      </c>
      <c r="AK52" s="26">
        <v>1</v>
      </c>
      <c r="AL52" s="26">
        <v>1</v>
      </c>
      <c r="AM52" s="26"/>
      <c r="AN52" s="26"/>
      <c r="AO52" s="26"/>
      <c r="AP52" s="26"/>
      <c r="AQ52" s="26"/>
      <c r="AR52" s="26"/>
      <c r="AS52" s="26"/>
      <c r="AT52" s="26"/>
      <c r="AU52" s="26"/>
      <c r="AV52" s="26"/>
      <c r="AW52" s="26"/>
      <c r="AX52" s="26"/>
      <c r="AY52" s="26"/>
      <c r="AZ52" s="26"/>
      <c r="BA52" s="26"/>
      <c r="BB52" s="26"/>
      <c r="BC52" s="26"/>
      <c r="BD52" s="26"/>
      <c r="BE52" s="26"/>
      <c r="BF52" s="26"/>
      <c r="BG52" s="26"/>
      <c r="BH52" s="26"/>
      <c r="BI52" s="26" t="s">
        <v>1001</v>
      </c>
      <c r="BJ52" s="26">
        <v>1.6</v>
      </c>
      <c r="BK52" s="32" t="s">
        <v>86</v>
      </c>
      <c r="BL52" s="32" t="s">
        <v>38</v>
      </c>
      <c r="BM52" s="32" t="s">
        <v>86</v>
      </c>
      <c r="BN52" s="32" t="s">
        <v>38</v>
      </c>
      <c r="BO52" s="32" t="s">
        <v>38</v>
      </c>
      <c r="BP52" s="190">
        <f t="shared" si="0"/>
        <v>2</v>
      </c>
    </row>
    <row r="53" spans="1:68" x14ac:dyDescent="0.3">
      <c r="A53" s="43">
        <v>88</v>
      </c>
      <c r="B53" s="164" t="s">
        <v>444</v>
      </c>
      <c r="C53" s="33" t="s">
        <v>601</v>
      </c>
      <c r="D53" s="33" t="s">
        <v>34</v>
      </c>
      <c r="E53" s="33" t="s">
        <v>74</v>
      </c>
      <c r="F53" s="33" t="s">
        <v>35</v>
      </c>
      <c r="G53" s="33" t="s">
        <v>616</v>
      </c>
      <c r="H53" s="33" t="s">
        <v>1397</v>
      </c>
      <c r="I53" s="33" t="s">
        <v>128</v>
      </c>
      <c r="J53" s="33" t="s">
        <v>128</v>
      </c>
      <c r="K53" s="33" t="s">
        <v>38</v>
      </c>
      <c r="L53" s="33"/>
      <c r="M53" s="33"/>
      <c r="N53" s="33">
        <v>112749</v>
      </c>
      <c r="O53" s="33" t="s">
        <v>184</v>
      </c>
      <c r="P53" s="33" t="s">
        <v>1331</v>
      </c>
      <c r="Q53" s="33" t="s">
        <v>1267</v>
      </c>
      <c r="R53" s="33">
        <v>1</v>
      </c>
      <c r="S53" s="33"/>
      <c r="T53" s="33"/>
      <c r="U53" s="33">
        <v>1</v>
      </c>
      <c r="V53" s="33"/>
      <c r="W53" s="33"/>
      <c r="X53" s="33">
        <v>1</v>
      </c>
      <c r="Y53" s="33"/>
      <c r="Z53" s="34">
        <v>2</v>
      </c>
      <c r="AA53" s="34">
        <v>8</v>
      </c>
      <c r="AB53" s="33" t="s">
        <v>630</v>
      </c>
      <c r="AC53" s="33" t="s">
        <v>21</v>
      </c>
      <c r="AD53" s="33" t="s">
        <v>131</v>
      </c>
      <c r="AE53" s="33" t="s">
        <v>1268</v>
      </c>
      <c r="AF53" s="33" t="s">
        <v>477</v>
      </c>
      <c r="AG53" s="33" t="s">
        <v>1272</v>
      </c>
      <c r="AH53" s="33" t="s">
        <v>21</v>
      </c>
      <c r="AI53" s="33" t="s">
        <v>622</v>
      </c>
      <c r="AJ53" s="33" t="s">
        <v>623</v>
      </c>
      <c r="AK53" s="33"/>
      <c r="AL53" s="33"/>
      <c r="AM53" s="33"/>
      <c r="AN53" s="33"/>
      <c r="AO53" s="33"/>
      <c r="AP53" s="33"/>
      <c r="AQ53" s="33"/>
      <c r="AR53" s="33"/>
      <c r="AS53" s="33"/>
      <c r="AT53" s="33"/>
      <c r="AU53" s="33"/>
      <c r="AV53" s="33"/>
      <c r="AW53" s="33"/>
      <c r="AX53" s="33"/>
      <c r="AY53" s="33"/>
      <c r="AZ53" s="33"/>
      <c r="BA53" s="33"/>
      <c r="BB53" s="33"/>
      <c r="BC53" s="33"/>
      <c r="BD53" s="33"/>
      <c r="BE53" s="33"/>
      <c r="BF53" s="33"/>
      <c r="BG53" s="33" t="s">
        <v>1357</v>
      </c>
      <c r="BH53" s="33"/>
      <c r="BI53" s="33" t="s">
        <v>1004</v>
      </c>
      <c r="BJ53" s="33">
        <v>1.4</v>
      </c>
      <c r="BK53" s="32" t="s">
        <v>21</v>
      </c>
      <c r="BL53" s="32" t="s">
        <v>38</v>
      </c>
      <c r="BM53" s="32" t="s">
        <v>38</v>
      </c>
      <c r="BN53" s="32" t="s">
        <v>38</v>
      </c>
      <c r="BO53" s="32" t="s">
        <v>38</v>
      </c>
      <c r="BP53" s="190">
        <f t="shared" si="0"/>
        <v>1</v>
      </c>
    </row>
    <row r="54" spans="1:68" x14ac:dyDescent="0.3">
      <c r="A54" s="43">
        <v>91</v>
      </c>
      <c r="B54" s="162" t="s">
        <v>445</v>
      </c>
      <c r="C54" s="26" t="s">
        <v>603</v>
      </c>
      <c r="D54" s="26" t="s">
        <v>34</v>
      </c>
      <c r="E54" s="26" t="s">
        <v>149</v>
      </c>
      <c r="F54" s="26" t="s">
        <v>22</v>
      </c>
      <c r="G54" s="26" t="s">
        <v>627</v>
      </c>
      <c r="H54" s="26" t="s">
        <v>1656</v>
      </c>
      <c r="I54" s="26" t="s">
        <v>1290</v>
      </c>
      <c r="J54" s="26">
        <v>1</v>
      </c>
      <c r="K54" s="26" t="s">
        <v>21</v>
      </c>
      <c r="L54" s="26" t="s">
        <v>1301</v>
      </c>
      <c r="M54" s="26"/>
      <c r="N54" s="26">
        <v>772</v>
      </c>
      <c r="O54" s="26" t="s">
        <v>101</v>
      </c>
      <c r="P54" s="26" t="s">
        <v>1330</v>
      </c>
      <c r="Q54" s="26" t="s">
        <v>1269</v>
      </c>
      <c r="R54" s="26">
        <v>1</v>
      </c>
      <c r="S54" s="26"/>
      <c r="T54" s="26">
        <v>1</v>
      </c>
      <c r="U54" s="26">
        <v>1</v>
      </c>
      <c r="V54" s="26"/>
      <c r="W54" s="26"/>
      <c r="X54" s="26"/>
      <c r="Y54" s="26">
        <v>1</v>
      </c>
      <c r="Z54" s="28">
        <v>1</v>
      </c>
      <c r="AA54" s="28">
        <v>16</v>
      </c>
      <c r="AB54" s="26" t="s">
        <v>630</v>
      </c>
      <c r="AC54" s="26" t="s">
        <v>92</v>
      </c>
      <c r="AD54" s="26" t="s">
        <v>86</v>
      </c>
      <c r="AE54" s="26" t="s">
        <v>86</v>
      </c>
      <c r="AF54" s="26" t="s">
        <v>221</v>
      </c>
      <c r="AG54" s="26" t="s">
        <v>1190</v>
      </c>
      <c r="AH54" s="26" t="s">
        <v>38</v>
      </c>
      <c r="AI54" s="26" t="s">
        <v>39</v>
      </c>
      <c r="AJ54" s="26" t="s">
        <v>505</v>
      </c>
      <c r="AK54" s="26">
        <v>1</v>
      </c>
      <c r="AL54" s="26">
        <v>1</v>
      </c>
      <c r="AM54" s="26"/>
      <c r="AN54" s="26"/>
      <c r="AO54" s="26">
        <v>1</v>
      </c>
      <c r="AP54" s="26"/>
      <c r="AQ54" s="26"/>
      <c r="AR54" s="26"/>
      <c r="AS54" s="26"/>
      <c r="AT54" s="26"/>
      <c r="AU54" s="26"/>
      <c r="AV54" s="26"/>
      <c r="AW54" s="26"/>
      <c r="AX54" s="26"/>
      <c r="AY54" s="26"/>
      <c r="AZ54" s="26"/>
      <c r="BA54" s="26"/>
      <c r="BB54" s="26"/>
      <c r="BC54" s="26"/>
      <c r="BD54" s="26"/>
      <c r="BE54" s="26"/>
      <c r="BF54" s="26"/>
      <c r="BG54" s="26"/>
      <c r="BH54" s="26"/>
      <c r="BI54" s="26"/>
      <c r="BJ54" s="26">
        <v>1.1000000000000001</v>
      </c>
      <c r="BK54" s="32" t="s">
        <v>86</v>
      </c>
      <c r="BL54" s="32" t="s">
        <v>38</v>
      </c>
      <c r="BM54" s="32" t="s">
        <v>86</v>
      </c>
      <c r="BN54" s="32" t="s">
        <v>38</v>
      </c>
      <c r="BO54" s="32" t="s">
        <v>38</v>
      </c>
      <c r="BP54" s="190">
        <f t="shared" si="0"/>
        <v>2</v>
      </c>
    </row>
    <row r="55" spans="1:68" x14ac:dyDescent="0.3">
      <c r="A55" s="43">
        <v>93</v>
      </c>
      <c r="B55" s="163" t="s">
        <v>446</v>
      </c>
      <c r="C55" s="22" t="s">
        <v>631</v>
      </c>
      <c r="D55" s="22" t="s">
        <v>34</v>
      </c>
      <c r="E55" s="22" t="s">
        <v>74</v>
      </c>
      <c r="F55" s="22" t="s">
        <v>35</v>
      </c>
      <c r="G55" s="22" t="s">
        <v>633</v>
      </c>
      <c r="H55" s="22" t="s">
        <v>1365</v>
      </c>
      <c r="I55" s="22" t="s">
        <v>1290</v>
      </c>
      <c r="J55" s="22">
        <v>1</v>
      </c>
      <c r="K55" s="22" t="s">
        <v>38</v>
      </c>
      <c r="L55" s="22"/>
      <c r="M55" s="22"/>
      <c r="N55" s="22">
        <v>1037</v>
      </c>
      <c r="O55" s="22" t="s">
        <v>184</v>
      </c>
      <c r="P55" s="22" t="s">
        <v>1331</v>
      </c>
      <c r="Q55" s="22" t="s">
        <v>1313</v>
      </c>
      <c r="R55" s="22"/>
      <c r="S55" s="22"/>
      <c r="T55" s="22">
        <v>1</v>
      </c>
      <c r="U55" s="22"/>
      <c r="V55" s="22">
        <v>1</v>
      </c>
      <c r="W55" s="22"/>
      <c r="X55" s="22"/>
      <c r="Y55" s="22">
        <v>1</v>
      </c>
      <c r="Z55" s="24">
        <v>1</v>
      </c>
      <c r="AA55" s="24">
        <v>48</v>
      </c>
      <c r="AB55" s="22" t="s">
        <v>630</v>
      </c>
      <c r="AC55" s="22" t="s">
        <v>1327</v>
      </c>
      <c r="AD55" s="22" t="s">
        <v>86</v>
      </c>
      <c r="AE55" s="22" t="s">
        <v>86</v>
      </c>
      <c r="AF55" s="22" t="s">
        <v>92</v>
      </c>
      <c r="AG55" s="22" t="s">
        <v>38</v>
      </c>
      <c r="AH55" s="22" t="s">
        <v>21</v>
      </c>
      <c r="AI55" s="22" t="s">
        <v>39</v>
      </c>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t="s">
        <v>1009</v>
      </c>
      <c r="BJ55" s="22"/>
      <c r="BK55" s="32" t="s">
        <v>21</v>
      </c>
      <c r="BL55" s="32" t="s">
        <v>21</v>
      </c>
      <c r="BM55" s="32" t="s">
        <v>86</v>
      </c>
      <c r="BN55" s="32" t="s">
        <v>38</v>
      </c>
      <c r="BO55" s="32" t="s">
        <v>38</v>
      </c>
      <c r="BP55" s="190">
        <f t="shared" si="0"/>
        <v>3</v>
      </c>
    </row>
    <row r="56" spans="1:68" x14ac:dyDescent="0.3">
      <c r="A56" s="43">
        <v>94</v>
      </c>
      <c r="B56" s="162" t="s">
        <v>447</v>
      </c>
      <c r="C56" s="26" t="s">
        <v>603</v>
      </c>
      <c r="D56" s="26" t="s">
        <v>73</v>
      </c>
      <c r="E56" s="26" t="s">
        <v>86</v>
      </c>
      <c r="F56" s="26" t="s">
        <v>22</v>
      </c>
      <c r="G56" s="26" t="s">
        <v>635</v>
      </c>
      <c r="H56" s="26" t="s">
        <v>1376</v>
      </c>
      <c r="I56" s="26" t="s">
        <v>86</v>
      </c>
      <c r="J56" s="26" t="s">
        <v>86</v>
      </c>
      <c r="K56" s="26" t="s">
        <v>38</v>
      </c>
      <c r="L56" s="26"/>
      <c r="M56" s="26"/>
      <c r="N56" s="26">
        <v>175</v>
      </c>
      <c r="O56" s="26" t="s">
        <v>184</v>
      </c>
      <c r="P56" s="26" t="s">
        <v>1331</v>
      </c>
      <c r="Q56" s="26" t="s">
        <v>1270</v>
      </c>
      <c r="R56" s="26">
        <v>1</v>
      </c>
      <c r="S56" s="26"/>
      <c r="T56" s="26"/>
      <c r="U56" s="26"/>
      <c r="V56" s="26"/>
      <c r="W56" s="26">
        <v>1</v>
      </c>
      <c r="X56" s="26">
        <v>1</v>
      </c>
      <c r="Y56" s="26"/>
      <c r="Z56" s="28">
        <v>1</v>
      </c>
      <c r="AA56" s="28">
        <v>7</v>
      </c>
      <c r="AB56" s="26" t="s">
        <v>630</v>
      </c>
      <c r="AC56" s="26" t="s">
        <v>92</v>
      </c>
      <c r="AD56" s="26" t="s">
        <v>131</v>
      </c>
      <c r="AE56" s="26" t="s">
        <v>630</v>
      </c>
      <c r="AF56" s="26" t="s">
        <v>636</v>
      </c>
      <c r="AG56" s="26" t="s">
        <v>1190</v>
      </c>
      <c r="AH56" s="26" t="s">
        <v>38</v>
      </c>
      <c r="AI56" s="26" t="s">
        <v>39</v>
      </c>
      <c r="AJ56" s="26" t="s">
        <v>637</v>
      </c>
      <c r="AK56" s="26">
        <v>1</v>
      </c>
      <c r="AL56" s="26">
        <v>1</v>
      </c>
      <c r="AM56" s="26">
        <v>1</v>
      </c>
      <c r="AN56" s="26"/>
      <c r="AO56" s="26">
        <v>1</v>
      </c>
      <c r="AP56" s="26"/>
      <c r="AQ56" s="26"/>
      <c r="AR56" s="26"/>
      <c r="AS56" s="26"/>
      <c r="AT56" s="26"/>
      <c r="AU56" s="26"/>
      <c r="AV56" s="26"/>
      <c r="AW56" s="26">
        <v>1</v>
      </c>
      <c r="AX56" s="26"/>
      <c r="AY56" s="26"/>
      <c r="AZ56" s="26"/>
      <c r="BA56" s="26"/>
      <c r="BB56" s="26"/>
      <c r="BC56" s="26"/>
      <c r="BD56" s="26"/>
      <c r="BE56" s="26"/>
      <c r="BF56" s="26"/>
      <c r="BG56" s="26"/>
      <c r="BH56" s="26"/>
      <c r="BI56" s="26" t="s">
        <v>1014</v>
      </c>
      <c r="BJ56" s="26">
        <v>1.1000000000000001</v>
      </c>
      <c r="BK56" s="32" t="s">
        <v>86</v>
      </c>
      <c r="BL56" s="32" t="s">
        <v>38</v>
      </c>
      <c r="BM56" s="32" t="s">
        <v>38</v>
      </c>
      <c r="BN56" s="32" t="s">
        <v>38</v>
      </c>
      <c r="BO56" s="32" t="s">
        <v>38</v>
      </c>
      <c r="BP56" s="190">
        <f t="shared" si="0"/>
        <v>1</v>
      </c>
    </row>
    <row r="57" spans="1:68" x14ac:dyDescent="0.3">
      <c r="A57" s="43">
        <v>95</v>
      </c>
      <c r="B57" s="163" t="s">
        <v>448</v>
      </c>
      <c r="C57" s="22" t="s">
        <v>605</v>
      </c>
      <c r="D57" s="22" t="s">
        <v>34</v>
      </c>
      <c r="E57" s="22" t="s">
        <v>74</v>
      </c>
      <c r="F57" s="22" t="s">
        <v>35</v>
      </c>
      <c r="G57" s="22" t="s">
        <v>1643</v>
      </c>
      <c r="H57" s="22" t="s">
        <v>1397</v>
      </c>
      <c r="I57" s="22" t="s">
        <v>1290</v>
      </c>
      <c r="J57" s="22">
        <v>1</v>
      </c>
      <c r="K57" s="22" t="s">
        <v>38</v>
      </c>
      <c r="L57" s="22"/>
      <c r="M57" s="22"/>
      <c r="N57" s="22">
        <v>145</v>
      </c>
      <c r="O57" s="22" t="s">
        <v>184</v>
      </c>
      <c r="P57" s="22" t="s">
        <v>1331</v>
      </c>
      <c r="Q57" s="22" t="s">
        <v>1209</v>
      </c>
      <c r="R57" s="22">
        <v>1</v>
      </c>
      <c r="S57" s="22"/>
      <c r="T57" s="22"/>
      <c r="U57" s="22"/>
      <c r="V57" s="22"/>
      <c r="W57" s="22"/>
      <c r="X57" s="22">
        <v>1</v>
      </c>
      <c r="Y57" s="22"/>
      <c r="Z57" s="24">
        <v>1</v>
      </c>
      <c r="AA57" s="24">
        <v>13</v>
      </c>
      <c r="AB57" s="22" t="s">
        <v>630</v>
      </c>
      <c r="AC57" s="22" t="s">
        <v>92</v>
      </c>
      <c r="AD57" s="22" t="s">
        <v>86</v>
      </c>
      <c r="AE57" s="22" t="s">
        <v>86</v>
      </c>
      <c r="AF57" s="22" t="s">
        <v>640</v>
      </c>
      <c r="AG57" s="22" t="s">
        <v>21</v>
      </c>
      <c r="AH57" s="22" t="s">
        <v>21</v>
      </c>
      <c r="AI57" s="22" t="s">
        <v>39</v>
      </c>
      <c r="AJ57" s="22" t="s">
        <v>1028</v>
      </c>
      <c r="AK57" s="22">
        <v>1</v>
      </c>
      <c r="AL57" s="22">
        <v>1</v>
      </c>
      <c r="AM57" s="22">
        <v>1</v>
      </c>
      <c r="AN57" s="22">
        <v>1</v>
      </c>
      <c r="AO57" s="22">
        <v>1</v>
      </c>
      <c r="AP57" s="22"/>
      <c r="AQ57" s="22"/>
      <c r="AR57" s="22"/>
      <c r="AS57" s="22"/>
      <c r="AT57" s="22"/>
      <c r="AU57" s="22"/>
      <c r="AV57" s="22"/>
      <c r="AW57" s="22"/>
      <c r="AX57" s="22"/>
      <c r="AY57" s="22"/>
      <c r="AZ57" s="22"/>
      <c r="BA57" s="22"/>
      <c r="BB57" s="22"/>
      <c r="BC57" s="22"/>
      <c r="BD57" s="22"/>
      <c r="BE57" s="22"/>
      <c r="BF57" s="22"/>
      <c r="BG57" s="22" t="s">
        <v>1363</v>
      </c>
      <c r="BH57" s="22"/>
      <c r="BI57" s="22" t="s">
        <v>1018</v>
      </c>
      <c r="BJ57" s="22">
        <v>0.6</v>
      </c>
      <c r="BK57" s="32" t="s">
        <v>38</v>
      </c>
      <c r="BL57" s="32" t="s">
        <v>38</v>
      </c>
      <c r="BM57" s="32" t="s">
        <v>86</v>
      </c>
      <c r="BN57" s="32" t="s">
        <v>38</v>
      </c>
      <c r="BO57" s="32" t="s">
        <v>38</v>
      </c>
      <c r="BP57" s="190">
        <f t="shared" si="0"/>
        <v>1</v>
      </c>
    </row>
    <row r="58" spans="1:68" x14ac:dyDescent="0.3">
      <c r="A58" s="43">
        <v>97</v>
      </c>
      <c r="B58" s="46" t="s">
        <v>449</v>
      </c>
      <c r="C58" s="14" t="s">
        <v>607</v>
      </c>
      <c r="D58" s="14" t="s">
        <v>34</v>
      </c>
      <c r="E58" s="14" t="s">
        <v>1459</v>
      </c>
      <c r="F58" s="14" t="s">
        <v>35</v>
      </c>
      <c r="G58" s="14" t="s">
        <v>1197</v>
      </c>
      <c r="H58" s="14" t="s">
        <v>1365</v>
      </c>
      <c r="I58" s="14" t="s">
        <v>1290</v>
      </c>
      <c r="J58" s="14" t="s">
        <v>389</v>
      </c>
      <c r="K58" s="14" t="s">
        <v>21</v>
      </c>
      <c r="L58" s="14" t="s">
        <v>1302</v>
      </c>
      <c r="M58" s="14"/>
      <c r="N58" s="14">
        <v>1004</v>
      </c>
      <c r="O58" s="14" t="s">
        <v>1448</v>
      </c>
      <c r="P58" s="14" t="s">
        <v>1334</v>
      </c>
      <c r="Q58" s="14" t="s">
        <v>1271</v>
      </c>
      <c r="R58" s="14">
        <v>1</v>
      </c>
      <c r="S58" s="14"/>
      <c r="T58" s="14"/>
      <c r="U58" s="14"/>
      <c r="V58" s="14">
        <v>1</v>
      </c>
      <c r="W58" s="14"/>
      <c r="X58" s="14"/>
      <c r="Y58" s="14">
        <v>1</v>
      </c>
      <c r="Z58" s="20">
        <v>1</v>
      </c>
      <c r="AA58" s="20">
        <v>236</v>
      </c>
      <c r="AB58" s="14" t="s">
        <v>630</v>
      </c>
      <c r="AC58" s="14" t="s">
        <v>1327</v>
      </c>
      <c r="AD58" s="14" t="s">
        <v>131</v>
      </c>
      <c r="AE58" s="14" t="s">
        <v>630</v>
      </c>
      <c r="AF58" s="14" t="s">
        <v>385</v>
      </c>
      <c r="AG58" s="14" t="s">
        <v>1272</v>
      </c>
      <c r="AH58" s="14" t="s">
        <v>1664</v>
      </c>
      <c r="AI58" s="14" t="s">
        <v>39</v>
      </c>
      <c r="AJ58" s="14" t="s">
        <v>786</v>
      </c>
      <c r="AK58" s="14">
        <v>1</v>
      </c>
      <c r="AL58" s="14">
        <v>1</v>
      </c>
      <c r="AM58" s="14">
        <v>1</v>
      </c>
      <c r="AN58" s="14"/>
      <c r="AO58" s="14"/>
      <c r="AP58" s="14"/>
      <c r="AQ58" s="14"/>
      <c r="AR58" s="14"/>
      <c r="AS58" s="14"/>
      <c r="AT58" s="14"/>
      <c r="AU58" s="14"/>
      <c r="AV58" s="14"/>
      <c r="AW58" s="14">
        <v>1</v>
      </c>
      <c r="AX58" s="14"/>
      <c r="AY58" s="14"/>
      <c r="AZ58" s="14"/>
      <c r="BA58" s="14"/>
      <c r="BB58" s="14"/>
      <c r="BC58" s="14"/>
      <c r="BD58" s="14"/>
      <c r="BE58" s="14"/>
      <c r="BF58" s="14"/>
      <c r="BG58" s="14"/>
      <c r="BH58" s="14"/>
      <c r="BI58" s="14" t="s">
        <v>1030</v>
      </c>
      <c r="BJ58" s="14">
        <v>4.5</v>
      </c>
      <c r="BK58" s="32" t="s">
        <v>21</v>
      </c>
      <c r="BL58" s="32" t="s">
        <v>21</v>
      </c>
      <c r="BM58" s="32" t="s">
        <v>38</v>
      </c>
      <c r="BN58" s="32" t="s">
        <v>38</v>
      </c>
      <c r="BO58" s="32" t="s">
        <v>38</v>
      </c>
      <c r="BP58" s="190">
        <f t="shared" si="0"/>
        <v>2</v>
      </c>
    </row>
    <row r="59" spans="1:68" x14ac:dyDescent="0.3">
      <c r="A59" s="43">
        <v>98</v>
      </c>
      <c r="B59" s="164" t="s">
        <v>450</v>
      </c>
      <c r="C59" s="33" t="s">
        <v>133</v>
      </c>
      <c r="D59" s="33" t="s">
        <v>34</v>
      </c>
      <c r="E59" s="33" t="s">
        <v>74</v>
      </c>
      <c r="F59" s="33" t="s">
        <v>35</v>
      </c>
      <c r="G59" s="33" t="s">
        <v>643</v>
      </c>
      <c r="H59" s="33" t="s">
        <v>1397</v>
      </c>
      <c r="I59" s="33" t="s">
        <v>1290</v>
      </c>
      <c r="J59" s="33">
        <v>1</v>
      </c>
      <c r="K59" s="33" t="s">
        <v>38</v>
      </c>
      <c r="L59" s="33"/>
      <c r="M59" s="33"/>
      <c r="N59" s="33">
        <v>106688</v>
      </c>
      <c r="O59" s="33" t="s">
        <v>646</v>
      </c>
      <c r="P59" s="33" t="s">
        <v>1333</v>
      </c>
      <c r="Q59" s="33" t="s">
        <v>1273</v>
      </c>
      <c r="R59" s="33"/>
      <c r="S59" s="33">
        <v>1</v>
      </c>
      <c r="T59" s="33"/>
      <c r="U59" s="33"/>
      <c r="V59" s="33"/>
      <c r="W59" s="33"/>
      <c r="X59" s="33">
        <v>1</v>
      </c>
      <c r="Y59" s="33">
        <v>1</v>
      </c>
      <c r="Z59" s="34">
        <v>1</v>
      </c>
      <c r="AA59" s="34">
        <v>25</v>
      </c>
      <c r="AB59" s="33" t="s">
        <v>630</v>
      </c>
      <c r="AC59" s="33" t="s">
        <v>92</v>
      </c>
      <c r="AD59" s="33" t="s">
        <v>86</v>
      </c>
      <c r="AE59" s="33" t="s">
        <v>86</v>
      </c>
      <c r="AF59" s="33" t="s">
        <v>37</v>
      </c>
      <c r="AG59" s="33" t="s">
        <v>1190</v>
      </c>
      <c r="AH59" s="33" t="s">
        <v>21</v>
      </c>
      <c r="AI59" s="33" t="s">
        <v>651</v>
      </c>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t="s">
        <v>903</v>
      </c>
      <c r="BJ59" s="33">
        <v>2.8</v>
      </c>
      <c r="BK59" s="32" t="s">
        <v>86</v>
      </c>
      <c r="BL59" s="32" t="s">
        <v>38</v>
      </c>
      <c r="BM59" s="32" t="s">
        <v>86</v>
      </c>
      <c r="BN59" s="32" t="s">
        <v>38</v>
      </c>
      <c r="BO59" s="32" t="s">
        <v>38</v>
      </c>
      <c r="BP59" s="190">
        <f t="shared" si="0"/>
        <v>2</v>
      </c>
    </row>
    <row r="60" spans="1:68" x14ac:dyDescent="0.3">
      <c r="A60" s="43">
        <v>101</v>
      </c>
      <c r="B60" s="44" t="s">
        <v>451</v>
      </c>
      <c r="C60" s="30" t="s">
        <v>642</v>
      </c>
      <c r="D60" s="30" t="s">
        <v>34</v>
      </c>
      <c r="E60" s="30" t="s">
        <v>74</v>
      </c>
      <c r="F60" s="30" t="s">
        <v>35</v>
      </c>
      <c r="G60" s="30" t="s">
        <v>1198</v>
      </c>
      <c r="H60" s="30" t="s">
        <v>1373</v>
      </c>
      <c r="I60" s="30" t="s">
        <v>128</v>
      </c>
      <c r="J60" s="30" t="s">
        <v>128</v>
      </c>
      <c r="K60" s="30" t="s">
        <v>38</v>
      </c>
      <c r="L60" s="30"/>
      <c r="M60" s="30" t="s">
        <v>1311</v>
      </c>
      <c r="N60" s="30"/>
      <c r="O60" s="30" t="s">
        <v>184</v>
      </c>
      <c r="P60" s="30" t="s">
        <v>1331</v>
      </c>
      <c r="Q60" s="30" t="s">
        <v>1274</v>
      </c>
      <c r="R60" s="30">
        <v>1</v>
      </c>
      <c r="S60" s="30">
        <v>1</v>
      </c>
      <c r="T60" s="30"/>
      <c r="U60" s="30">
        <v>1</v>
      </c>
      <c r="V60" s="30"/>
      <c r="W60" s="30"/>
      <c r="X60" s="30"/>
      <c r="Y60" s="30">
        <v>1</v>
      </c>
      <c r="Z60" s="31">
        <v>1</v>
      </c>
      <c r="AA60" s="31">
        <v>18</v>
      </c>
      <c r="AB60" s="30" t="s">
        <v>1275</v>
      </c>
      <c r="AC60" s="30" t="s">
        <v>92</v>
      </c>
      <c r="AD60" s="30" t="s">
        <v>121</v>
      </c>
      <c r="AE60" s="30" t="s">
        <v>121</v>
      </c>
      <c r="AF60" s="30" t="s">
        <v>37</v>
      </c>
      <c r="AG60" s="30" t="s">
        <v>1663</v>
      </c>
      <c r="AH60" s="30" t="s">
        <v>1664</v>
      </c>
      <c r="AI60" s="30" t="s">
        <v>39</v>
      </c>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t="s">
        <v>1039</v>
      </c>
      <c r="BJ60" s="30">
        <v>4.8</v>
      </c>
      <c r="BK60" s="32" t="s">
        <v>21</v>
      </c>
      <c r="BL60" s="32" t="s">
        <v>38</v>
      </c>
      <c r="BM60" s="32" t="s">
        <v>38</v>
      </c>
      <c r="BN60" s="32" t="s">
        <v>38</v>
      </c>
      <c r="BO60" s="32" t="s">
        <v>38</v>
      </c>
      <c r="BP60" s="190">
        <f t="shared" si="0"/>
        <v>1</v>
      </c>
    </row>
    <row r="61" spans="1:68" x14ac:dyDescent="0.3">
      <c r="A61" s="43">
        <v>102</v>
      </c>
      <c r="B61" s="163" t="s">
        <v>452</v>
      </c>
      <c r="C61" s="22" t="s">
        <v>226</v>
      </c>
      <c r="D61" s="22" t="s">
        <v>34</v>
      </c>
      <c r="E61" s="22" t="s">
        <v>74</v>
      </c>
      <c r="F61" s="22" t="s">
        <v>35</v>
      </c>
      <c r="G61" s="22" t="s">
        <v>659</v>
      </c>
      <c r="H61" s="22" t="s">
        <v>1376</v>
      </c>
      <c r="I61" s="22" t="s">
        <v>128</v>
      </c>
      <c r="J61" s="22" t="s">
        <v>128</v>
      </c>
      <c r="K61" s="22" t="s">
        <v>21</v>
      </c>
      <c r="L61" s="22" t="s">
        <v>1296</v>
      </c>
      <c r="M61" s="22"/>
      <c r="N61" s="22">
        <v>65871</v>
      </c>
      <c r="O61" s="22" t="s">
        <v>184</v>
      </c>
      <c r="P61" s="22" t="s">
        <v>1331</v>
      </c>
      <c r="Q61" s="22" t="s">
        <v>1276</v>
      </c>
      <c r="R61" s="22">
        <v>1</v>
      </c>
      <c r="S61" s="22"/>
      <c r="T61" s="22"/>
      <c r="U61" s="22">
        <v>1</v>
      </c>
      <c r="V61" s="22"/>
      <c r="W61" s="22">
        <v>1</v>
      </c>
      <c r="X61" s="22">
        <v>1</v>
      </c>
      <c r="Y61" s="22"/>
      <c r="Z61" s="24">
        <v>3</v>
      </c>
      <c r="AA61" s="24"/>
      <c r="AB61" s="22" t="s">
        <v>630</v>
      </c>
      <c r="AC61" s="22" t="s">
        <v>1695</v>
      </c>
      <c r="AD61" s="22" t="s">
        <v>121</v>
      </c>
      <c r="AE61" s="22" t="s">
        <v>121</v>
      </c>
      <c r="AF61" s="22" t="s">
        <v>37</v>
      </c>
      <c r="AG61" s="22" t="s">
        <v>86</v>
      </c>
      <c r="AH61" s="22" t="s">
        <v>21</v>
      </c>
      <c r="AI61" s="22" t="s">
        <v>39</v>
      </c>
      <c r="AJ61" s="22" t="s">
        <v>400</v>
      </c>
      <c r="AK61" s="22">
        <v>1</v>
      </c>
      <c r="AL61" s="22">
        <v>1</v>
      </c>
      <c r="AM61" s="22">
        <v>1</v>
      </c>
      <c r="AN61" s="22">
        <v>1</v>
      </c>
      <c r="AO61" s="22"/>
      <c r="AP61" s="22"/>
      <c r="AQ61" s="22"/>
      <c r="AR61" s="22"/>
      <c r="AS61" s="22"/>
      <c r="AT61" s="22"/>
      <c r="AU61" s="22"/>
      <c r="AV61" s="22"/>
      <c r="AW61" s="22"/>
      <c r="AX61" s="22"/>
      <c r="AY61" s="22"/>
      <c r="AZ61" s="22"/>
      <c r="BA61" s="22"/>
      <c r="BB61" s="22"/>
      <c r="BC61" s="22"/>
      <c r="BD61" s="22"/>
      <c r="BE61" s="22"/>
      <c r="BF61" s="22"/>
      <c r="BG61" s="22"/>
      <c r="BH61" s="22"/>
      <c r="BI61" s="22" t="s">
        <v>1042</v>
      </c>
      <c r="BJ61" s="22">
        <v>2.5</v>
      </c>
      <c r="BK61" s="32" t="s">
        <v>86</v>
      </c>
      <c r="BL61" s="32" t="s">
        <v>86</v>
      </c>
      <c r="BM61" s="32" t="s">
        <v>38</v>
      </c>
      <c r="BN61" s="32" t="s">
        <v>86</v>
      </c>
      <c r="BO61" s="32" t="s">
        <v>38</v>
      </c>
      <c r="BP61" s="190">
        <f t="shared" si="0"/>
        <v>3</v>
      </c>
    </row>
    <row r="62" spans="1:68" x14ac:dyDescent="0.3">
      <c r="A62" s="43">
        <v>104</v>
      </c>
      <c r="B62" s="46" t="s">
        <v>453</v>
      </c>
      <c r="C62" s="14" t="s">
        <v>664</v>
      </c>
      <c r="D62" s="14" t="s">
        <v>34</v>
      </c>
      <c r="E62" s="14" t="s">
        <v>74</v>
      </c>
      <c r="F62" s="14" t="s">
        <v>1192</v>
      </c>
      <c r="G62" s="14" t="s">
        <v>1199</v>
      </c>
      <c r="H62" s="14" t="s">
        <v>1365</v>
      </c>
      <c r="I62" s="14" t="s">
        <v>1290</v>
      </c>
      <c r="J62" s="14">
        <v>2</v>
      </c>
      <c r="K62" s="14" t="s">
        <v>38</v>
      </c>
      <c r="L62" s="14"/>
      <c r="M62" s="14"/>
      <c r="N62" s="14">
        <v>1047</v>
      </c>
      <c r="O62" s="14" t="s">
        <v>676</v>
      </c>
      <c r="P62" s="14" t="s">
        <v>1334</v>
      </c>
      <c r="Q62" s="14" t="s">
        <v>1277</v>
      </c>
      <c r="R62" s="14">
        <v>1</v>
      </c>
      <c r="S62" s="14">
        <v>1</v>
      </c>
      <c r="T62" s="14"/>
      <c r="U62" s="14"/>
      <c r="V62" s="14">
        <v>1</v>
      </c>
      <c r="W62" s="14"/>
      <c r="X62" s="14"/>
      <c r="Y62" s="14"/>
      <c r="Z62" s="20" t="s">
        <v>1320</v>
      </c>
      <c r="AA62" s="20">
        <v>130</v>
      </c>
      <c r="AB62" s="14" t="s">
        <v>630</v>
      </c>
      <c r="AC62" s="14" t="s">
        <v>1327</v>
      </c>
      <c r="AD62" s="14" t="s">
        <v>86</v>
      </c>
      <c r="AE62" s="14" t="s">
        <v>86</v>
      </c>
      <c r="AF62" s="14" t="s">
        <v>37</v>
      </c>
      <c r="AG62" s="14" t="s">
        <v>38</v>
      </c>
      <c r="AH62" s="14" t="s">
        <v>1664</v>
      </c>
      <c r="AI62" s="14" t="s">
        <v>671</v>
      </c>
      <c r="AJ62" s="14" t="s">
        <v>400</v>
      </c>
      <c r="AK62" s="14">
        <v>1</v>
      </c>
      <c r="AL62" s="14">
        <v>1</v>
      </c>
      <c r="AM62" s="14">
        <v>1</v>
      </c>
      <c r="AN62" s="14">
        <v>1</v>
      </c>
      <c r="AO62" s="14"/>
      <c r="AP62" s="14"/>
      <c r="AQ62" s="14"/>
      <c r="AR62" s="14"/>
      <c r="AS62" s="14"/>
      <c r="AT62" s="14"/>
      <c r="AU62" s="14"/>
      <c r="AV62" s="14"/>
      <c r="AW62" s="14"/>
      <c r="AX62" s="14"/>
      <c r="AY62" s="14"/>
      <c r="AZ62" s="14"/>
      <c r="BA62" s="14"/>
      <c r="BB62" s="14"/>
      <c r="BC62" s="14"/>
      <c r="BD62" s="14"/>
      <c r="BE62" s="14"/>
      <c r="BF62" s="14"/>
      <c r="BG62" s="14"/>
      <c r="BH62" s="14"/>
      <c r="BI62" s="14" t="s">
        <v>1044</v>
      </c>
      <c r="BJ62" s="14">
        <v>3.5</v>
      </c>
      <c r="BK62" s="32" t="s">
        <v>21</v>
      </c>
      <c r="BL62" s="32" t="s">
        <v>21</v>
      </c>
      <c r="BM62" s="32" t="s">
        <v>86</v>
      </c>
      <c r="BN62" s="32" t="s">
        <v>38</v>
      </c>
      <c r="BO62" s="32" t="s">
        <v>38</v>
      </c>
      <c r="BP62" s="190">
        <f t="shared" si="0"/>
        <v>3</v>
      </c>
    </row>
    <row r="63" spans="1:68" x14ac:dyDescent="0.3">
      <c r="A63" s="43">
        <v>109</v>
      </c>
      <c r="B63" s="164" t="s">
        <v>454</v>
      </c>
      <c r="C63" s="33" t="s">
        <v>679</v>
      </c>
      <c r="D63" s="33" t="s">
        <v>34</v>
      </c>
      <c r="E63" s="33" t="s">
        <v>74</v>
      </c>
      <c r="F63" s="33" t="s">
        <v>35</v>
      </c>
      <c r="G63" s="33" t="s">
        <v>1161</v>
      </c>
      <c r="H63" s="33" t="s">
        <v>1396</v>
      </c>
      <c r="I63" s="33" t="s">
        <v>1290</v>
      </c>
      <c r="J63" s="33">
        <v>4</v>
      </c>
      <c r="K63" s="33" t="s">
        <v>38</v>
      </c>
      <c r="L63" s="33"/>
      <c r="M63" s="33"/>
      <c r="N63" s="33">
        <v>5278</v>
      </c>
      <c r="O63" s="33" t="s">
        <v>1164</v>
      </c>
      <c r="P63" s="33" t="s">
        <v>1332</v>
      </c>
      <c r="Q63" s="33" t="s">
        <v>1278</v>
      </c>
      <c r="R63" s="33">
        <v>1</v>
      </c>
      <c r="S63" s="33"/>
      <c r="T63" s="33"/>
      <c r="U63" s="33">
        <v>1</v>
      </c>
      <c r="V63" s="33">
        <v>1</v>
      </c>
      <c r="W63" s="33"/>
      <c r="X63" s="33"/>
      <c r="Y63" s="33"/>
      <c r="Z63" s="34">
        <v>2</v>
      </c>
      <c r="AA63" s="34">
        <v>563</v>
      </c>
      <c r="AB63" s="33" t="s">
        <v>630</v>
      </c>
      <c r="AC63" s="33" t="s">
        <v>92</v>
      </c>
      <c r="AD63" s="33" t="s">
        <v>121</v>
      </c>
      <c r="AE63" s="33" t="s">
        <v>121</v>
      </c>
      <c r="AF63" s="33" t="s">
        <v>37</v>
      </c>
      <c r="AG63" s="33" t="s">
        <v>21</v>
      </c>
      <c r="AH63" s="33" t="s">
        <v>21</v>
      </c>
      <c r="AI63" s="33" t="s">
        <v>39</v>
      </c>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t="s">
        <v>1172</v>
      </c>
      <c r="BJ63" s="33">
        <v>2.6</v>
      </c>
      <c r="BK63" s="32" t="s">
        <v>38</v>
      </c>
      <c r="BL63" s="32" t="s">
        <v>38</v>
      </c>
      <c r="BM63" s="32" t="s">
        <v>38</v>
      </c>
      <c r="BN63" s="32" t="s">
        <v>21</v>
      </c>
      <c r="BO63" s="32" t="s">
        <v>38</v>
      </c>
      <c r="BP63" s="190">
        <f t="shared" si="0"/>
        <v>1</v>
      </c>
    </row>
    <row r="64" spans="1:68" x14ac:dyDescent="0.3">
      <c r="A64" s="43">
        <v>110</v>
      </c>
      <c r="B64" s="162" t="s">
        <v>455</v>
      </c>
      <c r="C64" s="26" t="s">
        <v>133</v>
      </c>
      <c r="D64" s="26" t="s">
        <v>34</v>
      </c>
      <c r="E64" s="26" t="s">
        <v>74</v>
      </c>
      <c r="F64" s="26" t="s">
        <v>35</v>
      </c>
      <c r="G64" s="26" t="s">
        <v>1200</v>
      </c>
      <c r="H64" s="26" t="s">
        <v>1371</v>
      </c>
      <c r="I64" s="26" t="s">
        <v>1290</v>
      </c>
      <c r="J64" s="26">
        <v>1</v>
      </c>
      <c r="K64" s="26" t="s">
        <v>38</v>
      </c>
      <c r="L64" s="26"/>
      <c r="M64" s="26"/>
      <c r="N64" s="26">
        <v>50318</v>
      </c>
      <c r="O64" s="26" t="s">
        <v>1045</v>
      </c>
      <c r="P64" s="26" t="s">
        <v>1332</v>
      </c>
      <c r="Q64" s="26" t="s">
        <v>1279</v>
      </c>
      <c r="R64" s="26">
        <v>1</v>
      </c>
      <c r="S64" s="26"/>
      <c r="T64" s="26"/>
      <c r="U64" s="26"/>
      <c r="V64" s="26"/>
      <c r="W64" s="26">
        <v>1</v>
      </c>
      <c r="X64" s="26"/>
      <c r="Y64" s="26">
        <v>1</v>
      </c>
      <c r="Z64" s="28">
        <v>1</v>
      </c>
      <c r="AA64" s="28">
        <v>285</v>
      </c>
      <c r="AB64" s="26" t="s">
        <v>630</v>
      </c>
      <c r="AC64" s="26" t="s">
        <v>21</v>
      </c>
      <c r="AD64" s="26" t="s">
        <v>131</v>
      </c>
      <c r="AE64" s="26" t="s">
        <v>1280</v>
      </c>
      <c r="AF64" s="26" t="s">
        <v>697</v>
      </c>
      <c r="AG64" s="26" t="s">
        <v>38</v>
      </c>
      <c r="AH64" s="26" t="s">
        <v>21</v>
      </c>
      <c r="AI64" s="26" t="s">
        <v>698</v>
      </c>
      <c r="AJ64" s="26" t="s">
        <v>699</v>
      </c>
      <c r="AK64" s="26"/>
      <c r="AL64" s="26"/>
      <c r="AM64" s="26">
        <v>1</v>
      </c>
      <c r="AN64" s="26"/>
      <c r="AO64" s="26">
        <v>1</v>
      </c>
      <c r="AP64" s="26"/>
      <c r="AQ64" s="26"/>
      <c r="AR64" s="26"/>
      <c r="AS64" s="26"/>
      <c r="AT64" s="26"/>
      <c r="AU64" s="26"/>
      <c r="AV64" s="26"/>
      <c r="AW64" s="26"/>
      <c r="AX64" s="26"/>
      <c r="AY64" s="26"/>
      <c r="AZ64" s="26"/>
      <c r="BA64" s="26"/>
      <c r="BB64" s="26"/>
      <c r="BC64" s="26"/>
      <c r="BD64" s="26"/>
      <c r="BE64" s="26"/>
      <c r="BF64" s="26"/>
      <c r="BG64" s="26"/>
      <c r="BH64" s="26"/>
      <c r="BI64" s="26" t="s">
        <v>1046</v>
      </c>
      <c r="BJ64" s="26">
        <v>2.8</v>
      </c>
      <c r="BK64" s="32" t="s">
        <v>21</v>
      </c>
      <c r="BL64" s="32" t="s">
        <v>38</v>
      </c>
      <c r="BM64" s="32" t="s">
        <v>38</v>
      </c>
      <c r="BN64" s="32" t="s">
        <v>38</v>
      </c>
      <c r="BO64" s="32" t="s">
        <v>38</v>
      </c>
      <c r="BP64" s="190">
        <f t="shared" si="0"/>
        <v>1</v>
      </c>
    </row>
    <row r="65" spans="1:68" x14ac:dyDescent="0.3">
      <c r="A65" s="43">
        <v>111</v>
      </c>
      <c r="B65" s="168" t="s">
        <v>1023</v>
      </c>
      <c r="C65" s="13" t="s">
        <v>555</v>
      </c>
      <c r="D65" s="13" t="s">
        <v>34</v>
      </c>
      <c r="E65" s="13" t="s">
        <v>74</v>
      </c>
      <c r="F65" s="13" t="s">
        <v>35</v>
      </c>
      <c r="G65" s="13" t="s">
        <v>1452</v>
      </c>
      <c r="H65" s="13" t="s">
        <v>1396</v>
      </c>
      <c r="I65" s="13" t="s">
        <v>1290</v>
      </c>
      <c r="J65" s="13">
        <v>8</v>
      </c>
      <c r="K65" s="13" t="s">
        <v>38</v>
      </c>
      <c r="L65" s="13"/>
      <c r="M65" s="13"/>
      <c r="N65" s="13">
        <v>162466</v>
      </c>
      <c r="O65" s="13" t="s">
        <v>1049</v>
      </c>
      <c r="P65" s="13" t="s">
        <v>1332</v>
      </c>
      <c r="Q65" s="13" t="s">
        <v>1281</v>
      </c>
      <c r="R65" s="13">
        <v>1</v>
      </c>
      <c r="S65" s="13">
        <v>1</v>
      </c>
      <c r="T65" s="13"/>
      <c r="U65" s="13"/>
      <c r="V65" s="13"/>
      <c r="W65" s="13"/>
      <c r="X65" s="13"/>
      <c r="Y65" s="13">
        <v>1</v>
      </c>
      <c r="Z65" s="52">
        <v>1</v>
      </c>
      <c r="AA65" s="52">
        <v>273</v>
      </c>
      <c r="AB65" s="13" t="s">
        <v>630</v>
      </c>
      <c r="AC65" s="13" t="s">
        <v>1327</v>
      </c>
      <c r="AD65" s="13" t="s">
        <v>86</v>
      </c>
      <c r="AE65" s="13" t="s">
        <v>86</v>
      </c>
      <c r="AF65" s="13" t="s">
        <v>385</v>
      </c>
      <c r="AG65" s="13" t="s">
        <v>1282</v>
      </c>
      <c r="AH65" s="13" t="s">
        <v>21</v>
      </c>
      <c r="AI65" s="13" t="s">
        <v>39</v>
      </c>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t="s">
        <v>1050</v>
      </c>
      <c r="BJ65" s="13">
        <v>3.3</v>
      </c>
      <c r="BK65" s="32" t="s">
        <v>21</v>
      </c>
      <c r="BL65" s="32" t="s">
        <v>21</v>
      </c>
      <c r="BM65" s="32" t="s">
        <v>86</v>
      </c>
      <c r="BN65" s="32" t="s">
        <v>38</v>
      </c>
      <c r="BO65" s="32" t="s">
        <v>38</v>
      </c>
      <c r="BP65" s="190">
        <f t="shared" si="0"/>
        <v>3</v>
      </c>
    </row>
    <row r="66" spans="1:68" x14ac:dyDescent="0.3">
      <c r="A66" s="43">
        <v>113</v>
      </c>
      <c r="B66" s="44" t="s">
        <v>456</v>
      </c>
      <c r="C66" s="30" t="s">
        <v>681</v>
      </c>
      <c r="D66" s="30" t="s">
        <v>34</v>
      </c>
      <c r="E66" s="30" t="s">
        <v>1639</v>
      </c>
      <c r="F66" s="30" t="s">
        <v>35</v>
      </c>
      <c r="G66" s="30" t="s">
        <v>682</v>
      </c>
      <c r="H66" s="30" t="s">
        <v>1374</v>
      </c>
      <c r="I66" s="30" t="s">
        <v>86</v>
      </c>
      <c r="J66" s="30" t="s">
        <v>86</v>
      </c>
      <c r="K66" s="30" t="s">
        <v>38</v>
      </c>
      <c r="L66" s="30"/>
      <c r="M66" s="30"/>
      <c r="N66" s="30">
        <v>11026</v>
      </c>
      <c r="O66" s="30" t="s">
        <v>684</v>
      </c>
      <c r="P66" s="30" t="s">
        <v>1333</v>
      </c>
      <c r="Q66" s="30" t="s">
        <v>1283</v>
      </c>
      <c r="R66" s="30">
        <v>1</v>
      </c>
      <c r="S66" s="30"/>
      <c r="T66" s="30"/>
      <c r="U66" s="30">
        <v>1</v>
      </c>
      <c r="V66" s="30">
        <v>1</v>
      </c>
      <c r="W66" s="30">
        <v>1</v>
      </c>
      <c r="X66" s="30">
        <v>1</v>
      </c>
      <c r="Y66" s="30"/>
      <c r="Z66" s="31">
        <v>3</v>
      </c>
      <c r="AA66" s="31">
        <v>10</v>
      </c>
      <c r="AB66" s="30" t="s">
        <v>630</v>
      </c>
      <c r="AC66" s="30" t="s">
        <v>92</v>
      </c>
      <c r="AD66" s="30" t="s">
        <v>131</v>
      </c>
      <c r="AE66" s="30" t="s">
        <v>630</v>
      </c>
      <c r="AF66" s="30" t="s">
        <v>1660</v>
      </c>
      <c r="AG66" s="30" t="s">
        <v>21</v>
      </c>
      <c r="AH66" s="30" t="s">
        <v>21</v>
      </c>
      <c r="AI66" s="30" t="s">
        <v>686</v>
      </c>
      <c r="AJ66" s="30" t="s">
        <v>687</v>
      </c>
      <c r="AK66" s="30"/>
      <c r="AL66" s="30"/>
      <c r="AM66" s="30"/>
      <c r="AN66" s="30"/>
      <c r="AO66" s="30"/>
      <c r="AP66" s="30"/>
      <c r="AQ66" s="30"/>
      <c r="AR66" s="30"/>
      <c r="AS66" s="30"/>
      <c r="AT66" s="30"/>
      <c r="AU66" s="30"/>
      <c r="AV66" s="30"/>
      <c r="AW66" s="30"/>
      <c r="AX66" s="30"/>
      <c r="AY66" s="30"/>
      <c r="AZ66" s="30"/>
      <c r="BA66" s="30">
        <v>1</v>
      </c>
      <c r="BB66" s="30"/>
      <c r="BC66" s="30"/>
      <c r="BD66" s="30"/>
      <c r="BE66" s="30"/>
      <c r="BF66" s="30"/>
      <c r="BG66" s="30"/>
      <c r="BH66" s="30"/>
      <c r="BI66" s="30" t="s">
        <v>1053</v>
      </c>
      <c r="BJ66" s="30">
        <v>5</v>
      </c>
      <c r="BK66" s="32" t="s">
        <v>38</v>
      </c>
      <c r="BL66" s="32" t="s">
        <v>38</v>
      </c>
      <c r="BM66" s="32" t="s">
        <v>38</v>
      </c>
      <c r="BN66" s="32" t="s">
        <v>38</v>
      </c>
      <c r="BO66" s="32" t="s">
        <v>38</v>
      </c>
      <c r="BP66" s="190">
        <f t="shared" si="0"/>
        <v>0</v>
      </c>
    </row>
    <row r="67" spans="1:68" x14ac:dyDescent="0.3">
      <c r="A67" s="43">
        <v>115</v>
      </c>
      <c r="B67" s="163" t="s">
        <v>1024</v>
      </c>
      <c r="C67" s="22" t="s">
        <v>133</v>
      </c>
      <c r="D67" s="22" t="s">
        <v>34</v>
      </c>
      <c r="E67" s="22" t="s">
        <v>74</v>
      </c>
      <c r="F67" s="22" t="s">
        <v>35</v>
      </c>
      <c r="G67" s="22" t="s">
        <v>1285</v>
      </c>
      <c r="H67" s="22" t="s">
        <v>1369</v>
      </c>
      <c r="I67" s="22" t="s">
        <v>1290</v>
      </c>
      <c r="J67" s="22">
        <v>1</v>
      </c>
      <c r="K67" s="22" t="s">
        <v>21</v>
      </c>
      <c r="L67" s="22" t="s">
        <v>1296</v>
      </c>
      <c r="M67" s="22" t="s">
        <v>1312</v>
      </c>
      <c r="N67" s="22">
        <v>20696</v>
      </c>
      <c r="O67" s="22" t="s">
        <v>184</v>
      </c>
      <c r="P67" s="22" t="s">
        <v>1331</v>
      </c>
      <c r="Q67" s="22" t="s">
        <v>1284</v>
      </c>
      <c r="R67" s="22">
        <v>1</v>
      </c>
      <c r="S67" s="22"/>
      <c r="T67" s="22"/>
      <c r="U67" s="22"/>
      <c r="V67" s="22"/>
      <c r="W67" s="22">
        <v>1</v>
      </c>
      <c r="X67" s="22"/>
      <c r="Y67" s="22">
        <v>1</v>
      </c>
      <c r="Z67" s="24" t="s">
        <v>1286</v>
      </c>
      <c r="AA67" s="24">
        <v>7</v>
      </c>
      <c r="AB67" s="22" t="s">
        <v>630</v>
      </c>
      <c r="AC67" s="22" t="s">
        <v>21</v>
      </c>
      <c r="AD67" s="22" t="s">
        <v>131</v>
      </c>
      <c r="AE67" s="22" t="s">
        <v>630</v>
      </c>
      <c r="AF67" s="22" t="s">
        <v>477</v>
      </c>
      <c r="AG67" s="22" t="s">
        <v>86</v>
      </c>
      <c r="AH67" s="22" t="s">
        <v>21</v>
      </c>
      <c r="AI67" s="22" t="s">
        <v>39</v>
      </c>
      <c r="AJ67" s="22" t="s">
        <v>1055</v>
      </c>
      <c r="AK67" s="22">
        <v>1</v>
      </c>
      <c r="AL67" s="22">
        <v>1</v>
      </c>
      <c r="AM67" s="22">
        <v>1</v>
      </c>
      <c r="AN67" s="22">
        <v>1</v>
      </c>
      <c r="AO67" s="22"/>
      <c r="AP67" s="22"/>
      <c r="AQ67" s="22"/>
      <c r="AR67" s="22"/>
      <c r="AS67" s="22"/>
      <c r="AT67" s="22"/>
      <c r="AU67" s="22"/>
      <c r="AV67" s="22"/>
      <c r="AW67" s="22"/>
      <c r="AX67" s="22"/>
      <c r="AY67" s="22"/>
      <c r="AZ67" s="22"/>
      <c r="BA67" s="22"/>
      <c r="BB67" s="22">
        <v>1</v>
      </c>
      <c r="BC67" s="22"/>
      <c r="BD67" s="22"/>
      <c r="BE67" s="22"/>
      <c r="BF67" s="22"/>
      <c r="BG67" s="22" t="s">
        <v>1358</v>
      </c>
      <c r="BH67" s="22"/>
      <c r="BI67" s="22" t="s">
        <v>1052</v>
      </c>
      <c r="BJ67" s="22">
        <v>2.8</v>
      </c>
      <c r="BK67" s="32" t="s">
        <v>86</v>
      </c>
      <c r="BL67" s="32" t="s">
        <v>38</v>
      </c>
      <c r="BM67" s="32" t="s">
        <v>38</v>
      </c>
      <c r="BN67" s="32" t="s">
        <v>38</v>
      </c>
      <c r="BO67" s="32" t="s">
        <v>38</v>
      </c>
      <c r="BP67" s="190">
        <f t="shared" ref="BP67:BP72" si="1">(BK67&lt;&gt;"No")+(BL67&lt;&gt;"No")+(BM67&lt;&gt;"No")+(BN67&lt;&gt;"No")+(BO67&lt;&gt;"No")</f>
        <v>1</v>
      </c>
    </row>
    <row r="68" spans="1:68" x14ac:dyDescent="0.3">
      <c r="A68" s="43">
        <v>116</v>
      </c>
      <c r="B68" s="48" t="s">
        <v>1025</v>
      </c>
      <c r="C68" s="9" t="s">
        <v>557</v>
      </c>
      <c r="D68" s="9" t="s">
        <v>34</v>
      </c>
      <c r="E68" s="9" t="s">
        <v>74</v>
      </c>
      <c r="F68" s="9" t="s">
        <v>35</v>
      </c>
      <c r="G68" s="9" t="s">
        <v>734</v>
      </c>
      <c r="H68" s="9" t="s">
        <v>1369</v>
      </c>
      <c r="I68" s="9" t="s">
        <v>1290</v>
      </c>
      <c r="J68" s="9">
        <v>1</v>
      </c>
      <c r="K68" s="9" t="s">
        <v>38</v>
      </c>
      <c r="L68" s="9"/>
      <c r="M68" s="9"/>
      <c r="N68" s="9">
        <v>1143</v>
      </c>
      <c r="O68" s="9" t="s">
        <v>184</v>
      </c>
      <c r="P68" s="9" t="s">
        <v>1331</v>
      </c>
      <c r="Q68" s="9" t="s">
        <v>1287</v>
      </c>
      <c r="R68" s="9">
        <v>1</v>
      </c>
      <c r="S68" s="9"/>
      <c r="T68" s="9"/>
      <c r="U68" s="9">
        <v>1</v>
      </c>
      <c r="V68" s="9"/>
      <c r="W68" s="9">
        <v>1</v>
      </c>
      <c r="X68" s="9"/>
      <c r="Y68" s="9"/>
      <c r="Z68" s="10">
        <v>1</v>
      </c>
      <c r="AA68" s="10">
        <v>19</v>
      </c>
      <c r="AB68" s="9" t="s">
        <v>630</v>
      </c>
      <c r="AC68" s="9" t="s">
        <v>1327</v>
      </c>
      <c r="AD68" s="9" t="s">
        <v>1651</v>
      </c>
      <c r="AE68" s="9" t="s">
        <v>1657</v>
      </c>
      <c r="AF68" s="9" t="s">
        <v>221</v>
      </c>
      <c r="AG68" s="9" t="s">
        <v>86</v>
      </c>
      <c r="AH68" s="9" t="s">
        <v>21</v>
      </c>
      <c r="AI68" s="9" t="s">
        <v>39</v>
      </c>
      <c r="AJ68" s="9" t="s">
        <v>594</v>
      </c>
      <c r="AK68" s="9">
        <v>1</v>
      </c>
      <c r="AL68" s="9">
        <v>1</v>
      </c>
      <c r="AM68" s="9">
        <v>1</v>
      </c>
      <c r="AN68" s="9">
        <v>1</v>
      </c>
      <c r="AO68" s="9">
        <v>1</v>
      </c>
      <c r="AP68" s="9"/>
      <c r="AQ68" s="9"/>
      <c r="AR68" s="9"/>
      <c r="AS68" s="9"/>
      <c r="AT68" s="9"/>
      <c r="AU68" s="9"/>
      <c r="AV68" s="9"/>
      <c r="AW68" s="9"/>
      <c r="AX68" s="9"/>
      <c r="AY68" s="9"/>
      <c r="AZ68" s="9"/>
      <c r="BA68" s="9"/>
      <c r="BB68" s="9"/>
      <c r="BC68" s="9"/>
      <c r="BD68" s="9"/>
      <c r="BE68" s="9"/>
      <c r="BF68" s="9"/>
      <c r="BG68" s="9"/>
      <c r="BH68" s="9"/>
      <c r="BI68" s="9" t="s">
        <v>1056</v>
      </c>
      <c r="BJ68" s="9">
        <v>5.2</v>
      </c>
      <c r="BK68" s="32" t="s">
        <v>86</v>
      </c>
      <c r="BL68" s="32" t="s">
        <v>21</v>
      </c>
      <c r="BM68" s="32" t="s">
        <v>38</v>
      </c>
      <c r="BN68" s="32" t="s">
        <v>38</v>
      </c>
      <c r="BO68" s="32" t="s">
        <v>38</v>
      </c>
      <c r="BP68" s="190">
        <f t="shared" si="1"/>
        <v>2</v>
      </c>
    </row>
    <row r="69" spans="1:68" x14ac:dyDescent="0.3">
      <c r="A69" s="43">
        <v>117</v>
      </c>
      <c r="B69" s="163" t="s">
        <v>1026</v>
      </c>
      <c r="C69" s="22" t="s">
        <v>187</v>
      </c>
      <c r="D69" s="22" t="s">
        <v>34</v>
      </c>
      <c r="E69" s="22" t="s">
        <v>74</v>
      </c>
      <c r="F69" s="22" t="s">
        <v>35</v>
      </c>
      <c r="G69" s="22" t="s">
        <v>739</v>
      </c>
      <c r="H69" s="22" t="s">
        <v>1373</v>
      </c>
      <c r="I69" s="22" t="s">
        <v>1290</v>
      </c>
      <c r="J69" s="22">
        <v>1</v>
      </c>
      <c r="K69" s="22" t="s">
        <v>38</v>
      </c>
      <c r="L69" s="22"/>
      <c r="M69" s="22"/>
      <c r="N69" s="22">
        <v>195</v>
      </c>
      <c r="O69" s="22" t="s">
        <v>101</v>
      </c>
      <c r="P69" s="22" t="s">
        <v>1330</v>
      </c>
      <c r="Q69" s="22" t="s">
        <v>1247</v>
      </c>
      <c r="R69" s="22">
        <v>1</v>
      </c>
      <c r="S69" s="22"/>
      <c r="T69" s="22"/>
      <c r="U69" s="22"/>
      <c r="V69" s="22"/>
      <c r="W69" s="22">
        <v>1</v>
      </c>
      <c r="X69" s="22"/>
      <c r="Y69" s="22"/>
      <c r="Z69" s="24">
        <v>1</v>
      </c>
      <c r="AA69" s="24">
        <v>9</v>
      </c>
      <c r="AB69" s="22" t="s">
        <v>630</v>
      </c>
      <c r="AC69" s="22" t="s">
        <v>1327</v>
      </c>
      <c r="AD69" s="22" t="s">
        <v>131</v>
      </c>
      <c r="AE69" s="22" t="s">
        <v>630</v>
      </c>
      <c r="AF69" s="22" t="s">
        <v>477</v>
      </c>
      <c r="AG69" s="22" t="s">
        <v>21</v>
      </c>
      <c r="AH69" s="22" t="s">
        <v>21</v>
      </c>
      <c r="AI69" s="22" t="s">
        <v>39</v>
      </c>
      <c r="AJ69" s="22" t="s">
        <v>114</v>
      </c>
      <c r="AK69" s="22">
        <v>1</v>
      </c>
      <c r="AL69" s="22">
        <v>1</v>
      </c>
      <c r="AM69" s="22"/>
      <c r="AN69" s="22"/>
      <c r="AO69" s="22"/>
      <c r="AP69" s="22"/>
      <c r="AQ69" s="22"/>
      <c r="AR69" s="22"/>
      <c r="AS69" s="22"/>
      <c r="AT69" s="22"/>
      <c r="AU69" s="22"/>
      <c r="AV69" s="22"/>
      <c r="AW69" s="22"/>
      <c r="AX69" s="22"/>
      <c r="AY69" s="22"/>
      <c r="AZ69" s="22"/>
      <c r="BA69" s="22"/>
      <c r="BB69" s="22"/>
      <c r="BC69" s="22"/>
      <c r="BD69" s="22"/>
      <c r="BE69" s="22"/>
      <c r="BF69" s="22"/>
      <c r="BG69" s="22"/>
      <c r="BH69" s="22"/>
      <c r="BI69" s="22" t="s">
        <v>920</v>
      </c>
      <c r="BJ69" s="22">
        <v>4.3</v>
      </c>
      <c r="BK69" s="32" t="s">
        <v>38</v>
      </c>
      <c r="BL69" s="32" t="s">
        <v>21</v>
      </c>
      <c r="BM69" s="32" t="s">
        <v>38</v>
      </c>
      <c r="BN69" s="32" t="s">
        <v>38</v>
      </c>
      <c r="BO69" s="32" t="s">
        <v>38</v>
      </c>
      <c r="BP69" s="190">
        <f t="shared" si="1"/>
        <v>1</v>
      </c>
    </row>
    <row r="70" spans="1:68" x14ac:dyDescent="0.3">
      <c r="A70" s="43">
        <v>119</v>
      </c>
      <c r="B70" s="46" t="s">
        <v>457</v>
      </c>
      <c r="C70" s="14" t="s">
        <v>744</v>
      </c>
      <c r="D70" s="14" t="s">
        <v>34</v>
      </c>
      <c r="E70" s="14" t="s">
        <v>1459</v>
      </c>
      <c r="F70" s="14" t="s">
        <v>35</v>
      </c>
      <c r="G70" s="14" t="s">
        <v>1201</v>
      </c>
      <c r="H70" s="14" t="s">
        <v>1369</v>
      </c>
      <c r="I70" s="14" t="s">
        <v>1290</v>
      </c>
      <c r="J70" s="14" t="s">
        <v>389</v>
      </c>
      <c r="K70" s="14" t="s">
        <v>21</v>
      </c>
      <c r="L70" s="14" t="s">
        <v>1304</v>
      </c>
      <c r="M70" s="14"/>
      <c r="N70" s="14">
        <v>754</v>
      </c>
      <c r="O70" s="14" t="s">
        <v>747</v>
      </c>
      <c r="P70" s="14" t="s">
        <v>1332</v>
      </c>
      <c r="Q70" s="14" t="s">
        <v>1288</v>
      </c>
      <c r="R70" s="14">
        <v>1</v>
      </c>
      <c r="S70" s="14">
        <v>1</v>
      </c>
      <c r="T70" s="14"/>
      <c r="U70" s="14"/>
      <c r="V70" s="14">
        <v>1</v>
      </c>
      <c r="W70" s="14">
        <v>1</v>
      </c>
      <c r="X70" s="14">
        <v>1</v>
      </c>
      <c r="Y70" s="14">
        <v>1</v>
      </c>
      <c r="Z70" s="20">
        <v>1</v>
      </c>
      <c r="AA70" s="20">
        <v>28</v>
      </c>
      <c r="AB70" s="14" t="s">
        <v>630</v>
      </c>
      <c r="AC70" s="14" t="s">
        <v>1327</v>
      </c>
      <c r="AD70" s="14" t="s">
        <v>131</v>
      </c>
      <c r="AE70" s="14" t="s">
        <v>630</v>
      </c>
      <c r="AF70" s="14" t="s">
        <v>756</v>
      </c>
      <c r="AG70" s="14" t="s">
        <v>21</v>
      </c>
      <c r="AH70" s="14" t="s">
        <v>1664</v>
      </c>
      <c r="AI70" s="14" t="s">
        <v>39</v>
      </c>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t="s">
        <v>1061</v>
      </c>
      <c r="BJ70" s="14">
        <v>2.6</v>
      </c>
      <c r="BK70" s="32" t="s">
        <v>38</v>
      </c>
      <c r="BL70" s="32" t="s">
        <v>21</v>
      </c>
      <c r="BM70" s="32" t="s">
        <v>38</v>
      </c>
      <c r="BN70" s="32" t="s">
        <v>38</v>
      </c>
      <c r="BO70" s="32" t="s">
        <v>38</v>
      </c>
      <c r="BP70" s="190">
        <f t="shared" si="1"/>
        <v>1</v>
      </c>
    </row>
    <row r="71" spans="1:68" x14ac:dyDescent="0.3">
      <c r="A71" s="43">
        <v>123</v>
      </c>
      <c r="B71" s="163" t="s">
        <v>458</v>
      </c>
      <c r="C71" s="22" t="s">
        <v>557</v>
      </c>
      <c r="D71" s="22" t="s">
        <v>34</v>
      </c>
      <c r="E71" s="22" t="s">
        <v>74</v>
      </c>
      <c r="F71" s="22" t="s">
        <v>35</v>
      </c>
      <c r="G71" s="22" t="s">
        <v>771</v>
      </c>
      <c r="H71" s="22" t="s">
        <v>1369</v>
      </c>
      <c r="I71" s="22" t="s">
        <v>1290</v>
      </c>
      <c r="J71" s="22">
        <v>1</v>
      </c>
      <c r="K71" s="22" t="s">
        <v>38</v>
      </c>
      <c r="L71" s="22"/>
      <c r="M71" s="22"/>
      <c r="N71" s="22">
        <v>205</v>
      </c>
      <c r="O71" s="22" t="s">
        <v>101</v>
      </c>
      <c r="P71" s="22" t="s">
        <v>1330</v>
      </c>
      <c r="Q71" s="22" t="s">
        <v>1247</v>
      </c>
      <c r="R71" s="22">
        <v>1</v>
      </c>
      <c r="S71" s="22"/>
      <c r="T71" s="22"/>
      <c r="U71" s="22"/>
      <c r="V71" s="22"/>
      <c r="W71" s="22">
        <v>1</v>
      </c>
      <c r="X71" s="22"/>
      <c r="Y71" s="22"/>
      <c r="Z71" s="24">
        <v>2</v>
      </c>
      <c r="AA71" s="24">
        <v>11</v>
      </c>
      <c r="AB71" s="22" t="s">
        <v>630</v>
      </c>
      <c r="AC71" s="22" t="s">
        <v>92</v>
      </c>
      <c r="AD71" s="22" t="s">
        <v>1651</v>
      </c>
      <c r="AE71" s="22" t="s">
        <v>1657</v>
      </c>
      <c r="AF71" s="22" t="s">
        <v>1289</v>
      </c>
      <c r="AG71" s="22" t="s">
        <v>1282</v>
      </c>
      <c r="AH71" s="22" t="s">
        <v>21</v>
      </c>
      <c r="AI71" s="22" t="s">
        <v>39</v>
      </c>
      <c r="AJ71" s="22" t="s">
        <v>505</v>
      </c>
      <c r="AK71" s="22">
        <v>1</v>
      </c>
      <c r="AL71" s="22">
        <v>1</v>
      </c>
      <c r="AM71" s="22"/>
      <c r="AN71" s="22"/>
      <c r="AO71" s="22">
        <v>1</v>
      </c>
      <c r="AP71" s="22"/>
      <c r="AQ71" s="22"/>
      <c r="AR71" s="22"/>
      <c r="AS71" s="22"/>
      <c r="AT71" s="22"/>
      <c r="AU71" s="22"/>
      <c r="AV71" s="22"/>
      <c r="AW71" s="22"/>
      <c r="AX71" s="22"/>
      <c r="AY71" s="22"/>
      <c r="AZ71" s="22"/>
      <c r="BA71" s="22"/>
      <c r="BB71" s="22"/>
      <c r="BC71" s="22"/>
      <c r="BD71" s="22"/>
      <c r="BE71" s="22"/>
      <c r="BF71" s="22"/>
      <c r="BG71" s="22"/>
      <c r="BH71" s="22"/>
      <c r="BI71" s="22" t="s">
        <v>1062</v>
      </c>
      <c r="BJ71" s="22">
        <v>5.2</v>
      </c>
      <c r="BK71" s="32" t="s">
        <v>21</v>
      </c>
      <c r="BL71" s="32" t="s">
        <v>38</v>
      </c>
      <c r="BM71" s="32" t="s">
        <v>38</v>
      </c>
      <c r="BN71" s="32" t="s">
        <v>21</v>
      </c>
      <c r="BO71" s="32" t="s">
        <v>38</v>
      </c>
      <c r="BP71" s="190">
        <f t="shared" si="1"/>
        <v>2</v>
      </c>
    </row>
    <row r="72" spans="1:68" x14ac:dyDescent="0.3">
      <c r="A72" s="43">
        <v>124</v>
      </c>
      <c r="B72" s="162" t="s">
        <v>459</v>
      </c>
      <c r="C72" s="26" t="s">
        <v>474</v>
      </c>
      <c r="D72" s="26" t="s">
        <v>34</v>
      </c>
      <c r="E72" s="26" t="s">
        <v>74</v>
      </c>
      <c r="F72" s="26" t="s">
        <v>35</v>
      </c>
      <c r="G72" s="26" t="s">
        <v>775</v>
      </c>
      <c r="H72" s="26" t="s">
        <v>1369</v>
      </c>
      <c r="I72" s="26" t="s">
        <v>1290</v>
      </c>
      <c r="J72" s="26">
        <v>1</v>
      </c>
      <c r="K72" s="26" t="s">
        <v>21</v>
      </c>
      <c r="L72" s="26" t="s">
        <v>1303</v>
      </c>
      <c r="M72" s="26"/>
      <c r="N72" s="26">
        <v>81</v>
      </c>
      <c r="O72" s="26" t="s">
        <v>184</v>
      </c>
      <c r="P72" s="26" t="s">
        <v>1331</v>
      </c>
      <c r="Q72" s="26" t="s">
        <v>1270</v>
      </c>
      <c r="R72" s="26">
        <v>1</v>
      </c>
      <c r="S72" s="26"/>
      <c r="T72" s="26"/>
      <c r="U72" s="26"/>
      <c r="V72" s="26"/>
      <c r="W72" s="26">
        <v>1</v>
      </c>
      <c r="X72" s="26">
        <v>1</v>
      </c>
      <c r="Y72" s="26"/>
      <c r="Z72" s="28">
        <v>1</v>
      </c>
      <c r="AA72" s="28">
        <v>18</v>
      </c>
      <c r="AB72" s="26" t="s">
        <v>630</v>
      </c>
      <c r="AC72" s="26" t="s">
        <v>21</v>
      </c>
      <c r="AD72" s="26" t="s">
        <v>86</v>
      </c>
      <c r="AE72" s="26" t="s">
        <v>86</v>
      </c>
      <c r="AF72" s="26" t="s">
        <v>496</v>
      </c>
      <c r="AG72" s="26" t="s">
        <v>86</v>
      </c>
      <c r="AH72" s="26" t="s">
        <v>21</v>
      </c>
      <c r="AI72" s="26" t="s">
        <v>39</v>
      </c>
      <c r="AJ72" s="26" t="s">
        <v>114</v>
      </c>
      <c r="AK72" s="26">
        <v>1</v>
      </c>
      <c r="AL72" s="26">
        <v>1</v>
      </c>
      <c r="AM72" s="26"/>
      <c r="AN72" s="26"/>
      <c r="AO72" s="26"/>
      <c r="AP72" s="26"/>
      <c r="AQ72" s="26"/>
      <c r="AR72" s="26"/>
      <c r="AS72" s="26"/>
      <c r="AT72" s="26"/>
      <c r="AU72" s="26"/>
      <c r="AV72" s="26"/>
      <c r="AW72" s="26"/>
      <c r="AX72" s="26"/>
      <c r="AY72" s="26"/>
      <c r="AZ72" s="26"/>
      <c r="BA72" s="26"/>
      <c r="BB72" s="26"/>
      <c r="BC72" s="26"/>
      <c r="BD72" s="26"/>
      <c r="BE72" s="26"/>
      <c r="BF72" s="26"/>
      <c r="BG72" s="26"/>
      <c r="BH72" s="26"/>
      <c r="BI72" s="26" t="s">
        <v>1110</v>
      </c>
      <c r="BJ72" s="26">
        <v>4.3</v>
      </c>
      <c r="BK72" s="32" t="s">
        <v>86</v>
      </c>
      <c r="BL72" s="32" t="s">
        <v>38</v>
      </c>
      <c r="BM72" s="32" t="s">
        <v>86</v>
      </c>
      <c r="BN72" s="32" t="s">
        <v>38</v>
      </c>
      <c r="BO72" s="32" t="s">
        <v>38</v>
      </c>
      <c r="BP72" s="190">
        <f t="shared" si="1"/>
        <v>2</v>
      </c>
    </row>
  </sheetData>
  <autoFilter ref="A1:BP72"/>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zoomScale="90" zoomScaleNormal="90" workbookViewId="0">
      <pane xSplit="1" topLeftCell="B1" activePane="topRight" state="frozen"/>
      <selection pane="topRight" activeCell="D15" sqref="D15"/>
    </sheetView>
  </sheetViews>
  <sheetFormatPr defaultColWidth="8.88671875" defaultRowHeight="14.4" x14ac:dyDescent="0.3"/>
  <cols>
    <col min="1" max="1" width="8.44140625" style="2" bestFit="1" customWidth="1"/>
    <col min="2" max="2" width="20.33203125" style="1" customWidth="1"/>
    <col min="3" max="3" width="8.109375" style="1" bestFit="1" customWidth="1"/>
    <col min="4" max="4" width="15.33203125" style="1" customWidth="1"/>
    <col min="5" max="5" width="13.33203125" style="1" customWidth="1"/>
    <col min="6" max="6" width="22.109375" style="2" bestFit="1" customWidth="1"/>
    <col min="7" max="7" width="42.33203125" style="1" bestFit="1" customWidth="1"/>
    <col min="8" max="8" width="10.88671875" style="1" bestFit="1" customWidth="1"/>
    <col min="9" max="9" width="15.33203125" style="2" bestFit="1" customWidth="1"/>
    <col min="10" max="10" width="15.33203125" style="2" customWidth="1"/>
    <col min="11" max="11" width="18.109375" style="2" bestFit="1" customWidth="1"/>
    <col min="12" max="13" width="15.33203125" style="2" customWidth="1"/>
    <col min="14" max="16384" width="8.88671875" style="177"/>
  </cols>
  <sheetData>
    <row r="1" spans="1:13" s="179" customFormat="1" x14ac:dyDescent="0.3">
      <c r="A1" s="180" t="s">
        <v>967</v>
      </c>
      <c r="B1" s="249" t="s">
        <v>0</v>
      </c>
      <c r="C1" s="249" t="s">
        <v>1321</v>
      </c>
      <c r="D1" s="182" t="s">
        <v>1308</v>
      </c>
      <c r="E1" s="182" t="s">
        <v>1191</v>
      </c>
      <c r="F1" s="182" t="s">
        <v>1671</v>
      </c>
      <c r="G1" s="182" t="s">
        <v>5</v>
      </c>
      <c r="H1" s="181" t="s">
        <v>1291</v>
      </c>
      <c r="I1" s="181" t="s">
        <v>1305</v>
      </c>
      <c r="J1" s="181" t="s">
        <v>1322</v>
      </c>
      <c r="K1" s="182" t="s">
        <v>1205</v>
      </c>
      <c r="L1" s="182" t="s">
        <v>1307</v>
      </c>
      <c r="M1" s="182" t="s">
        <v>1314</v>
      </c>
    </row>
    <row r="2" spans="1:13" x14ac:dyDescent="0.3">
      <c r="A2" s="41">
        <v>1</v>
      </c>
      <c r="B2" s="8" t="s">
        <v>18</v>
      </c>
      <c r="C2" s="8">
        <v>1</v>
      </c>
      <c r="D2" s="9"/>
      <c r="E2" s="9">
        <v>1</v>
      </c>
      <c r="F2" s="10">
        <v>1</v>
      </c>
      <c r="G2" s="9" t="s">
        <v>795</v>
      </c>
      <c r="H2" s="9">
        <v>99013</v>
      </c>
      <c r="I2" s="10">
        <v>44748</v>
      </c>
      <c r="J2" s="140">
        <f t="shared" ref="J2:J14" si="0">IF(AND(I2&lt;&gt;"",H2&lt;&gt;""),I2/H2,"")</f>
        <v>0.45194065425752172</v>
      </c>
      <c r="K2" s="10">
        <v>28</v>
      </c>
      <c r="L2" s="10">
        <v>35798</v>
      </c>
      <c r="M2" s="141">
        <f t="shared" ref="M2:M27" si="1">IF(AND(L2&lt;&gt;"",K2&lt;&gt;""),L2/K2,"")</f>
        <v>1278.5</v>
      </c>
    </row>
    <row r="3" spans="1:13" x14ac:dyDescent="0.3">
      <c r="A3" s="42">
        <v>2</v>
      </c>
      <c r="B3" s="23" t="s">
        <v>41</v>
      </c>
      <c r="C3" s="23">
        <v>1</v>
      </c>
      <c r="D3" s="22"/>
      <c r="E3" s="22">
        <v>1</v>
      </c>
      <c r="F3" s="24">
        <v>1</v>
      </c>
      <c r="G3" s="22" t="s">
        <v>48</v>
      </c>
      <c r="H3" s="22">
        <v>32555</v>
      </c>
      <c r="I3" s="24">
        <v>5099</v>
      </c>
      <c r="J3" s="142">
        <f t="shared" si="0"/>
        <v>0.15662724619874061</v>
      </c>
      <c r="K3" s="24">
        <v>26</v>
      </c>
      <c r="L3" s="24">
        <v>4589</v>
      </c>
      <c r="M3" s="143">
        <f t="shared" si="1"/>
        <v>176.5</v>
      </c>
    </row>
    <row r="4" spans="1:13" x14ac:dyDescent="0.3">
      <c r="A4" s="42">
        <v>3</v>
      </c>
      <c r="B4" s="27" t="s">
        <v>52</v>
      </c>
      <c r="C4" s="27">
        <v>1</v>
      </c>
      <c r="D4" s="26"/>
      <c r="E4" s="26">
        <v>1</v>
      </c>
      <c r="F4" s="28">
        <v>1</v>
      </c>
      <c r="G4" s="26" t="s">
        <v>75</v>
      </c>
      <c r="H4" s="26">
        <v>6520</v>
      </c>
      <c r="I4" s="28">
        <v>411</v>
      </c>
      <c r="J4" s="144">
        <f t="shared" si="0"/>
        <v>6.3036809815950917E-2</v>
      </c>
      <c r="K4" s="28">
        <v>66</v>
      </c>
      <c r="L4" s="28">
        <v>288</v>
      </c>
      <c r="M4" s="145">
        <f t="shared" si="1"/>
        <v>4.3636363636363633</v>
      </c>
    </row>
    <row r="5" spans="1:13" x14ac:dyDescent="0.3">
      <c r="A5" s="42">
        <v>4</v>
      </c>
      <c r="B5" s="23" t="s">
        <v>81</v>
      </c>
      <c r="C5" s="23">
        <v>1</v>
      </c>
      <c r="D5" s="22"/>
      <c r="E5" s="22">
        <v>1</v>
      </c>
      <c r="F5" s="24">
        <v>1</v>
      </c>
      <c r="G5" s="22" t="s">
        <v>84</v>
      </c>
      <c r="H5" s="22">
        <v>4415</v>
      </c>
      <c r="I5" s="24">
        <v>244</v>
      </c>
      <c r="J5" s="142">
        <f t="shared" si="0"/>
        <v>5.526613816534541E-2</v>
      </c>
      <c r="K5" s="24">
        <v>14</v>
      </c>
      <c r="L5" s="24">
        <v>171</v>
      </c>
      <c r="M5" s="143">
        <f t="shared" si="1"/>
        <v>12.214285714285714</v>
      </c>
    </row>
    <row r="6" spans="1:13" x14ac:dyDescent="0.3">
      <c r="A6" s="42">
        <v>5</v>
      </c>
      <c r="B6" s="162" t="s">
        <v>310</v>
      </c>
      <c r="C6" s="162">
        <v>1</v>
      </c>
      <c r="D6" s="35"/>
      <c r="E6" s="35">
        <v>1</v>
      </c>
      <c r="F6" s="37">
        <v>1</v>
      </c>
      <c r="G6" s="35" t="s">
        <v>313</v>
      </c>
      <c r="H6" s="55">
        <v>374</v>
      </c>
      <c r="I6" s="160">
        <v>166</v>
      </c>
      <c r="J6" s="183">
        <f t="shared" si="0"/>
        <v>0.44385026737967914</v>
      </c>
      <c r="K6" s="160">
        <v>84</v>
      </c>
      <c r="L6" s="160">
        <v>84</v>
      </c>
      <c r="M6" s="184">
        <f t="shared" si="1"/>
        <v>1</v>
      </c>
    </row>
    <row r="7" spans="1:13" x14ac:dyDescent="0.3">
      <c r="A7" s="42">
        <v>6</v>
      </c>
      <c r="B7" s="23" t="s">
        <v>1019</v>
      </c>
      <c r="C7" s="23">
        <v>1</v>
      </c>
      <c r="D7" s="38"/>
      <c r="E7" s="38">
        <v>1</v>
      </c>
      <c r="F7" s="40">
        <v>1</v>
      </c>
      <c r="G7" s="38" t="s">
        <v>322</v>
      </c>
      <c r="H7" s="56">
        <v>295</v>
      </c>
      <c r="I7" s="161">
        <v>62</v>
      </c>
      <c r="J7" s="185">
        <f t="shared" si="0"/>
        <v>0.21016949152542372</v>
      </c>
      <c r="K7" s="161">
        <v>23</v>
      </c>
      <c r="L7" s="161">
        <v>43</v>
      </c>
      <c r="M7" s="186">
        <f t="shared" si="1"/>
        <v>1.8695652173913044</v>
      </c>
    </row>
    <row r="8" spans="1:13" x14ac:dyDescent="0.3">
      <c r="A8" s="42">
        <v>7</v>
      </c>
      <c r="B8" s="27" t="s">
        <v>1020</v>
      </c>
      <c r="C8" s="27">
        <v>1</v>
      </c>
      <c r="D8" s="35"/>
      <c r="E8" s="35">
        <v>1</v>
      </c>
      <c r="F8" s="37">
        <v>1</v>
      </c>
      <c r="G8" s="35" t="s">
        <v>327</v>
      </c>
      <c r="H8" s="55">
        <v>76</v>
      </c>
      <c r="I8" s="28">
        <v>24</v>
      </c>
      <c r="J8" s="144">
        <f t="shared" si="0"/>
        <v>0.31578947368421051</v>
      </c>
      <c r="K8" s="160">
        <v>5</v>
      </c>
      <c r="L8" s="28">
        <v>24</v>
      </c>
      <c r="M8" s="145">
        <f t="shared" si="1"/>
        <v>4.8</v>
      </c>
    </row>
    <row r="9" spans="1:13" x14ac:dyDescent="0.3">
      <c r="A9" s="42">
        <v>10</v>
      </c>
      <c r="B9" s="163" t="s">
        <v>366</v>
      </c>
      <c r="C9" s="163">
        <v>1</v>
      </c>
      <c r="D9" s="22"/>
      <c r="E9" s="22">
        <v>1</v>
      </c>
      <c r="F9" s="24">
        <v>1</v>
      </c>
      <c r="G9" s="22" t="s">
        <v>279</v>
      </c>
      <c r="H9" s="22">
        <v>1951</v>
      </c>
      <c r="I9" s="24">
        <v>221</v>
      </c>
      <c r="J9" s="142">
        <f t="shared" si="0"/>
        <v>0.1132752434648898</v>
      </c>
      <c r="K9" s="24">
        <v>11</v>
      </c>
      <c r="L9" s="24">
        <v>177</v>
      </c>
      <c r="M9" s="143">
        <f t="shared" si="1"/>
        <v>16.09090909090909</v>
      </c>
    </row>
    <row r="10" spans="1:13" x14ac:dyDescent="0.3">
      <c r="A10" s="43">
        <v>11</v>
      </c>
      <c r="B10" s="44" t="s">
        <v>367</v>
      </c>
      <c r="C10" s="44">
        <v>1</v>
      </c>
      <c r="D10" s="30"/>
      <c r="E10" s="30">
        <v>1</v>
      </c>
      <c r="F10" s="31">
        <v>1</v>
      </c>
      <c r="G10" s="30" t="s">
        <v>392</v>
      </c>
      <c r="H10" s="30">
        <v>2191</v>
      </c>
      <c r="I10" s="31">
        <v>532</v>
      </c>
      <c r="J10" s="146">
        <f t="shared" si="0"/>
        <v>0.24281150159744408</v>
      </c>
      <c r="K10" s="31">
        <v>9</v>
      </c>
      <c r="L10" s="31">
        <v>470</v>
      </c>
      <c r="M10" s="147">
        <f t="shared" si="1"/>
        <v>52.222222222222221</v>
      </c>
    </row>
    <row r="11" spans="1:13" x14ac:dyDescent="0.3">
      <c r="A11" s="43">
        <v>15</v>
      </c>
      <c r="B11" s="164" t="s">
        <v>343</v>
      </c>
      <c r="C11" s="164">
        <v>1</v>
      </c>
      <c r="D11" s="33"/>
      <c r="E11" s="33">
        <v>1</v>
      </c>
      <c r="F11" s="34">
        <v>2</v>
      </c>
      <c r="G11" s="33" t="s">
        <v>99</v>
      </c>
      <c r="H11" s="33">
        <v>179</v>
      </c>
      <c r="I11" s="34">
        <v>47</v>
      </c>
      <c r="J11" s="154">
        <f t="shared" si="0"/>
        <v>0.26256983240223464</v>
      </c>
      <c r="K11" s="34">
        <v>19</v>
      </c>
      <c r="L11" s="34">
        <v>37</v>
      </c>
      <c r="M11" s="155">
        <f t="shared" si="1"/>
        <v>1.9473684210526316</v>
      </c>
    </row>
    <row r="12" spans="1:13" x14ac:dyDescent="0.3">
      <c r="A12" s="41">
        <v>15</v>
      </c>
      <c r="B12" s="165" t="s">
        <v>343</v>
      </c>
      <c r="C12" s="165">
        <v>0</v>
      </c>
      <c r="D12" s="11"/>
      <c r="E12" s="11"/>
      <c r="F12" s="12"/>
      <c r="G12" s="11"/>
      <c r="H12" s="11"/>
      <c r="I12" s="12"/>
      <c r="J12" s="152" t="str">
        <f t="shared" si="0"/>
        <v/>
      </c>
      <c r="K12" s="12">
        <v>32</v>
      </c>
      <c r="L12" s="12">
        <v>37</v>
      </c>
      <c r="M12" s="153">
        <f t="shared" si="1"/>
        <v>1.15625</v>
      </c>
    </row>
    <row r="13" spans="1:13" x14ac:dyDescent="0.3">
      <c r="A13" s="45">
        <v>16</v>
      </c>
      <c r="B13" s="46" t="s">
        <v>365</v>
      </c>
      <c r="C13" s="46">
        <v>1</v>
      </c>
      <c r="D13" s="14"/>
      <c r="E13" s="14">
        <v>1</v>
      </c>
      <c r="F13" s="20">
        <v>1</v>
      </c>
      <c r="G13" s="14" t="s">
        <v>305</v>
      </c>
      <c r="H13" s="14">
        <v>417</v>
      </c>
      <c r="I13" s="20">
        <v>43</v>
      </c>
      <c r="J13" s="150">
        <f t="shared" si="0"/>
        <v>0.10311750599520383</v>
      </c>
      <c r="K13" s="20">
        <v>28</v>
      </c>
      <c r="L13" s="20">
        <v>43</v>
      </c>
      <c r="M13" s="151">
        <f t="shared" si="1"/>
        <v>1.5357142857142858</v>
      </c>
    </row>
    <row r="14" spans="1:13" s="178" customFormat="1" ht="15" customHeight="1" x14ac:dyDescent="0.3">
      <c r="A14" s="43">
        <v>17</v>
      </c>
      <c r="B14" s="164" t="s">
        <v>368</v>
      </c>
      <c r="C14" s="164">
        <v>1</v>
      </c>
      <c r="D14" s="166"/>
      <c r="E14" s="33">
        <v>3</v>
      </c>
      <c r="F14" s="167">
        <v>1</v>
      </c>
      <c r="G14" s="164" t="s">
        <v>373</v>
      </c>
      <c r="H14" s="33">
        <v>175</v>
      </c>
      <c r="I14" s="34">
        <v>55</v>
      </c>
      <c r="J14" s="154">
        <f t="shared" si="0"/>
        <v>0.31428571428571428</v>
      </c>
      <c r="K14" s="167">
        <v>17</v>
      </c>
      <c r="L14" s="34">
        <v>55</v>
      </c>
      <c r="M14" s="155">
        <f t="shared" si="1"/>
        <v>3.2352941176470589</v>
      </c>
    </row>
    <row r="15" spans="1:13" s="178" customFormat="1" ht="15" customHeight="1" x14ac:dyDescent="0.3">
      <c r="A15" s="45">
        <v>17</v>
      </c>
      <c r="B15" s="168" t="s">
        <v>368</v>
      </c>
      <c r="C15" s="168">
        <v>0</v>
      </c>
      <c r="D15" s="169"/>
      <c r="E15" s="13"/>
      <c r="F15" s="170"/>
      <c r="G15" s="168" t="s">
        <v>372</v>
      </c>
      <c r="H15" s="136"/>
      <c r="I15" s="52">
        <v>84</v>
      </c>
      <c r="J15" s="148">
        <f>IF(AND(I15&lt;&gt;"",H14&lt;&gt;""),I15/H14,"")</f>
        <v>0.48</v>
      </c>
      <c r="K15" s="170">
        <v>17</v>
      </c>
      <c r="L15" s="52">
        <v>84</v>
      </c>
      <c r="M15" s="149">
        <f t="shared" si="1"/>
        <v>4.9411764705882355</v>
      </c>
    </row>
    <row r="16" spans="1:13" s="178" customFormat="1" ht="15" customHeight="1" x14ac:dyDescent="0.3">
      <c r="A16" s="41">
        <v>17</v>
      </c>
      <c r="B16" s="165" t="s">
        <v>368</v>
      </c>
      <c r="C16" s="165">
        <v>0</v>
      </c>
      <c r="D16" s="171"/>
      <c r="E16" s="11"/>
      <c r="F16" s="172"/>
      <c r="G16" s="165" t="s">
        <v>379</v>
      </c>
      <c r="H16" s="137"/>
      <c r="I16" s="12">
        <v>61</v>
      </c>
      <c r="J16" s="152">
        <f>IF(AND(I16&lt;&gt;"",H14&lt;&gt;""),I16/H14,"")</f>
        <v>0.34857142857142859</v>
      </c>
      <c r="K16" s="172">
        <v>17</v>
      </c>
      <c r="L16" s="12">
        <v>61</v>
      </c>
      <c r="M16" s="153">
        <f t="shared" si="1"/>
        <v>3.5882352941176472</v>
      </c>
    </row>
    <row r="17" spans="1:13" ht="15" customHeight="1" x14ac:dyDescent="0.3">
      <c r="A17" s="41">
        <v>18</v>
      </c>
      <c r="B17" s="48" t="s">
        <v>362</v>
      </c>
      <c r="C17" s="48">
        <v>1</v>
      </c>
      <c r="D17" s="9"/>
      <c r="E17" s="9">
        <v>1</v>
      </c>
      <c r="F17" s="10">
        <v>1</v>
      </c>
      <c r="G17" s="9" t="s">
        <v>299</v>
      </c>
      <c r="H17" s="9">
        <v>353</v>
      </c>
      <c r="I17" s="10">
        <v>72</v>
      </c>
      <c r="J17" s="140">
        <f t="shared" ref="J17:J62" si="2">IF(AND(I17&lt;&gt;"",H17&lt;&gt;""),I17/H17,"")</f>
        <v>0.20396600566572237</v>
      </c>
      <c r="K17" s="10">
        <v>11</v>
      </c>
      <c r="L17" s="10">
        <v>35</v>
      </c>
      <c r="M17" s="141">
        <f t="shared" si="1"/>
        <v>3.1818181818181817</v>
      </c>
    </row>
    <row r="18" spans="1:13" ht="15" customHeight="1" x14ac:dyDescent="0.3">
      <c r="A18" s="42">
        <v>19</v>
      </c>
      <c r="B18" s="163" t="s">
        <v>363</v>
      </c>
      <c r="C18" s="163">
        <v>1</v>
      </c>
      <c r="D18" s="22"/>
      <c r="E18" s="22">
        <v>1</v>
      </c>
      <c r="F18" s="24">
        <v>1</v>
      </c>
      <c r="G18" s="22" t="s">
        <v>302</v>
      </c>
      <c r="H18" s="22">
        <v>353</v>
      </c>
      <c r="I18" s="24">
        <v>72</v>
      </c>
      <c r="J18" s="142">
        <f t="shared" si="2"/>
        <v>0.20396600566572237</v>
      </c>
      <c r="K18" s="24">
        <v>11</v>
      </c>
      <c r="L18" s="24"/>
      <c r="M18" s="143" t="str">
        <f t="shared" si="1"/>
        <v/>
      </c>
    </row>
    <row r="19" spans="1:13" ht="15" customHeight="1" x14ac:dyDescent="0.3">
      <c r="A19" s="42">
        <v>20</v>
      </c>
      <c r="B19" s="162" t="s">
        <v>364</v>
      </c>
      <c r="C19" s="162">
        <v>1</v>
      </c>
      <c r="D19" s="26"/>
      <c r="E19" s="26">
        <v>1</v>
      </c>
      <c r="F19" s="28">
        <v>1</v>
      </c>
      <c r="G19" s="26" t="s">
        <v>299</v>
      </c>
      <c r="H19" s="26">
        <v>72</v>
      </c>
      <c r="I19" s="28">
        <v>29</v>
      </c>
      <c r="J19" s="144">
        <f t="shared" si="2"/>
        <v>0.40277777777777779</v>
      </c>
      <c r="K19" s="28">
        <v>11</v>
      </c>
      <c r="L19" s="28">
        <v>19</v>
      </c>
      <c r="M19" s="145">
        <f t="shared" si="1"/>
        <v>1.7272727272727273</v>
      </c>
    </row>
    <row r="20" spans="1:13" ht="15" customHeight="1" x14ac:dyDescent="0.3">
      <c r="A20" s="42">
        <v>21</v>
      </c>
      <c r="B20" s="163" t="s">
        <v>361</v>
      </c>
      <c r="C20" s="163">
        <v>1</v>
      </c>
      <c r="D20" s="22"/>
      <c r="E20" s="22">
        <v>1</v>
      </c>
      <c r="F20" s="24">
        <v>1</v>
      </c>
      <c r="G20" s="22" t="s">
        <v>289</v>
      </c>
      <c r="H20" s="22">
        <v>56477</v>
      </c>
      <c r="I20" s="24">
        <v>11959</v>
      </c>
      <c r="J20" s="142">
        <f t="shared" si="2"/>
        <v>0.21174991589496608</v>
      </c>
      <c r="K20" s="24">
        <v>83</v>
      </c>
      <c r="L20" s="24">
        <v>8371</v>
      </c>
      <c r="M20" s="143">
        <f t="shared" si="1"/>
        <v>100.85542168674699</v>
      </c>
    </row>
    <row r="21" spans="1:13" ht="15" customHeight="1" x14ac:dyDescent="0.3">
      <c r="A21" s="42">
        <v>22</v>
      </c>
      <c r="B21" s="162" t="s">
        <v>360</v>
      </c>
      <c r="C21" s="162">
        <v>1</v>
      </c>
      <c r="D21" s="26"/>
      <c r="E21" s="26">
        <v>1</v>
      </c>
      <c r="F21" s="28">
        <v>1</v>
      </c>
      <c r="G21" s="26" t="s">
        <v>874</v>
      </c>
      <c r="H21" s="26">
        <v>345</v>
      </c>
      <c r="I21" s="28">
        <v>131</v>
      </c>
      <c r="J21" s="144">
        <f t="shared" si="2"/>
        <v>0.37971014492753624</v>
      </c>
      <c r="K21" s="28">
        <v>27</v>
      </c>
      <c r="L21" s="28">
        <v>118</v>
      </c>
      <c r="M21" s="145">
        <f t="shared" si="1"/>
        <v>4.3703703703703702</v>
      </c>
    </row>
    <row r="22" spans="1:13" ht="15" customHeight="1" x14ac:dyDescent="0.3">
      <c r="A22" s="42">
        <v>23</v>
      </c>
      <c r="B22" s="163" t="s">
        <v>369</v>
      </c>
      <c r="C22" s="163">
        <v>1</v>
      </c>
      <c r="D22" s="22"/>
      <c r="E22" s="22">
        <v>1</v>
      </c>
      <c r="F22" s="24">
        <v>1</v>
      </c>
      <c r="G22" s="22" t="s">
        <v>383</v>
      </c>
      <c r="H22" s="22">
        <v>125940</v>
      </c>
      <c r="I22" s="24">
        <v>6282</v>
      </c>
      <c r="J22" s="142">
        <f t="shared" si="2"/>
        <v>4.9880895664602194E-2</v>
      </c>
      <c r="K22" s="24">
        <v>35</v>
      </c>
      <c r="L22" s="24">
        <v>5654</v>
      </c>
      <c r="M22" s="143">
        <f t="shared" si="1"/>
        <v>161.54285714285714</v>
      </c>
    </row>
    <row r="23" spans="1:13" ht="15" customHeight="1" x14ac:dyDescent="0.3">
      <c r="A23" s="43">
        <v>24</v>
      </c>
      <c r="B23" s="44" t="s">
        <v>359</v>
      </c>
      <c r="C23" s="44">
        <v>1</v>
      </c>
      <c r="D23" s="30"/>
      <c r="E23" s="30">
        <v>1</v>
      </c>
      <c r="F23" s="31">
        <v>1</v>
      </c>
      <c r="G23" s="30" t="s">
        <v>274</v>
      </c>
      <c r="H23" s="30">
        <v>3632</v>
      </c>
      <c r="I23" s="31">
        <v>502</v>
      </c>
      <c r="J23" s="146">
        <f t="shared" si="2"/>
        <v>0.138215859030837</v>
      </c>
      <c r="K23" s="31">
        <v>11</v>
      </c>
      <c r="L23" s="31">
        <v>451</v>
      </c>
      <c r="M23" s="147">
        <f t="shared" si="1"/>
        <v>41</v>
      </c>
    </row>
    <row r="24" spans="1:13" ht="15" customHeight="1" x14ac:dyDescent="0.3">
      <c r="A24" s="43">
        <v>25</v>
      </c>
      <c r="B24" s="164" t="s">
        <v>358</v>
      </c>
      <c r="C24" s="164">
        <v>1</v>
      </c>
      <c r="D24" s="33"/>
      <c r="E24" s="33">
        <v>1</v>
      </c>
      <c r="F24" s="34">
        <v>2</v>
      </c>
      <c r="G24" s="33" t="s">
        <v>267</v>
      </c>
      <c r="H24" s="33">
        <v>592</v>
      </c>
      <c r="I24" s="34">
        <v>87</v>
      </c>
      <c r="J24" s="154">
        <f t="shared" si="2"/>
        <v>0.14695945945945946</v>
      </c>
      <c r="K24" s="34">
        <v>11</v>
      </c>
      <c r="L24" s="34">
        <v>87</v>
      </c>
      <c r="M24" s="155">
        <f t="shared" si="1"/>
        <v>7.9090909090909092</v>
      </c>
    </row>
    <row r="25" spans="1:13" ht="15" customHeight="1" x14ac:dyDescent="0.3">
      <c r="A25" s="41">
        <v>25</v>
      </c>
      <c r="B25" s="165" t="s">
        <v>358</v>
      </c>
      <c r="C25" s="165">
        <v>0</v>
      </c>
      <c r="D25" s="11"/>
      <c r="E25" s="11"/>
      <c r="F25" s="12"/>
      <c r="G25" s="11"/>
      <c r="H25" s="11"/>
      <c r="I25" s="12"/>
      <c r="J25" s="152" t="str">
        <f t="shared" si="2"/>
        <v/>
      </c>
      <c r="K25" s="12">
        <v>12</v>
      </c>
      <c r="L25" s="12">
        <v>78</v>
      </c>
      <c r="M25" s="153">
        <f t="shared" si="1"/>
        <v>6.5</v>
      </c>
    </row>
    <row r="26" spans="1:13" ht="15" customHeight="1" x14ac:dyDescent="0.3">
      <c r="A26" s="45">
        <v>26</v>
      </c>
      <c r="B26" s="46" t="s">
        <v>357</v>
      </c>
      <c r="C26" s="46">
        <v>1</v>
      </c>
      <c r="D26" s="14"/>
      <c r="E26" s="14">
        <v>1</v>
      </c>
      <c r="F26" s="20">
        <v>1</v>
      </c>
      <c r="G26" s="14" t="s">
        <v>1407</v>
      </c>
      <c r="H26" s="14">
        <v>2114855</v>
      </c>
      <c r="I26" s="20">
        <v>6359</v>
      </c>
      <c r="J26" s="187">
        <f t="shared" si="2"/>
        <v>3.0068255270455893E-3</v>
      </c>
      <c r="K26" s="20">
        <v>381</v>
      </c>
      <c r="L26" s="20"/>
      <c r="M26" s="151" t="str">
        <f t="shared" si="1"/>
        <v/>
      </c>
    </row>
    <row r="27" spans="1:13" x14ac:dyDescent="0.3">
      <c r="A27" s="43">
        <v>27</v>
      </c>
      <c r="B27" s="164" t="s">
        <v>348</v>
      </c>
      <c r="C27" s="164">
        <v>1</v>
      </c>
      <c r="D27" s="33"/>
      <c r="E27" s="33">
        <v>1</v>
      </c>
      <c r="F27" s="34">
        <v>2</v>
      </c>
      <c r="G27" s="33" t="s">
        <v>1408</v>
      </c>
      <c r="H27" s="33">
        <v>139</v>
      </c>
      <c r="I27" s="34">
        <v>49</v>
      </c>
      <c r="J27" s="154">
        <f t="shared" si="2"/>
        <v>0.35251798561151076</v>
      </c>
      <c r="K27" s="34">
        <v>9</v>
      </c>
      <c r="L27" s="34">
        <v>35</v>
      </c>
      <c r="M27" s="155">
        <f t="shared" si="1"/>
        <v>3.8888888888888888</v>
      </c>
    </row>
    <row r="28" spans="1:13" x14ac:dyDescent="0.3">
      <c r="A28" s="41">
        <v>27</v>
      </c>
      <c r="B28" s="165" t="s">
        <v>348</v>
      </c>
      <c r="C28" s="165">
        <v>0</v>
      </c>
      <c r="D28" s="11"/>
      <c r="E28" s="11"/>
      <c r="F28" s="12"/>
      <c r="G28" s="11"/>
      <c r="H28" s="11"/>
      <c r="I28" s="12"/>
      <c r="J28" s="152" t="str">
        <f t="shared" si="2"/>
        <v/>
      </c>
      <c r="K28" s="12"/>
      <c r="L28" s="12">
        <v>35</v>
      </c>
      <c r="M28" s="153"/>
    </row>
    <row r="29" spans="1:13" ht="15" customHeight="1" x14ac:dyDescent="0.3">
      <c r="A29" s="45">
        <v>30</v>
      </c>
      <c r="B29" s="46" t="s">
        <v>356</v>
      </c>
      <c r="C29" s="46">
        <v>1</v>
      </c>
      <c r="D29" s="14"/>
      <c r="E29" s="14">
        <v>1</v>
      </c>
      <c r="F29" s="20">
        <v>1</v>
      </c>
      <c r="G29" s="14" t="s">
        <v>1411</v>
      </c>
      <c r="H29" s="14">
        <v>33831</v>
      </c>
      <c r="I29" s="20">
        <v>78</v>
      </c>
      <c r="J29" s="187">
        <f t="shared" si="2"/>
        <v>2.305577724572138E-3</v>
      </c>
      <c r="K29" s="20">
        <v>9</v>
      </c>
      <c r="L29" s="20">
        <v>52</v>
      </c>
      <c r="M29" s="151">
        <f t="shared" ref="M29:M60" si="3">IF(AND(L29&lt;&gt;"",K29&lt;&gt;""),L29/K29,"")</f>
        <v>5.7777777777777777</v>
      </c>
    </row>
    <row r="30" spans="1:13" ht="15" customHeight="1" x14ac:dyDescent="0.3">
      <c r="A30" s="43">
        <v>34</v>
      </c>
      <c r="B30" s="164" t="s">
        <v>355</v>
      </c>
      <c r="C30" s="164">
        <v>1</v>
      </c>
      <c r="D30" s="33"/>
      <c r="E30" s="33">
        <v>1</v>
      </c>
      <c r="F30" s="34">
        <v>2</v>
      </c>
      <c r="G30" s="33" t="s">
        <v>1640</v>
      </c>
      <c r="H30" s="33">
        <v>3056</v>
      </c>
      <c r="I30" s="34">
        <v>539</v>
      </c>
      <c r="J30" s="154">
        <f t="shared" si="2"/>
        <v>0.17637434554973822</v>
      </c>
      <c r="K30" s="34">
        <v>86</v>
      </c>
      <c r="L30" s="34">
        <v>485</v>
      </c>
      <c r="M30" s="155">
        <f t="shared" si="3"/>
        <v>5.6395348837209305</v>
      </c>
    </row>
    <row r="31" spans="1:13" ht="15" customHeight="1" x14ac:dyDescent="0.3">
      <c r="A31" s="41">
        <v>34</v>
      </c>
      <c r="B31" s="165" t="s">
        <v>355</v>
      </c>
      <c r="C31" s="165">
        <v>0</v>
      </c>
      <c r="D31" s="11"/>
      <c r="E31" s="11"/>
      <c r="F31" s="12"/>
      <c r="G31" s="11"/>
      <c r="H31" s="11"/>
      <c r="I31" s="12"/>
      <c r="J31" s="152" t="str">
        <f t="shared" si="2"/>
        <v/>
      </c>
      <c r="K31" s="12">
        <v>97</v>
      </c>
      <c r="L31" s="12">
        <v>485</v>
      </c>
      <c r="M31" s="153">
        <f t="shared" si="3"/>
        <v>5</v>
      </c>
    </row>
    <row r="32" spans="1:13" ht="15" customHeight="1" x14ac:dyDescent="0.3">
      <c r="A32" s="41">
        <v>36</v>
      </c>
      <c r="B32" s="48" t="s">
        <v>354</v>
      </c>
      <c r="C32" s="48">
        <v>1</v>
      </c>
      <c r="D32" s="9"/>
      <c r="E32" s="9">
        <v>1</v>
      </c>
      <c r="F32" s="10">
        <v>1</v>
      </c>
      <c r="G32" s="9" t="s">
        <v>43</v>
      </c>
      <c r="H32" s="9">
        <v>12447</v>
      </c>
      <c r="I32" s="10">
        <v>1359</v>
      </c>
      <c r="J32" s="140">
        <f t="shared" si="2"/>
        <v>0.10918293564714389</v>
      </c>
      <c r="K32" s="10">
        <v>27</v>
      </c>
      <c r="L32" s="10">
        <v>951</v>
      </c>
      <c r="M32" s="141">
        <f t="shared" si="3"/>
        <v>35.222222222222221</v>
      </c>
    </row>
    <row r="33" spans="1:13" ht="15" customHeight="1" x14ac:dyDescent="0.3">
      <c r="A33" s="42">
        <v>38</v>
      </c>
      <c r="B33" s="163" t="s">
        <v>353</v>
      </c>
      <c r="C33" s="163">
        <v>1</v>
      </c>
      <c r="D33" s="22"/>
      <c r="E33" s="22">
        <v>1</v>
      </c>
      <c r="F33" s="24">
        <v>1</v>
      </c>
      <c r="G33" s="22" t="s">
        <v>196</v>
      </c>
      <c r="H33" s="22">
        <v>777</v>
      </c>
      <c r="I33" s="24">
        <v>312</v>
      </c>
      <c r="J33" s="142">
        <f t="shared" si="2"/>
        <v>0.40154440154440152</v>
      </c>
      <c r="K33" s="24">
        <v>22</v>
      </c>
      <c r="L33" s="24">
        <v>236</v>
      </c>
      <c r="M33" s="143">
        <f t="shared" si="3"/>
        <v>10.727272727272727</v>
      </c>
    </row>
    <row r="34" spans="1:13" ht="15" customHeight="1" x14ac:dyDescent="0.3">
      <c r="A34" s="42">
        <v>39</v>
      </c>
      <c r="B34" s="162" t="s">
        <v>352</v>
      </c>
      <c r="C34" s="162">
        <v>1</v>
      </c>
      <c r="D34" s="26"/>
      <c r="E34" s="26">
        <v>1</v>
      </c>
      <c r="F34" s="28">
        <v>1</v>
      </c>
      <c r="G34" s="26" t="s">
        <v>1641</v>
      </c>
      <c r="H34" s="26">
        <v>660</v>
      </c>
      <c r="I34" s="28">
        <v>259</v>
      </c>
      <c r="J34" s="144">
        <f t="shared" si="2"/>
        <v>0.3924242424242424</v>
      </c>
      <c r="K34" s="28">
        <v>22</v>
      </c>
      <c r="L34" s="28">
        <v>259</v>
      </c>
      <c r="M34" s="145">
        <f t="shared" si="3"/>
        <v>11.772727272727273</v>
      </c>
    </row>
    <row r="35" spans="1:13" ht="15" customHeight="1" x14ac:dyDescent="0.3">
      <c r="A35" s="42">
        <v>42</v>
      </c>
      <c r="B35" s="163" t="s">
        <v>351</v>
      </c>
      <c r="C35" s="163">
        <v>1</v>
      </c>
      <c r="D35" s="22"/>
      <c r="E35" s="22">
        <v>1</v>
      </c>
      <c r="F35" s="24">
        <v>1</v>
      </c>
      <c r="G35" s="22" t="s">
        <v>1415</v>
      </c>
      <c r="H35" s="22">
        <v>979</v>
      </c>
      <c r="I35" s="24">
        <v>420</v>
      </c>
      <c r="J35" s="142">
        <f t="shared" si="2"/>
        <v>0.42900919305413687</v>
      </c>
      <c r="K35" s="24">
        <v>10</v>
      </c>
      <c r="L35" s="24"/>
      <c r="M35" s="143" t="str">
        <f t="shared" si="3"/>
        <v/>
      </c>
    </row>
    <row r="36" spans="1:13" ht="15" customHeight="1" x14ac:dyDescent="0.3">
      <c r="A36" s="42">
        <v>44</v>
      </c>
      <c r="B36" s="162" t="s">
        <v>350</v>
      </c>
      <c r="C36" s="162">
        <v>1</v>
      </c>
      <c r="D36" s="26"/>
      <c r="E36" s="26">
        <v>1</v>
      </c>
      <c r="F36" s="28">
        <v>1</v>
      </c>
      <c r="G36" s="26" t="s">
        <v>172</v>
      </c>
      <c r="H36" s="26">
        <v>51943</v>
      </c>
      <c r="I36" s="28">
        <v>5710</v>
      </c>
      <c r="J36" s="144">
        <f t="shared" si="2"/>
        <v>0.10992819051652773</v>
      </c>
      <c r="K36" s="28">
        <v>28</v>
      </c>
      <c r="L36" s="28">
        <v>3426</v>
      </c>
      <c r="M36" s="145">
        <f t="shared" si="3"/>
        <v>122.35714285714286</v>
      </c>
    </row>
    <row r="37" spans="1:13" ht="15" customHeight="1" x14ac:dyDescent="0.3">
      <c r="A37" s="42">
        <v>45</v>
      </c>
      <c r="B37" s="163" t="s">
        <v>349</v>
      </c>
      <c r="C37" s="163">
        <v>1</v>
      </c>
      <c r="D37" s="22"/>
      <c r="E37" s="22">
        <v>1</v>
      </c>
      <c r="F37" s="24">
        <v>1</v>
      </c>
      <c r="G37" s="22" t="s">
        <v>164</v>
      </c>
      <c r="H37" s="22">
        <v>378256</v>
      </c>
      <c r="I37" s="24">
        <v>24970</v>
      </c>
      <c r="J37" s="142">
        <f t="shared" si="2"/>
        <v>6.6013493507042845E-2</v>
      </c>
      <c r="K37" s="24">
        <v>30</v>
      </c>
      <c r="L37" s="24">
        <v>19487</v>
      </c>
      <c r="M37" s="143">
        <f t="shared" si="3"/>
        <v>649.56666666666672</v>
      </c>
    </row>
    <row r="38" spans="1:13" x14ac:dyDescent="0.3">
      <c r="A38" s="42">
        <v>48</v>
      </c>
      <c r="B38" s="162" t="s">
        <v>347</v>
      </c>
      <c r="C38" s="162">
        <v>1</v>
      </c>
      <c r="D38" s="26"/>
      <c r="E38" s="26">
        <v>1</v>
      </c>
      <c r="F38" s="28">
        <v>1</v>
      </c>
      <c r="G38" s="26" t="s">
        <v>150</v>
      </c>
      <c r="H38" s="26">
        <v>922</v>
      </c>
      <c r="I38" s="28">
        <v>264</v>
      </c>
      <c r="J38" s="144">
        <f t="shared" si="2"/>
        <v>0.28633405639913234</v>
      </c>
      <c r="K38" s="28">
        <v>23</v>
      </c>
      <c r="L38" s="28">
        <v>146</v>
      </c>
      <c r="M38" s="145">
        <f t="shared" si="3"/>
        <v>6.3478260869565215</v>
      </c>
    </row>
    <row r="39" spans="1:13" ht="15" customHeight="1" x14ac:dyDescent="0.3">
      <c r="A39" s="42">
        <v>50</v>
      </c>
      <c r="B39" s="163" t="s">
        <v>344</v>
      </c>
      <c r="C39" s="163">
        <v>1</v>
      </c>
      <c r="D39" s="22"/>
      <c r="E39" s="22">
        <v>1</v>
      </c>
      <c r="F39" s="24">
        <v>1</v>
      </c>
      <c r="G39" s="22" t="s">
        <v>117</v>
      </c>
      <c r="H39" s="22">
        <v>3994872</v>
      </c>
      <c r="I39" s="24">
        <v>134009</v>
      </c>
      <c r="J39" s="142">
        <f t="shared" si="2"/>
        <v>3.3545255016931709E-2</v>
      </c>
      <c r="K39" s="24">
        <v>14</v>
      </c>
      <c r="L39" s="24">
        <v>93751</v>
      </c>
      <c r="M39" s="143">
        <f t="shared" si="3"/>
        <v>6696.5</v>
      </c>
    </row>
    <row r="40" spans="1:13" ht="15" customHeight="1" x14ac:dyDescent="0.3">
      <c r="A40" s="49">
        <v>52</v>
      </c>
      <c r="B40" s="47" t="s">
        <v>345</v>
      </c>
      <c r="C40" s="47">
        <v>1</v>
      </c>
      <c r="D40" s="3" t="s">
        <v>1309</v>
      </c>
      <c r="E40" s="3">
        <v>1</v>
      </c>
      <c r="F40" s="4">
        <v>2</v>
      </c>
      <c r="G40" s="3" t="s">
        <v>1246</v>
      </c>
      <c r="H40" s="3">
        <v>1331</v>
      </c>
      <c r="I40" s="4">
        <v>476</v>
      </c>
      <c r="J40" s="158">
        <f t="shared" si="2"/>
        <v>0.35762584522915103</v>
      </c>
      <c r="K40" s="4">
        <v>31</v>
      </c>
      <c r="L40" s="4">
        <v>428</v>
      </c>
      <c r="M40" s="159">
        <f t="shared" si="3"/>
        <v>13.806451612903226</v>
      </c>
    </row>
    <row r="41" spans="1:13" ht="15" customHeight="1" x14ac:dyDescent="0.3">
      <c r="A41" s="49">
        <v>52</v>
      </c>
      <c r="B41" s="47" t="s">
        <v>345</v>
      </c>
      <c r="C41" s="47">
        <v>0</v>
      </c>
      <c r="D41" s="3"/>
      <c r="E41" s="3"/>
      <c r="F41" s="4"/>
      <c r="G41" s="3"/>
      <c r="H41" s="3"/>
      <c r="I41" s="4"/>
      <c r="J41" s="158" t="str">
        <f t="shared" si="2"/>
        <v/>
      </c>
      <c r="K41" s="4">
        <v>35</v>
      </c>
      <c r="L41" s="4">
        <v>194</v>
      </c>
      <c r="M41" s="159">
        <f t="shared" si="3"/>
        <v>5.5428571428571427</v>
      </c>
    </row>
    <row r="42" spans="1:13" ht="15" customHeight="1" x14ac:dyDescent="0.3">
      <c r="A42" s="49">
        <v>52</v>
      </c>
      <c r="B42" s="47" t="s">
        <v>345</v>
      </c>
      <c r="C42" s="47">
        <v>0</v>
      </c>
      <c r="D42" s="3"/>
      <c r="E42" s="3"/>
      <c r="F42" s="4"/>
      <c r="G42" s="3"/>
      <c r="H42" s="3"/>
      <c r="I42" s="4"/>
      <c r="J42" s="158" t="str">
        <f t="shared" si="2"/>
        <v/>
      </c>
      <c r="K42" s="4">
        <v>31</v>
      </c>
      <c r="L42" s="4">
        <v>368</v>
      </c>
      <c r="M42" s="159">
        <f t="shared" si="3"/>
        <v>11.870967741935484</v>
      </c>
    </row>
    <row r="43" spans="1:13" ht="15" customHeight="1" x14ac:dyDescent="0.3">
      <c r="A43" s="41">
        <v>52</v>
      </c>
      <c r="B43" s="48" t="s">
        <v>345</v>
      </c>
      <c r="C43" s="48">
        <v>0</v>
      </c>
      <c r="D43" s="9"/>
      <c r="E43" s="9"/>
      <c r="F43" s="10"/>
      <c r="G43" s="9"/>
      <c r="H43" s="9"/>
      <c r="I43" s="10"/>
      <c r="J43" s="140" t="str">
        <f t="shared" si="2"/>
        <v/>
      </c>
      <c r="K43" s="10">
        <v>35</v>
      </c>
      <c r="L43" s="10">
        <v>191</v>
      </c>
      <c r="M43" s="141">
        <f t="shared" si="3"/>
        <v>5.4571428571428573</v>
      </c>
    </row>
    <row r="44" spans="1:13" ht="15" customHeight="1" x14ac:dyDescent="0.3">
      <c r="A44" s="42">
        <v>53</v>
      </c>
      <c r="B44" s="163" t="s">
        <v>346</v>
      </c>
      <c r="C44" s="163">
        <v>1</v>
      </c>
      <c r="D44" s="22"/>
      <c r="E44" s="22">
        <v>1</v>
      </c>
      <c r="F44" s="24">
        <v>1</v>
      </c>
      <c r="G44" s="22" t="s">
        <v>126</v>
      </c>
      <c r="H44" s="22">
        <v>13355</v>
      </c>
      <c r="I44" s="24">
        <v>71</v>
      </c>
      <c r="J44" s="142">
        <f t="shared" si="2"/>
        <v>5.3163609135155375E-3</v>
      </c>
      <c r="K44" s="24">
        <v>10</v>
      </c>
      <c r="L44" s="24">
        <v>57</v>
      </c>
      <c r="M44" s="143">
        <f t="shared" si="3"/>
        <v>5.7</v>
      </c>
    </row>
    <row r="45" spans="1:13" ht="15" customHeight="1" x14ac:dyDescent="0.3">
      <c r="A45" s="43">
        <v>55</v>
      </c>
      <c r="B45" s="44" t="s">
        <v>403</v>
      </c>
      <c r="C45" s="44">
        <v>1</v>
      </c>
      <c r="D45" s="30"/>
      <c r="E45" s="30">
        <v>1</v>
      </c>
      <c r="F45" s="31">
        <v>1</v>
      </c>
      <c r="G45" s="30" t="s">
        <v>959</v>
      </c>
      <c r="H45" s="30">
        <v>12000</v>
      </c>
      <c r="I45" s="31"/>
      <c r="J45" s="146" t="str">
        <f t="shared" si="2"/>
        <v/>
      </c>
      <c r="K45" s="31">
        <v>7</v>
      </c>
      <c r="L45" s="31"/>
      <c r="M45" s="147" t="str">
        <f t="shared" si="3"/>
        <v/>
      </c>
    </row>
    <row r="46" spans="1:13" x14ac:dyDescent="0.3">
      <c r="A46" s="43">
        <v>57</v>
      </c>
      <c r="B46" s="164" t="s">
        <v>413</v>
      </c>
      <c r="C46" s="164">
        <v>1</v>
      </c>
      <c r="D46" s="33"/>
      <c r="E46" s="33">
        <v>1</v>
      </c>
      <c r="F46" s="34">
        <v>3</v>
      </c>
      <c r="G46" s="33" t="s">
        <v>417</v>
      </c>
      <c r="H46" s="33">
        <v>9948</v>
      </c>
      <c r="I46" s="34">
        <v>1800</v>
      </c>
      <c r="J46" s="154">
        <f t="shared" si="2"/>
        <v>0.18094089264173704</v>
      </c>
      <c r="K46" s="34">
        <v>5</v>
      </c>
      <c r="L46" s="34">
        <v>1800</v>
      </c>
      <c r="M46" s="155">
        <f t="shared" si="3"/>
        <v>360</v>
      </c>
    </row>
    <row r="47" spans="1:13" x14ac:dyDescent="0.3">
      <c r="A47" s="45">
        <v>57</v>
      </c>
      <c r="B47" s="168" t="s">
        <v>413</v>
      </c>
      <c r="C47" s="168">
        <v>0</v>
      </c>
      <c r="D47" s="13"/>
      <c r="E47" s="13"/>
      <c r="F47" s="52"/>
      <c r="G47" s="13"/>
      <c r="H47" s="13"/>
      <c r="I47" s="52"/>
      <c r="J47" s="148" t="str">
        <f t="shared" si="2"/>
        <v/>
      </c>
      <c r="K47" s="52">
        <v>298</v>
      </c>
      <c r="L47" s="52">
        <v>1800</v>
      </c>
      <c r="M47" s="149">
        <f t="shared" si="3"/>
        <v>6.0402684563758386</v>
      </c>
    </row>
    <row r="48" spans="1:13" x14ac:dyDescent="0.3">
      <c r="A48" s="41">
        <v>57</v>
      </c>
      <c r="B48" s="165" t="s">
        <v>413</v>
      </c>
      <c r="C48" s="165">
        <v>0</v>
      </c>
      <c r="D48" s="11"/>
      <c r="E48" s="11"/>
      <c r="F48" s="12"/>
      <c r="G48" s="11"/>
      <c r="H48" s="11"/>
      <c r="I48" s="12"/>
      <c r="J48" s="152" t="str">
        <f t="shared" si="2"/>
        <v/>
      </c>
      <c r="K48" s="12">
        <v>169</v>
      </c>
      <c r="L48" s="12">
        <v>1800</v>
      </c>
      <c r="M48" s="153">
        <f t="shared" si="3"/>
        <v>10.650887573964496</v>
      </c>
    </row>
    <row r="49" spans="1:13" x14ac:dyDescent="0.3">
      <c r="A49" s="45">
        <v>58</v>
      </c>
      <c r="B49" s="46" t="s">
        <v>414</v>
      </c>
      <c r="C49" s="46">
        <v>1</v>
      </c>
      <c r="D49" s="14"/>
      <c r="E49" s="14">
        <v>1</v>
      </c>
      <c r="F49" s="20">
        <v>1</v>
      </c>
      <c r="G49" s="14" t="s">
        <v>429</v>
      </c>
      <c r="H49" s="14">
        <v>190</v>
      </c>
      <c r="I49" s="20">
        <v>79</v>
      </c>
      <c r="J49" s="150">
        <f t="shared" si="2"/>
        <v>0.41578947368421054</v>
      </c>
      <c r="K49" s="20">
        <v>17</v>
      </c>
      <c r="L49" s="20">
        <v>71</v>
      </c>
      <c r="M49" s="151">
        <f t="shared" si="3"/>
        <v>4.1764705882352944</v>
      </c>
    </row>
    <row r="50" spans="1:13" x14ac:dyDescent="0.3">
      <c r="A50" s="43">
        <v>60</v>
      </c>
      <c r="B50" s="164" t="s">
        <v>432</v>
      </c>
      <c r="C50" s="164">
        <v>1</v>
      </c>
      <c r="D50" s="33"/>
      <c r="E50" s="33">
        <v>8</v>
      </c>
      <c r="F50" s="34">
        <v>1</v>
      </c>
      <c r="G50" s="33" t="s">
        <v>1676</v>
      </c>
      <c r="H50" s="33">
        <v>3142</v>
      </c>
      <c r="I50" s="34"/>
      <c r="J50" s="154" t="str">
        <f t="shared" si="2"/>
        <v/>
      </c>
      <c r="K50" s="34"/>
      <c r="L50" s="34"/>
      <c r="M50" s="155" t="str">
        <f t="shared" si="3"/>
        <v/>
      </c>
    </row>
    <row r="51" spans="1:13" x14ac:dyDescent="0.3">
      <c r="A51" s="45">
        <v>60</v>
      </c>
      <c r="B51" s="168" t="s">
        <v>432</v>
      </c>
      <c r="C51" s="168">
        <v>0</v>
      </c>
      <c r="D51" s="13"/>
      <c r="E51" s="13"/>
      <c r="F51" s="52"/>
      <c r="G51" s="13" t="s">
        <v>1677</v>
      </c>
      <c r="H51" s="136"/>
      <c r="I51" s="52"/>
      <c r="J51" s="148" t="str">
        <f t="shared" si="2"/>
        <v/>
      </c>
      <c r="K51" s="52"/>
      <c r="L51" s="52"/>
      <c r="M51" s="149" t="str">
        <f t="shared" si="3"/>
        <v/>
      </c>
    </row>
    <row r="52" spans="1:13" x14ac:dyDescent="0.3">
      <c r="A52" s="45">
        <v>60</v>
      </c>
      <c r="B52" s="168" t="s">
        <v>432</v>
      </c>
      <c r="C52" s="168">
        <v>0</v>
      </c>
      <c r="D52" s="13"/>
      <c r="E52" s="13"/>
      <c r="F52" s="52"/>
      <c r="G52" s="13" t="s">
        <v>1678</v>
      </c>
      <c r="H52" s="136"/>
      <c r="I52" s="52"/>
      <c r="J52" s="148" t="str">
        <f t="shared" si="2"/>
        <v/>
      </c>
      <c r="K52" s="52"/>
      <c r="L52" s="52"/>
      <c r="M52" s="149" t="str">
        <f t="shared" si="3"/>
        <v/>
      </c>
    </row>
    <row r="53" spans="1:13" x14ac:dyDescent="0.3">
      <c r="A53" s="45">
        <v>60</v>
      </c>
      <c r="B53" s="168" t="s">
        <v>432</v>
      </c>
      <c r="C53" s="168">
        <v>0</v>
      </c>
      <c r="D53" s="13"/>
      <c r="E53" s="13"/>
      <c r="F53" s="52"/>
      <c r="G53" s="13" t="s">
        <v>1679</v>
      </c>
      <c r="H53" s="136"/>
      <c r="I53" s="52"/>
      <c r="J53" s="148" t="str">
        <f t="shared" si="2"/>
        <v/>
      </c>
      <c r="K53" s="52"/>
      <c r="L53" s="52"/>
      <c r="M53" s="149" t="str">
        <f t="shared" si="3"/>
        <v/>
      </c>
    </row>
    <row r="54" spans="1:13" x14ac:dyDescent="0.3">
      <c r="A54" s="45">
        <v>60</v>
      </c>
      <c r="B54" s="168" t="s">
        <v>432</v>
      </c>
      <c r="C54" s="168">
        <v>0</v>
      </c>
      <c r="D54" s="13"/>
      <c r="E54" s="13"/>
      <c r="F54" s="52"/>
      <c r="G54" s="13" t="s">
        <v>1680</v>
      </c>
      <c r="H54" s="136"/>
      <c r="I54" s="52"/>
      <c r="J54" s="148" t="str">
        <f t="shared" si="2"/>
        <v/>
      </c>
      <c r="K54" s="52"/>
      <c r="L54" s="52"/>
      <c r="M54" s="149" t="str">
        <f t="shared" si="3"/>
        <v/>
      </c>
    </row>
    <row r="55" spans="1:13" x14ac:dyDescent="0.3">
      <c r="A55" s="45">
        <v>60</v>
      </c>
      <c r="B55" s="168" t="s">
        <v>432</v>
      </c>
      <c r="C55" s="168">
        <v>0</v>
      </c>
      <c r="D55" s="13"/>
      <c r="E55" s="13"/>
      <c r="F55" s="52"/>
      <c r="G55" s="13" t="s">
        <v>1681</v>
      </c>
      <c r="H55" s="136"/>
      <c r="I55" s="52"/>
      <c r="J55" s="148" t="str">
        <f t="shared" si="2"/>
        <v/>
      </c>
      <c r="K55" s="52"/>
      <c r="L55" s="52"/>
      <c r="M55" s="149" t="str">
        <f t="shared" si="3"/>
        <v/>
      </c>
    </row>
    <row r="56" spans="1:13" x14ac:dyDescent="0.3">
      <c r="A56" s="45">
        <v>60</v>
      </c>
      <c r="B56" s="168" t="s">
        <v>432</v>
      </c>
      <c r="C56" s="168">
        <v>0</v>
      </c>
      <c r="D56" s="13"/>
      <c r="E56" s="13"/>
      <c r="F56" s="52"/>
      <c r="G56" s="13" t="s">
        <v>1682</v>
      </c>
      <c r="H56" s="136"/>
      <c r="I56" s="52"/>
      <c r="J56" s="148" t="str">
        <f t="shared" si="2"/>
        <v/>
      </c>
      <c r="K56" s="52"/>
      <c r="L56" s="52"/>
      <c r="M56" s="149" t="str">
        <f t="shared" si="3"/>
        <v/>
      </c>
    </row>
    <row r="57" spans="1:13" x14ac:dyDescent="0.3">
      <c r="A57" s="41">
        <v>60</v>
      </c>
      <c r="B57" s="165" t="s">
        <v>432</v>
      </c>
      <c r="C57" s="165">
        <v>0</v>
      </c>
      <c r="D57" s="11"/>
      <c r="E57" s="11"/>
      <c r="F57" s="12"/>
      <c r="G57" s="11" t="s">
        <v>1683</v>
      </c>
      <c r="H57" s="137"/>
      <c r="I57" s="12"/>
      <c r="J57" s="152" t="str">
        <f t="shared" si="2"/>
        <v/>
      </c>
      <c r="K57" s="12"/>
      <c r="L57" s="12"/>
      <c r="M57" s="153" t="str">
        <f t="shared" si="3"/>
        <v/>
      </c>
    </row>
    <row r="58" spans="1:13" x14ac:dyDescent="0.3">
      <c r="A58" s="41">
        <v>61</v>
      </c>
      <c r="B58" s="48" t="s">
        <v>433</v>
      </c>
      <c r="C58" s="48">
        <v>1</v>
      </c>
      <c r="D58" s="9"/>
      <c r="E58" s="9">
        <v>1</v>
      </c>
      <c r="F58" s="10">
        <v>1</v>
      </c>
      <c r="G58" s="9" t="s">
        <v>1435</v>
      </c>
      <c r="H58" s="9">
        <v>7296</v>
      </c>
      <c r="I58" s="10"/>
      <c r="J58" s="140" t="str">
        <f t="shared" si="2"/>
        <v/>
      </c>
      <c r="K58" s="10">
        <v>12</v>
      </c>
      <c r="L58" s="10"/>
      <c r="M58" s="141" t="str">
        <f t="shared" si="3"/>
        <v/>
      </c>
    </row>
    <row r="59" spans="1:13" x14ac:dyDescent="0.3">
      <c r="A59" s="42">
        <v>62</v>
      </c>
      <c r="B59" s="163" t="s">
        <v>434</v>
      </c>
      <c r="C59" s="163">
        <v>1</v>
      </c>
      <c r="D59" s="22"/>
      <c r="E59" s="22">
        <v>1</v>
      </c>
      <c r="F59" s="24">
        <v>1</v>
      </c>
      <c r="G59" s="22" t="s">
        <v>495</v>
      </c>
      <c r="H59" s="22">
        <v>228</v>
      </c>
      <c r="I59" s="24">
        <v>99</v>
      </c>
      <c r="J59" s="142">
        <f t="shared" si="2"/>
        <v>0.43421052631578949</v>
      </c>
      <c r="K59" s="24">
        <v>7</v>
      </c>
      <c r="L59" s="24">
        <v>79</v>
      </c>
      <c r="M59" s="143">
        <f t="shared" si="3"/>
        <v>11.285714285714286</v>
      </c>
    </row>
    <row r="60" spans="1:13" x14ac:dyDescent="0.3">
      <c r="A60" s="42">
        <v>64</v>
      </c>
      <c r="B60" s="162" t="s">
        <v>435</v>
      </c>
      <c r="C60" s="162">
        <v>1</v>
      </c>
      <c r="D60" s="26"/>
      <c r="E60" s="26">
        <v>1</v>
      </c>
      <c r="F60" s="28">
        <v>1</v>
      </c>
      <c r="G60" s="26" t="s">
        <v>499</v>
      </c>
      <c r="H60" s="26">
        <v>3363</v>
      </c>
      <c r="I60" s="28">
        <v>584</v>
      </c>
      <c r="J60" s="144">
        <f t="shared" si="2"/>
        <v>0.17365447517097829</v>
      </c>
      <c r="K60" s="28">
        <v>93</v>
      </c>
      <c r="L60" s="28">
        <v>500</v>
      </c>
      <c r="M60" s="145">
        <f t="shared" si="3"/>
        <v>5.376344086021505</v>
      </c>
    </row>
    <row r="61" spans="1:13" x14ac:dyDescent="0.3">
      <c r="A61" s="42">
        <v>67</v>
      </c>
      <c r="B61" s="23" t="s">
        <v>1021</v>
      </c>
      <c r="C61" s="23">
        <v>1</v>
      </c>
      <c r="D61" s="22"/>
      <c r="E61" s="22">
        <v>1</v>
      </c>
      <c r="F61" s="24">
        <v>1</v>
      </c>
      <c r="G61" s="22" t="s">
        <v>508</v>
      </c>
      <c r="H61" s="22">
        <v>939</v>
      </c>
      <c r="I61" s="24">
        <v>427</v>
      </c>
      <c r="J61" s="142">
        <f t="shared" si="2"/>
        <v>0.45473908413205538</v>
      </c>
      <c r="K61" s="24">
        <v>10</v>
      </c>
      <c r="L61" s="24">
        <v>427</v>
      </c>
      <c r="M61" s="143">
        <f t="shared" ref="M61:M88" si="4">IF(AND(L61&lt;&gt;"",K61&lt;&gt;""),L61/K61,"")</f>
        <v>42.7</v>
      </c>
    </row>
    <row r="62" spans="1:13" x14ac:dyDescent="0.3">
      <c r="A62" s="45">
        <v>68</v>
      </c>
      <c r="B62" s="47" t="s">
        <v>436</v>
      </c>
      <c r="C62" s="47">
        <v>1</v>
      </c>
      <c r="D62" s="3"/>
      <c r="E62" s="3">
        <v>4</v>
      </c>
      <c r="F62" s="4">
        <v>1</v>
      </c>
      <c r="G62" s="3" t="s">
        <v>1687</v>
      </c>
      <c r="H62" s="3">
        <v>269999</v>
      </c>
      <c r="I62" s="4">
        <v>16452</v>
      </c>
      <c r="J62" s="158">
        <f t="shared" si="2"/>
        <v>6.0933559013181531E-2</v>
      </c>
      <c r="K62" s="4">
        <v>29</v>
      </c>
      <c r="L62" s="4">
        <v>10309</v>
      </c>
      <c r="M62" s="159">
        <f t="shared" si="4"/>
        <v>355.48275862068965</v>
      </c>
    </row>
    <row r="63" spans="1:13" x14ac:dyDescent="0.3">
      <c r="A63" s="49">
        <v>68</v>
      </c>
      <c r="B63" s="47" t="s">
        <v>436</v>
      </c>
      <c r="C63" s="47">
        <v>0</v>
      </c>
      <c r="D63" s="3"/>
      <c r="E63" s="3"/>
      <c r="F63" s="4"/>
      <c r="G63" s="3" t="s">
        <v>1684</v>
      </c>
      <c r="H63" s="139"/>
      <c r="I63" s="4">
        <v>424</v>
      </c>
      <c r="J63" s="174">
        <f>IF(AND(I63&lt;&gt;"",H62&lt;&gt;""),I63/H62,"")</f>
        <v>1.5703761865784689E-3</v>
      </c>
      <c r="K63" s="4">
        <v>29</v>
      </c>
      <c r="L63" s="4">
        <v>266</v>
      </c>
      <c r="M63" s="159">
        <f t="shared" si="4"/>
        <v>9.1724137931034484</v>
      </c>
    </row>
    <row r="64" spans="1:13" x14ac:dyDescent="0.3">
      <c r="A64" s="49">
        <v>68</v>
      </c>
      <c r="B64" s="47" t="s">
        <v>436</v>
      </c>
      <c r="C64" s="47">
        <v>0</v>
      </c>
      <c r="D64" s="3"/>
      <c r="E64" s="3"/>
      <c r="F64" s="4"/>
      <c r="G64" s="3" t="s">
        <v>1685</v>
      </c>
      <c r="H64" s="139"/>
      <c r="I64" s="4">
        <v>13188</v>
      </c>
      <c r="J64" s="158">
        <f>IF(AND(I64&lt;&gt;"",H62&lt;&gt;""),I64/H62,"")</f>
        <v>4.8844625350464264E-2</v>
      </c>
      <c r="K64" s="4">
        <v>29</v>
      </c>
      <c r="L64" s="4">
        <v>8264</v>
      </c>
      <c r="M64" s="159">
        <f t="shared" si="4"/>
        <v>284.9655172413793</v>
      </c>
    </row>
    <row r="65" spans="1:13" x14ac:dyDescent="0.3">
      <c r="A65" s="41">
        <v>68</v>
      </c>
      <c r="B65" s="48" t="s">
        <v>436</v>
      </c>
      <c r="C65" s="48">
        <v>0</v>
      </c>
      <c r="D65" s="14"/>
      <c r="E65" s="9"/>
      <c r="F65" s="10"/>
      <c r="G65" s="9" t="s">
        <v>1686</v>
      </c>
      <c r="H65" s="139"/>
      <c r="I65" s="10">
        <v>2840</v>
      </c>
      <c r="J65" s="140">
        <f>IF(AND(I65&lt;&gt;"",H62&lt;&gt;""),I65/H62,"")</f>
        <v>1.05185574761388E-2</v>
      </c>
      <c r="K65" s="10">
        <v>29</v>
      </c>
      <c r="L65" s="10">
        <v>1779</v>
      </c>
      <c r="M65" s="141">
        <f t="shared" si="4"/>
        <v>61.344827586206897</v>
      </c>
    </row>
    <row r="66" spans="1:13" x14ac:dyDescent="0.3">
      <c r="A66" s="43">
        <v>70</v>
      </c>
      <c r="B66" s="164" t="s">
        <v>437</v>
      </c>
      <c r="C66" s="164">
        <v>1</v>
      </c>
      <c r="D66" s="33"/>
      <c r="E66" s="33">
        <v>1</v>
      </c>
      <c r="F66" s="34">
        <v>1</v>
      </c>
      <c r="G66" s="33" t="s">
        <v>533</v>
      </c>
      <c r="H66" s="33">
        <v>136</v>
      </c>
      <c r="I66" s="34">
        <v>59</v>
      </c>
      <c r="J66" s="154">
        <f t="shared" ref="J66:J73" si="5">IF(AND(I66&lt;&gt;"",H66&lt;&gt;""),I66/H66,"")</f>
        <v>0.43382352941176472</v>
      </c>
      <c r="K66" s="34">
        <v>12</v>
      </c>
      <c r="L66" s="34">
        <v>45</v>
      </c>
      <c r="M66" s="155">
        <f t="shared" si="4"/>
        <v>3.75</v>
      </c>
    </row>
    <row r="67" spans="1:13" x14ac:dyDescent="0.3">
      <c r="A67" s="43">
        <v>72</v>
      </c>
      <c r="B67" s="50" t="s">
        <v>1022</v>
      </c>
      <c r="C67" s="50">
        <v>1</v>
      </c>
      <c r="D67" s="30"/>
      <c r="E67" s="30">
        <v>1</v>
      </c>
      <c r="F67" s="31">
        <v>2</v>
      </c>
      <c r="G67" s="30" t="s">
        <v>538</v>
      </c>
      <c r="H67" s="30">
        <v>183</v>
      </c>
      <c r="I67" s="31">
        <v>49</v>
      </c>
      <c r="J67" s="146">
        <f t="shared" si="5"/>
        <v>0.26775956284153007</v>
      </c>
      <c r="K67" s="31">
        <v>19</v>
      </c>
      <c r="L67" s="31">
        <v>39</v>
      </c>
      <c r="M67" s="147">
        <f t="shared" si="4"/>
        <v>2.0526315789473686</v>
      </c>
    </row>
    <row r="68" spans="1:13" x14ac:dyDescent="0.3">
      <c r="A68" s="41">
        <v>72</v>
      </c>
      <c r="B68" s="8" t="s">
        <v>1022</v>
      </c>
      <c r="C68" s="8">
        <v>0</v>
      </c>
      <c r="D68" s="9"/>
      <c r="E68" s="9"/>
      <c r="F68" s="10"/>
      <c r="G68" s="9"/>
      <c r="H68" s="9"/>
      <c r="I68" s="10"/>
      <c r="J68" s="140" t="str">
        <f t="shared" si="5"/>
        <v/>
      </c>
      <c r="K68" s="10">
        <v>32</v>
      </c>
      <c r="L68" s="10">
        <v>39</v>
      </c>
      <c r="M68" s="141">
        <f t="shared" si="4"/>
        <v>1.21875</v>
      </c>
    </row>
    <row r="69" spans="1:13" x14ac:dyDescent="0.3">
      <c r="A69" s="41">
        <v>75</v>
      </c>
      <c r="B69" s="165" t="s">
        <v>438</v>
      </c>
      <c r="C69" s="165">
        <v>1</v>
      </c>
      <c r="D69" s="11"/>
      <c r="E69" s="11">
        <v>1</v>
      </c>
      <c r="F69" s="12">
        <v>1</v>
      </c>
      <c r="G69" s="11" t="s">
        <v>558</v>
      </c>
      <c r="H69" s="11">
        <v>1170</v>
      </c>
      <c r="I69" s="12">
        <v>514</v>
      </c>
      <c r="J69" s="152">
        <f t="shared" si="5"/>
        <v>0.43931623931623931</v>
      </c>
      <c r="K69" s="12">
        <v>7</v>
      </c>
      <c r="L69" s="12">
        <v>514</v>
      </c>
      <c r="M69" s="153">
        <f t="shared" si="4"/>
        <v>73.428571428571431</v>
      </c>
    </row>
    <row r="70" spans="1:13" x14ac:dyDescent="0.3">
      <c r="A70" s="42">
        <v>79</v>
      </c>
      <c r="B70" s="162" t="s">
        <v>439</v>
      </c>
      <c r="C70" s="162">
        <v>1</v>
      </c>
      <c r="D70" s="26"/>
      <c r="E70" s="26">
        <v>1</v>
      </c>
      <c r="F70" s="28">
        <v>1</v>
      </c>
      <c r="G70" s="26" t="s">
        <v>566</v>
      </c>
      <c r="H70" s="26">
        <v>148</v>
      </c>
      <c r="I70" s="28">
        <v>68</v>
      </c>
      <c r="J70" s="144">
        <f t="shared" si="5"/>
        <v>0.45945945945945948</v>
      </c>
      <c r="K70" s="28">
        <v>19</v>
      </c>
      <c r="L70" s="28">
        <v>58</v>
      </c>
      <c r="M70" s="145">
        <f t="shared" si="4"/>
        <v>3.0526315789473686</v>
      </c>
    </row>
    <row r="71" spans="1:13" x14ac:dyDescent="0.3">
      <c r="A71" s="42">
        <v>82</v>
      </c>
      <c r="B71" s="163" t="s">
        <v>440</v>
      </c>
      <c r="C71" s="163">
        <v>1</v>
      </c>
      <c r="D71" s="22"/>
      <c r="E71" s="22">
        <v>1</v>
      </c>
      <c r="F71" s="24">
        <v>1</v>
      </c>
      <c r="G71" s="22" t="s">
        <v>569</v>
      </c>
      <c r="H71" s="22">
        <v>61313</v>
      </c>
      <c r="I71" s="161">
        <v>829</v>
      </c>
      <c r="J71" s="185">
        <f t="shared" si="5"/>
        <v>1.3520786782574658E-2</v>
      </c>
      <c r="K71" s="24">
        <v>12</v>
      </c>
      <c r="L71" s="161">
        <v>614</v>
      </c>
      <c r="M71" s="186">
        <f t="shared" si="4"/>
        <v>51.166666666666664</v>
      </c>
    </row>
    <row r="72" spans="1:13" x14ac:dyDescent="0.3">
      <c r="A72" s="42">
        <v>83</v>
      </c>
      <c r="B72" s="162" t="s">
        <v>441</v>
      </c>
      <c r="C72" s="162">
        <v>1</v>
      </c>
      <c r="D72" s="26"/>
      <c r="E72" s="26">
        <v>1</v>
      </c>
      <c r="F72" s="28">
        <v>1</v>
      </c>
      <c r="G72" s="26" t="s">
        <v>43</v>
      </c>
      <c r="H72" s="26">
        <v>545</v>
      </c>
      <c r="I72" s="28">
        <v>170</v>
      </c>
      <c r="J72" s="144">
        <f t="shared" si="5"/>
        <v>0.31192660550458717</v>
      </c>
      <c r="K72" s="28">
        <v>5</v>
      </c>
      <c r="L72" s="28">
        <v>128</v>
      </c>
      <c r="M72" s="145">
        <f t="shared" si="4"/>
        <v>25.6</v>
      </c>
    </row>
    <row r="73" spans="1:13" x14ac:dyDescent="0.3">
      <c r="A73" s="49">
        <v>85</v>
      </c>
      <c r="B73" s="173" t="s">
        <v>442</v>
      </c>
      <c r="C73" s="173">
        <v>1</v>
      </c>
      <c r="D73" s="5" t="s">
        <v>1310</v>
      </c>
      <c r="E73" s="5">
        <v>2</v>
      </c>
      <c r="F73" s="6">
        <v>1</v>
      </c>
      <c r="G73" s="5" t="s">
        <v>596</v>
      </c>
      <c r="H73" s="5">
        <v>3525</v>
      </c>
      <c r="I73" s="6">
        <v>1245</v>
      </c>
      <c r="J73" s="156">
        <f t="shared" si="5"/>
        <v>0.35319148936170214</v>
      </c>
      <c r="K73" s="6">
        <v>17</v>
      </c>
      <c r="L73" s="6">
        <v>996</v>
      </c>
      <c r="M73" s="157">
        <f t="shared" si="4"/>
        <v>58.588235294117645</v>
      </c>
    </row>
    <row r="74" spans="1:13" x14ac:dyDescent="0.3">
      <c r="A74" s="49">
        <v>85</v>
      </c>
      <c r="B74" s="173" t="s">
        <v>442</v>
      </c>
      <c r="C74" s="173">
        <v>0</v>
      </c>
      <c r="D74" s="5"/>
      <c r="E74" s="5"/>
      <c r="F74" s="6"/>
      <c r="G74" s="5" t="s">
        <v>1688</v>
      </c>
      <c r="H74" s="138"/>
      <c r="I74" s="6">
        <v>570</v>
      </c>
      <c r="J74" s="156">
        <f>IF(AND(I74&lt;&gt;"",H73&lt;&gt;""),I74/H73,"")</f>
        <v>0.16170212765957448</v>
      </c>
      <c r="K74" s="6">
        <v>17</v>
      </c>
      <c r="L74" s="6">
        <v>456</v>
      </c>
      <c r="M74" s="157">
        <f t="shared" si="4"/>
        <v>26.823529411764707</v>
      </c>
    </row>
    <row r="75" spans="1:13" x14ac:dyDescent="0.3">
      <c r="A75" s="49">
        <v>85</v>
      </c>
      <c r="B75" s="173" t="s">
        <v>442</v>
      </c>
      <c r="C75" s="173">
        <v>0</v>
      </c>
      <c r="D75" s="5"/>
      <c r="E75" s="5"/>
      <c r="F75" s="6"/>
      <c r="G75" s="5"/>
      <c r="H75" s="5"/>
      <c r="I75" s="6"/>
      <c r="J75" s="156" t="str">
        <f>IF(AND(I75&lt;&gt;"",H75&lt;&gt;""),I75/H75,"")</f>
        <v/>
      </c>
      <c r="K75" s="6">
        <v>17</v>
      </c>
      <c r="L75" s="6">
        <v>542</v>
      </c>
      <c r="M75" s="157">
        <f t="shared" si="4"/>
        <v>31.882352941176471</v>
      </c>
    </row>
    <row r="76" spans="1:13" x14ac:dyDescent="0.3">
      <c r="A76" s="49">
        <v>85</v>
      </c>
      <c r="B76" s="173" t="s">
        <v>442</v>
      </c>
      <c r="C76" s="173">
        <v>0</v>
      </c>
      <c r="D76" s="5"/>
      <c r="E76" s="5"/>
      <c r="F76" s="6"/>
      <c r="G76" s="5"/>
      <c r="H76" s="5"/>
      <c r="I76" s="6"/>
      <c r="J76" s="156" t="str">
        <f>IF(AND(I76&lt;&gt;"",H76&lt;&gt;""),I76/H76,"")</f>
        <v/>
      </c>
      <c r="K76" s="6">
        <v>17</v>
      </c>
      <c r="L76" s="6">
        <v>277</v>
      </c>
      <c r="M76" s="157">
        <f t="shared" si="4"/>
        <v>16.294117647058822</v>
      </c>
    </row>
    <row r="77" spans="1:13" x14ac:dyDescent="0.3">
      <c r="A77" s="49">
        <v>85</v>
      </c>
      <c r="B77" s="173" t="s">
        <v>442</v>
      </c>
      <c r="C77" s="173">
        <v>0</v>
      </c>
      <c r="D77" s="5"/>
      <c r="E77" s="5"/>
      <c r="F77" s="6"/>
      <c r="G77" s="5"/>
      <c r="H77" s="5"/>
      <c r="I77" s="6"/>
      <c r="J77" s="156" t="str">
        <f>IF(AND(I77&lt;&gt;"",H77&lt;&gt;""),I77/H77,"")</f>
        <v/>
      </c>
      <c r="K77" s="6">
        <v>17</v>
      </c>
      <c r="L77" s="6">
        <v>454</v>
      </c>
      <c r="M77" s="157">
        <f t="shared" si="4"/>
        <v>26.705882352941178</v>
      </c>
    </row>
    <row r="78" spans="1:13" x14ac:dyDescent="0.3">
      <c r="A78" s="41">
        <v>85</v>
      </c>
      <c r="B78" s="165" t="s">
        <v>442</v>
      </c>
      <c r="C78" s="165">
        <v>0</v>
      </c>
      <c r="D78" s="11"/>
      <c r="E78" s="11"/>
      <c r="F78" s="12"/>
      <c r="G78" s="11"/>
      <c r="H78" s="11"/>
      <c r="I78" s="12"/>
      <c r="J78" s="152" t="str">
        <f>IF(AND(I78&lt;&gt;"",H78&lt;&gt;""),I78/H78,"")</f>
        <v/>
      </c>
      <c r="K78" s="12">
        <v>17</v>
      </c>
      <c r="L78" s="12">
        <v>179</v>
      </c>
      <c r="M78" s="153">
        <f t="shared" si="4"/>
        <v>10.529411764705882</v>
      </c>
    </row>
    <row r="79" spans="1:13" x14ac:dyDescent="0.3">
      <c r="A79" s="49">
        <v>86</v>
      </c>
      <c r="B79" s="47" t="s">
        <v>443</v>
      </c>
      <c r="C79" s="47">
        <v>1</v>
      </c>
      <c r="D79" s="3"/>
      <c r="E79" s="3">
        <v>2</v>
      </c>
      <c r="F79" s="4">
        <v>1</v>
      </c>
      <c r="G79" s="3" t="s">
        <v>1672</v>
      </c>
      <c r="H79" s="3">
        <v>25521</v>
      </c>
      <c r="I79" s="4">
        <v>1782</v>
      </c>
      <c r="J79" s="158">
        <f>I79/25045</f>
        <v>7.1151926532241963E-2</v>
      </c>
      <c r="K79" s="4">
        <v>42</v>
      </c>
      <c r="L79" s="4">
        <v>1604</v>
      </c>
      <c r="M79" s="159">
        <f t="shared" si="4"/>
        <v>38.19047619047619</v>
      </c>
    </row>
    <row r="80" spans="1:13" x14ac:dyDescent="0.3">
      <c r="A80" s="45">
        <v>86</v>
      </c>
      <c r="B80" s="46" t="s">
        <v>443</v>
      </c>
      <c r="C80" s="46">
        <v>0</v>
      </c>
      <c r="D80" s="14"/>
      <c r="E80" s="14"/>
      <c r="F80" s="20"/>
      <c r="G80" s="14" t="s">
        <v>1673</v>
      </c>
      <c r="H80" s="14"/>
      <c r="I80" s="20">
        <v>2258</v>
      </c>
      <c r="J80" s="150">
        <f>I80/25521</f>
        <v>8.8476156890403987E-2</v>
      </c>
      <c r="K80" s="20">
        <v>42</v>
      </c>
      <c r="L80" s="20">
        <v>2032</v>
      </c>
      <c r="M80" s="151">
        <f t="shared" si="4"/>
        <v>48.38095238095238</v>
      </c>
    </row>
    <row r="81" spans="1:13" x14ac:dyDescent="0.3">
      <c r="A81" s="43">
        <v>88</v>
      </c>
      <c r="B81" s="164" t="s">
        <v>444</v>
      </c>
      <c r="C81" s="164">
        <v>1</v>
      </c>
      <c r="D81" s="33"/>
      <c r="E81" s="33">
        <v>1</v>
      </c>
      <c r="F81" s="34">
        <v>2</v>
      </c>
      <c r="G81" s="33" t="s">
        <v>616</v>
      </c>
      <c r="H81" s="33">
        <v>112749</v>
      </c>
      <c r="I81" s="34">
        <v>13697</v>
      </c>
      <c r="J81" s="154">
        <f t="shared" ref="J81:J86" si="6">IF(AND(I81&lt;&gt;"",H81&lt;&gt;""),I81/H81,"")</f>
        <v>0.12148223044106822</v>
      </c>
      <c r="K81" s="34">
        <v>6</v>
      </c>
      <c r="L81" s="34">
        <v>10306</v>
      </c>
      <c r="M81" s="155">
        <f t="shared" si="4"/>
        <v>1717.6666666666667</v>
      </c>
    </row>
    <row r="82" spans="1:13" x14ac:dyDescent="0.3">
      <c r="A82" s="41">
        <v>88</v>
      </c>
      <c r="B82" s="165" t="s">
        <v>444</v>
      </c>
      <c r="C82" s="165">
        <v>0</v>
      </c>
      <c r="D82" s="11"/>
      <c r="E82" s="11"/>
      <c r="F82" s="12"/>
      <c r="G82" s="11"/>
      <c r="H82" s="11"/>
      <c r="I82" s="12"/>
      <c r="J82" s="152" t="str">
        <f t="shared" si="6"/>
        <v/>
      </c>
      <c r="K82" s="12">
        <v>8</v>
      </c>
      <c r="L82" s="12">
        <v>10306</v>
      </c>
      <c r="M82" s="153">
        <f t="shared" si="4"/>
        <v>1288.25</v>
      </c>
    </row>
    <row r="83" spans="1:13" x14ac:dyDescent="0.3">
      <c r="A83" s="41">
        <v>91</v>
      </c>
      <c r="B83" s="48" t="s">
        <v>445</v>
      </c>
      <c r="C83" s="48">
        <v>1</v>
      </c>
      <c r="D83" s="9"/>
      <c r="E83" s="9">
        <v>1</v>
      </c>
      <c r="F83" s="10">
        <v>1</v>
      </c>
      <c r="G83" s="9" t="s">
        <v>627</v>
      </c>
      <c r="H83" s="9">
        <v>772</v>
      </c>
      <c r="I83" s="10">
        <v>205</v>
      </c>
      <c r="J83" s="140">
        <f t="shared" si="6"/>
        <v>0.2655440414507772</v>
      </c>
      <c r="K83" s="10">
        <v>16</v>
      </c>
      <c r="L83" s="10">
        <v>185</v>
      </c>
      <c r="M83" s="141">
        <f t="shared" si="4"/>
        <v>11.5625</v>
      </c>
    </row>
    <row r="84" spans="1:13" x14ac:dyDescent="0.3">
      <c r="A84" s="42">
        <v>93</v>
      </c>
      <c r="B84" s="163" t="s">
        <v>446</v>
      </c>
      <c r="C84" s="163">
        <v>1</v>
      </c>
      <c r="D84" s="22"/>
      <c r="E84" s="22">
        <v>1</v>
      </c>
      <c r="F84" s="24">
        <v>1</v>
      </c>
      <c r="G84" s="22" t="s">
        <v>633</v>
      </c>
      <c r="H84" s="22">
        <v>1037</v>
      </c>
      <c r="I84" s="24">
        <v>180</v>
      </c>
      <c r="J84" s="142">
        <f t="shared" si="6"/>
        <v>0.17357762777242045</v>
      </c>
      <c r="K84" s="24">
        <v>48</v>
      </c>
      <c r="L84" s="24">
        <v>180</v>
      </c>
      <c r="M84" s="143">
        <f t="shared" si="4"/>
        <v>3.75</v>
      </c>
    </row>
    <row r="85" spans="1:13" x14ac:dyDescent="0.3">
      <c r="A85" s="42">
        <v>94</v>
      </c>
      <c r="B85" s="162" t="s">
        <v>447</v>
      </c>
      <c r="C85" s="162">
        <v>1</v>
      </c>
      <c r="D85" s="26"/>
      <c r="E85" s="26">
        <v>1</v>
      </c>
      <c r="F85" s="28">
        <v>1</v>
      </c>
      <c r="G85" s="26" t="s">
        <v>635</v>
      </c>
      <c r="H85" s="26">
        <v>175</v>
      </c>
      <c r="I85" s="28">
        <v>87</v>
      </c>
      <c r="J85" s="144">
        <f t="shared" si="6"/>
        <v>0.49714285714285716</v>
      </c>
      <c r="K85" s="28">
        <v>7</v>
      </c>
      <c r="L85" s="28">
        <v>58</v>
      </c>
      <c r="M85" s="145">
        <f t="shared" si="4"/>
        <v>8.2857142857142865</v>
      </c>
    </row>
    <row r="86" spans="1:13" x14ac:dyDescent="0.3">
      <c r="A86" s="42">
        <v>95</v>
      </c>
      <c r="B86" s="163" t="s">
        <v>448</v>
      </c>
      <c r="C86" s="163">
        <v>1</v>
      </c>
      <c r="D86" s="22"/>
      <c r="E86" s="22">
        <v>1</v>
      </c>
      <c r="F86" s="24">
        <v>1</v>
      </c>
      <c r="G86" s="22" t="s">
        <v>1643</v>
      </c>
      <c r="H86" s="22">
        <v>145</v>
      </c>
      <c r="I86" s="24"/>
      <c r="J86" s="142" t="str">
        <f t="shared" si="6"/>
        <v/>
      </c>
      <c r="K86" s="24">
        <v>13</v>
      </c>
      <c r="L86" s="24"/>
      <c r="M86" s="143" t="str">
        <f t="shared" si="4"/>
        <v/>
      </c>
    </row>
    <row r="87" spans="1:13" x14ac:dyDescent="0.3">
      <c r="A87" s="49">
        <v>97</v>
      </c>
      <c r="B87" s="47" t="s">
        <v>449</v>
      </c>
      <c r="C87" s="47">
        <v>1</v>
      </c>
      <c r="D87" s="3"/>
      <c r="E87" s="3">
        <v>4</v>
      </c>
      <c r="F87" s="4">
        <v>1</v>
      </c>
      <c r="G87" s="3" t="s">
        <v>677</v>
      </c>
      <c r="H87" s="3">
        <v>1004</v>
      </c>
      <c r="I87" s="4">
        <v>478</v>
      </c>
      <c r="J87" s="158">
        <f>I87/977</f>
        <v>0.48925281473899696</v>
      </c>
      <c r="K87" s="4">
        <v>236</v>
      </c>
      <c r="L87" s="4">
        <v>239</v>
      </c>
      <c r="M87" s="159">
        <f t="shared" si="4"/>
        <v>1.0127118644067796</v>
      </c>
    </row>
    <row r="88" spans="1:13" x14ac:dyDescent="0.3">
      <c r="A88" s="49">
        <v>97</v>
      </c>
      <c r="B88" s="47" t="s">
        <v>449</v>
      </c>
      <c r="C88" s="47">
        <v>0</v>
      </c>
      <c r="D88" s="3"/>
      <c r="E88" s="3"/>
      <c r="F88" s="4"/>
      <c r="G88" s="3" t="s">
        <v>779</v>
      </c>
      <c r="H88" s="3"/>
      <c r="I88" s="4">
        <v>149</v>
      </c>
      <c r="J88" s="158">
        <f>I88/1004</f>
        <v>0.14840637450199204</v>
      </c>
      <c r="K88" s="4">
        <v>236</v>
      </c>
      <c r="L88" s="4">
        <v>75</v>
      </c>
      <c r="M88" s="159">
        <f t="shared" si="4"/>
        <v>0.31779661016949151</v>
      </c>
    </row>
    <row r="89" spans="1:13" x14ac:dyDescent="0.3">
      <c r="A89" s="49">
        <v>97</v>
      </c>
      <c r="B89" s="47" t="s">
        <v>449</v>
      </c>
      <c r="C89" s="47">
        <v>0</v>
      </c>
      <c r="D89" s="3"/>
      <c r="E89" s="3"/>
      <c r="F89" s="4"/>
      <c r="G89" s="3" t="s">
        <v>793</v>
      </c>
      <c r="H89" s="3"/>
      <c r="I89" s="4" t="s">
        <v>1674</v>
      </c>
      <c r="J89" s="158" t="str">
        <f t="shared" ref="J89:J98" si="7">IF(AND(I89&lt;&gt;"",H89&lt;&gt;""),I89/H89,"")</f>
        <v/>
      </c>
      <c r="K89" s="4">
        <v>236</v>
      </c>
      <c r="L89" s="4"/>
      <c r="M89" s="159"/>
    </row>
    <row r="90" spans="1:13" x14ac:dyDescent="0.3">
      <c r="A90" s="41">
        <v>97</v>
      </c>
      <c r="B90" s="48" t="s">
        <v>449</v>
      </c>
      <c r="C90" s="48">
        <v>0</v>
      </c>
      <c r="D90" s="9"/>
      <c r="E90" s="9"/>
      <c r="F90" s="10"/>
      <c r="G90" s="3" t="s">
        <v>794</v>
      </c>
      <c r="H90" s="9"/>
      <c r="I90" s="10" t="s">
        <v>1674</v>
      </c>
      <c r="J90" s="140" t="str">
        <f t="shared" si="7"/>
        <v/>
      </c>
      <c r="K90" s="10">
        <v>236</v>
      </c>
      <c r="L90" s="10"/>
      <c r="M90" s="141"/>
    </row>
    <row r="91" spans="1:13" x14ac:dyDescent="0.3">
      <c r="A91" s="43">
        <v>98</v>
      </c>
      <c r="B91" s="164" t="s">
        <v>450</v>
      </c>
      <c r="C91" s="164">
        <v>1</v>
      </c>
      <c r="D91" s="33"/>
      <c r="E91" s="33">
        <v>1</v>
      </c>
      <c r="F91" s="34">
        <v>1</v>
      </c>
      <c r="G91" s="33" t="s">
        <v>643</v>
      </c>
      <c r="H91" s="33">
        <v>106688</v>
      </c>
      <c r="I91" s="34">
        <v>2568</v>
      </c>
      <c r="J91" s="154">
        <f t="shared" si="7"/>
        <v>2.4070185962807439E-2</v>
      </c>
      <c r="K91" s="34">
        <v>25</v>
      </c>
      <c r="L91" s="34">
        <v>2054</v>
      </c>
      <c r="M91" s="155">
        <f t="shared" ref="M91:M98" si="8">IF(AND(L91&lt;&gt;"",K91&lt;&gt;""),L91/K91,"")</f>
        <v>82.16</v>
      </c>
    </row>
    <row r="92" spans="1:13" x14ac:dyDescent="0.3">
      <c r="A92" s="43">
        <v>101</v>
      </c>
      <c r="B92" s="44" t="s">
        <v>451</v>
      </c>
      <c r="C92" s="44">
        <v>1</v>
      </c>
      <c r="D92" s="30" t="s">
        <v>1311</v>
      </c>
      <c r="E92" s="30">
        <v>1</v>
      </c>
      <c r="F92" s="31">
        <v>1</v>
      </c>
      <c r="G92" s="30" t="s">
        <v>1198</v>
      </c>
      <c r="H92" s="30"/>
      <c r="I92" s="31"/>
      <c r="J92" s="146" t="str">
        <f t="shared" si="7"/>
        <v/>
      </c>
      <c r="K92" s="31">
        <v>18</v>
      </c>
      <c r="L92" s="31"/>
      <c r="M92" s="147" t="str">
        <f t="shared" si="8"/>
        <v/>
      </c>
    </row>
    <row r="93" spans="1:13" x14ac:dyDescent="0.3">
      <c r="A93" s="45">
        <v>101</v>
      </c>
      <c r="B93" s="46" t="s">
        <v>451</v>
      </c>
      <c r="C93" s="46">
        <v>0</v>
      </c>
      <c r="D93" s="14"/>
      <c r="E93" s="14"/>
      <c r="F93" s="20"/>
      <c r="G93" s="14"/>
      <c r="H93" s="14"/>
      <c r="I93" s="20"/>
      <c r="J93" s="150" t="str">
        <f t="shared" si="7"/>
        <v/>
      </c>
      <c r="K93" s="20">
        <v>18</v>
      </c>
      <c r="L93" s="20"/>
      <c r="M93" s="151" t="str">
        <f t="shared" si="8"/>
        <v/>
      </c>
    </row>
    <row r="94" spans="1:13" x14ac:dyDescent="0.3">
      <c r="A94" s="45">
        <v>101</v>
      </c>
      <c r="B94" s="46" t="s">
        <v>451</v>
      </c>
      <c r="C94" s="46">
        <v>0</v>
      </c>
      <c r="D94" s="14"/>
      <c r="E94" s="14"/>
      <c r="F94" s="20"/>
      <c r="G94" s="14"/>
      <c r="H94" s="14"/>
      <c r="I94" s="20"/>
      <c r="J94" s="150" t="str">
        <f t="shared" si="7"/>
        <v/>
      </c>
      <c r="K94" s="20">
        <v>18</v>
      </c>
      <c r="L94" s="20"/>
      <c r="M94" s="151" t="str">
        <f t="shared" si="8"/>
        <v/>
      </c>
    </row>
    <row r="95" spans="1:13" x14ac:dyDescent="0.3">
      <c r="A95" s="41">
        <v>101</v>
      </c>
      <c r="B95" s="48" t="s">
        <v>451</v>
      </c>
      <c r="C95" s="48">
        <v>0</v>
      </c>
      <c r="D95" s="9"/>
      <c r="E95" s="9"/>
      <c r="F95" s="10"/>
      <c r="G95" s="9"/>
      <c r="H95" s="9"/>
      <c r="I95" s="10"/>
      <c r="J95" s="140" t="str">
        <f t="shared" si="7"/>
        <v/>
      </c>
      <c r="K95" s="10">
        <v>18</v>
      </c>
      <c r="L95" s="10"/>
      <c r="M95" s="141" t="str">
        <f t="shared" si="8"/>
        <v/>
      </c>
    </row>
    <row r="96" spans="1:13" x14ac:dyDescent="0.3">
      <c r="A96" s="45">
        <v>102</v>
      </c>
      <c r="B96" s="168" t="s">
        <v>452</v>
      </c>
      <c r="C96" s="168">
        <v>1</v>
      </c>
      <c r="D96" s="13"/>
      <c r="E96" s="13">
        <v>1</v>
      </c>
      <c r="F96" s="52">
        <v>3</v>
      </c>
      <c r="G96" s="13" t="s">
        <v>659</v>
      </c>
      <c r="H96" s="13">
        <v>65871</v>
      </c>
      <c r="I96" s="52">
        <v>515</v>
      </c>
      <c r="J96" s="148">
        <f t="shared" si="7"/>
        <v>7.8183115483293104E-3</v>
      </c>
      <c r="K96" s="52"/>
      <c r="L96" s="52">
        <v>361</v>
      </c>
      <c r="M96" s="149" t="str">
        <f t="shared" si="8"/>
        <v/>
      </c>
    </row>
    <row r="97" spans="1:13" x14ac:dyDescent="0.3">
      <c r="A97" s="45">
        <v>102</v>
      </c>
      <c r="B97" s="168" t="s">
        <v>452</v>
      </c>
      <c r="C97" s="168">
        <v>0</v>
      </c>
      <c r="D97" s="13"/>
      <c r="E97" s="13"/>
      <c r="F97" s="52"/>
      <c r="G97" s="13"/>
      <c r="H97" s="13"/>
      <c r="I97" s="52"/>
      <c r="J97" s="148" t="str">
        <f t="shared" si="7"/>
        <v/>
      </c>
      <c r="K97" s="52"/>
      <c r="L97" s="52">
        <v>361</v>
      </c>
      <c r="M97" s="149" t="str">
        <f t="shared" si="8"/>
        <v/>
      </c>
    </row>
    <row r="98" spans="1:13" x14ac:dyDescent="0.3">
      <c r="A98" s="41">
        <v>102</v>
      </c>
      <c r="B98" s="165" t="s">
        <v>452</v>
      </c>
      <c r="C98" s="165">
        <v>0</v>
      </c>
      <c r="D98" s="11"/>
      <c r="E98" s="11"/>
      <c r="F98" s="12"/>
      <c r="G98" s="11"/>
      <c r="H98" s="11"/>
      <c r="I98" s="12"/>
      <c r="J98" s="152" t="str">
        <f t="shared" si="7"/>
        <v/>
      </c>
      <c r="K98" s="12"/>
      <c r="L98" s="12">
        <v>361</v>
      </c>
      <c r="M98" s="153" t="str">
        <f t="shared" si="8"/>
        <v/>
      </c>
    </row>
    <row r="99" spans="1:13" x14ac:dyDescent="0.3">
      <c r="A99" s="49">
        <v>104</v>
      </c>
      <c r="B99" s="47" t="s">
        <v>453</v>
      </c>
      <c r="C99" s="47">
        <v>1</v>
      </c>
      <c r="D99" s="3"/>
      <c r="E99" s="3">
        <v>3</v>
      </c>
      <c r="F99" s="4" t="s">
        <v>1320</v>
      </c>
      <c r="G99" s="3" t="s">
        <v>1690</v>
      </c>
      <c r="H99" s="3">
        <v>1047</v>
      </c>
      <c r="I99" s="4">
        <v>183</v>
      </c>
      <c r="J99" s="158">
        <f>I99/1047</f>
        <v>0.17478510028653296</v>
      </c>
      <c r="K99" s="4"/>
      <c r="L99" s="4">
        <v>128</v>
      </c>
      <c r="M99" s="159"/>
    </row>
    <row r="100" spans="1:13" x14ac:dyDescent="0.3">
      <c r="A100" s="49">
        <v>104</v>
      </c>
      <c r="B100" s="47" t="s">
        <v>453</v>
      </c>
      <c r="C100" s="47">
        <v>0</v>
      </c>
      <c r="D100" s="3"/>
      <c r="E100" s="3"/>
      <c r="F100" s="4"/>
      <c r="G100" s="3" t="s">
        <v>1691</v>
      </c>
      <c r="H100" s="139"/>
      <c r="I100" s="4">
        <v>103</v>
      </c>
      <c r="J100" s="158">
        <f>I100/993</f>
        <v>0.10372608257804633</v>
      </c>
      <c r="K100" s="4"/>
      <c r="L100" s="4">
        <v>72</v>
      </c>
      <c r="M100" s="159"/>
    </row>
    <row r="101" spans="1:13" x14ac:dyDescent="0.3">
      <c r="A101" s="45">
        <v>104</v>
      </c>
      <c r="B101" s="46" t="s">
        <v>453</v>
      </c>
      <c r="C101" s="46">
        <v>0</v>
      </c>
      <c r="D101" s="14"/>
      <c r="E101" s="14"/>
      <c r="F101" s="20"/>
      <c r="G101" s="14" t="s">
        <v>1689</v>
      </c>
      <c r="H101" s="175"/>
      <c r="I101" s="20">
        <v>129</v>
      </c>
      <c r="J101" s="150">
        <f>I101/1047</f>
        <v>0.12320916905444126</v>
      </c>
      <c r="K101" s="20">
        <v>130</v>
      </c>
      <c r="L101" s="20">
        <v>90</v>
      </c>
      <c r="M101" s="151">
        <f t="shared" ref="M101:M129" si="9">IF(AND(L101&lt;&gt;"",K101&lt;&gt;""),L101/K101,"")</f>
        <v>0.69230769230769229</v>
      </c>
    </row>
    <row r="102" spans="1:13" x14ac:dyDescent="0.3">
      <c r="A102" s="43">
        <v>109</v>
      </c>
      <c r="B102" s="164" t="s">
        <v>454</v>
      </c>
      <c r="C102" s="164">
        <v>1</v>
      </c>
      <c r="D102" s="33"/>
      <c r="E102" s="33">
        <v>1</v>
      </c>
      <c r="F102" s="34">
        <v>2</v>
      </c>
      <c r="G102" s="33" t="s">
        <v>1161</v>
      </c>
      <c r="H102" s="33">
        <v>5278</v>
      </c>
      <c r="I102" s="34">
        <v>260</v>
      </c>
      <c r="J102" s="154">
        <f>IF(AND(I102&lt;&gt;"",H102&lt;&gt;""),I102/H102,"")</f>
        <v>4.9261083743842367E-2</v>
      </c>
      <c r="K102" s="34">
        <v>20</v>
      </c>
      <c r="L102" s="34">
        <v>210</v>
      </c>
      <c r="M102" s="155">
        <f t="shared" si="9"/>
        <v>10.5</v>
      </c>
    </row>
    <row r="103" spans="1:13" x14ac:dyDescent="0.3">
      <c r="A103" s="41">
        <v>109</v>
      </c>
      <c r="B103" s="165" t="s">
        <v>454</v>
      </c>
      <c r="C103" s="165">
        <v>0</v>
      </c>
      <c r="D103" s="11"/>
      <c r="E103" s="11"/>
      <c r="F103" s="12"/>
      <c r="G103" s="11"/>
      <c r="H103" s="11"/>
      <c r="I103" s="12"/>
      <c r="J103" s="152" t="str">
        <f>IF(AND(I103&lt;&gt;"",H103&lt;&gt;""),I103/H103,"")</f>
        <v/>
      </c>
      <c r="K103" s="12">
        <v>563</v>
      </c>
      <c r="L103" s="12">
        <v>210</v>
      </c>
      <c r="M103" s="153">
        <f t="shared" si="9"/>
        <v>0.37300177619893427</v>
      </c>
    </row>
    <row r="104" spans="1:13" x14ac:dyDescent="0.3">
      <c r="A104" s="45">
        <v>110</v>
      </c>
      <c r="B104" s="46" t="s">
        <v>455</v>
      </c>
      <c r="C104" s="46">
        <v>1</v>
      </c>
      <c r="D104" s="14"/>
      <c r="E104" s="14">
        <v>2</v>
      </c>
      <c r="F104" s="20">
        <v>1</v>
      </c>
      <c r="G104" s="14" t="s">
        <v>689</v>
      </c>
      <c r="H104" s="14">
        <v>50318</v>
      </c>
      <c r="I104" s="20">
        <v>18246</v>
      </c>
      <c r="J104" s="150">
        <f>IF(AND(I104&lt;&gt;"",H104&lt;&gt;""),I104/H104,"")</f>
        <v>0.36261377638220915</v>
      </c>
      <c r="K104" s="20">
        <v>285</v>
      </c>
      <c r="L104" s="20">
        <v>12772</v>
      </c>
      <c r="M104" s="151">
        <f t="shared" si="9"/>
        <v>44.814035087719297</v>
      </c>
    </row>
    <row r="105" spans="1:13" x14ac:dyDescent="0.3">
      <c r="A105" s="41">
        <v>110</v>
      </c>
      <c r="B105" s="48" t="s">
        <v>455</v>
      </c>
      <c r="C105" s="48">
        <v>0</v>
      </c>
      <c r="D105" s="9"/>
      <c r="E105" s="9"/>
      <c r="F105" s="10"/>
      <c r="G105" s="9" t="s">
        <v>1692</v>
      </c>
      <c r="H105" s="176"/>
      <c r="I105" s="10">
        <v>2589</v>
      </c>
      <c r="J105" s="140">
        <f>IF(AND(I105&lt;&gt;"",H104&lt;&gt;""),I105/H104,"")</f>
        <v>5.145276044357884E-2</v>
      </c>
      <c r="K105" s="10">
        <v>285</v>
      </c>
      <c r="L105" s="10">
        <v>1812</v>
      </c>
      <c r="M105" s="141">
        <f t="shared" si="9"/>
        <v>6.3578947368421055</v>
      </c>
    </row>
    <row r="106" spans="1:13" x14ac:dyDescent="0.3">
      <c r="A106" s="45">
        <v>111</v>
      </c>
      <c r="B106" s="168" t="s">
        <v>1023</v>
      </c>
      <c r="C106" s="168">
        <v>1</v>
      </c>
      <c r="D106" s="13"/>
      <c r="E106" s="13">
        <v>1</v>
      </c>
      <c r="F106" s="52">
        <v>1</v>
      </c>
      <c r="G106" s="13" t="s">
        <v>1452</v>
      </c>
      <c r="H106" s="13">
        <v>162466</v>
      </c>
      <c r="I106" s="52">
        <v>18707</v>
      </c>
      <c r="J106" s="148">
        <f t="shared" ref="J106:J114" si="10">IF(AND(I106&lt;&gt;"",H106&lt;&gt;""),I106/H106,"")</f>
        <v>0.11514409168687602</v>
      </c>
      <c r="K106" s="52">
        <v>273</v>
      </c>
      <c r="L106" s="52">
        <v>9354</v>
      </c>
      <c r="M106" s="149">
        <f t="shared" si="9"/>
        <v>34.263736263736263</v>
      </c>
    </row>
    <row r="107" spans="1:13" x14ac:dyDescent="0.3">
      <c r="A107" s="43">
        <v>113</v>
      </c>
      <c r="B107" s="44" t="s">
        <v>456</v>
      </c>
      <c r="C107" s="44">
        <v>1</v>
      </c>
      <c r="D107" s="30"/>
      <c r="E107" s="30">
        <v>1</v>
      </c>
      <c r="F107" s="31">
        <v>3</v>
      </c>
      <c r="G107" s="30" t="s">
        <v>682</v>
      </c>
      <c r="H107" s="30">
        <v>11026</v>
      </c>
      <c r="I107" s="31">
        <v>2870</v>
      </c>
      <c r="J107" s="146">
        <f t="shared" si="10"/>
        <v>0.26029385089787777</v>
      </c>
      <c r="K107" s="31">
        <v>3</v>
      </c>
      <c r="L107" s="31">
        <v>191</v>
      </c>
      <c r="M107" s="147">
        <f t="shared" si="9"/>
        <v>63.666666666666664</v>
      </c>
    </row>
    <row r="108" spans="1:13" x14ac:dyDescent="0.3">
      <c r="A108" s="45">
        <v>113</v>
      </c>
      <c r="B108" s="46" t="s">
        <v>456</v>
      </c>
      <c r="C108" s="46">
        <v>0</v>
      </c>
      <c r="D108" s="14"/>
      <c r="E108" s="14"/>
      <c r="F108" s="20"/>
      <c r="G108" s="14"/>
      <c r="H108" s="14"/>
      <c r="I108" s="20"/>
      <c r="J108" s="150" t="str">
        <f t="shared" si="10"/>
        <v/>
      </c>
      <c r="K108" s="20">
        <v>8</v>
      </c>
      <c r="L108" s="20">
        <v>191</v>
      </c>
      <c r="M108" s="151">
        <f t="shared" si="9"/>
        <v>23.875</v>
      </c>
    </row>
    <row r="109" spans="1:13" x14ac:dyDescent="0.3">
      <c r="A109" s="41">
        <v>113</v>
      </c>
      <c r="B109" s="48" t="s">
        <v>456</v>
      </c>
      <c r="C109" s="48">
        <v>0</v>
      </c>
      <c r="D109" s="9"/>
      <c r="E109" s="9"/>
      <c r="F109" s="10"/>
      <c r="G109" s="9"/>
      <c r="H109" s="9"/>
      <c r="I109" s="10"/>
      <c r="J109" s="140" t="str">
        <f t="shared" si="10"/>
        <v/>
      </c>
      <c r="K109" s="10">
        <v>10</v>
      </c>
      <c r="L109" s="10">
        <v>191</v>
      </c>
      <c r="M109" s="141">
        <f t="shared" si="9"/>
        <v>19.100000000000001</v>
      </c>
    </row>
    <row r="110" spans="1:13" x14ac:dyDescent="0.3">
      <c r="A110" s="45">
        <v>115</v>
      </c>
      <c r="B110" s="168" t="s">
        <v>1024</v>
      </c>
      <c r="C110" s="168">
        <v>1</v>
      </c>
      <c r="D110" s="13" t="s">
        <v>1312</v>
      </c>
      <c r="E110" s="13">
        <v>1</v>
      </c>
      <c r="F110" s="52" t="s">
        <v>1286</v>
      </c>
      <c r="G110" s="13" t="s">
        <v>720</v>
      </c>
      <c r="H110" s="13">
        <v>20696</v>
      </c>
      <c r="I110" s="52">
        <v>187</v>
      </c>
      <c r="J110" s="148">
        <f t="shared" si="10"/>
        <v>9.0355624275222264E-3</v>
      </c>
      <c r="K110" s="52">
        <v>6</v>
      </c>
      <c r="L110" s="52">
        <v>67</v>
      </c>
      <c r="M110" s="149">
        <f t="shared" si="9"/>
        <v>11.166666666666666</v>
      </c>
    </row>
    <row r="111" spans="1:13" x14ac:dyDescent="0.3">
      <c r="A111" s="41">
        <v>115</v>
      </c>
      <c r="B111" s="165" t="s">
        <v>1024</v>
      </c>
      <c r="C111" s="165">
        <v>0</v>
      </c>
      <c r="D111" s="11"/>
      <c r="E111" s="11"/>
      <c r="F111" s="12"/>
      <c r="G111" s="11"/>
      <c r="H111" s="11"/>
      <c r="I111" s="12"/>
      <c r="J111" s="152" t="str">
        <f t="shared" si="10"/>
        <v/>
      </c>
      <c r="K111" s="12">
        <v>7</v>
      </c>
      <c r="L111" s="12">
        <v>58</v>
      </c>
      <c r="M111" s="153">
        <f t="shared" si="9"/>
        <v>8.2857142857142865</v>
      </c>
    </row>
    <row r="112" spans="1:13" x14ac:dyDescent="0.3">
      <c r="A112" s="41">
        <v>116</v>
      </c>
      <c r="B112" s="48" t="s">
        <v>1025</v>
      </c>
      <c r="C112" s="48">
        <v>1</v>
      </c>
      <c r="D112" s="9"/>
      <c r="E112" s="9">
        <v>1</v>
      </c>
      <c r="F112" s="10">
        <v>1</v>
      </c>
      <c r="G112" s="9" t="s">
        <v>734</v>
      </c>
      <c r="H112" s="9">
        <v>1143</v>
      </c>
      <c r="I112" s="10">
        <v>521</v>
      </c>
      <c r="J112" s="140">
        <f t="shared" si="10"/>
        <v>0.4558180227471566</v>
      </c>
      <c r="K112" s="10">
        <v>19</v>
      </c>
      <c r="L112" s="10">
        <v>469</v>
      </c>
      <c r="M112" s="141">
        <f t="shared" si="9"/>
        <v>24.684210526315791</v>
      </c>
    </row>
    <row r="113" spans="1:13" x14ac:dyDescent="0.3">
      <c r="A113" s="42">
        <v>117</v>
      </c>
      <c r="B113" s="163" t="s">
        <v>1026</v>
      </c>
      <c r="C113" s="163">
        <v>1</v>
      </c>
      <c r="D113" s="22"/>
      <c r="E113" s="22">
        <v>1</v>
      </c>
      <c r="F113" s="24">
        <v>1</v>
      </c>
      <c r="G113" s="22" t="s">
        <v>739</v>
      </c>
      <c r="H113" s="22">
        <v>195</v>
      </c>
      <c r="I113" s="24">
        <v>60</v>
      </c>
      <c r="J113" s="142">
        <f t="shared" si="10"/>
        <v>0.30769230769230771</v>
      </c>
      <c r="K113" s="24">
        <v>9</v>
      </c>
      <c r="L113" s="24">
        <v>45</v>
      </c>
      <c r="M113" s="143">
        <f t="shared" si="9"/>
        <v>5</v>
      </c>
    </row>
    <row r="114" spans="1:13" x14ac:dyDescent="0.3">
      <c r="A114" s="45">
        <v>119</v>
      </c>
      <c r="B114" s="47" t="s">
        <v>457</v>
      </c>
      <c r="C114" s="47">
        <v>1</v>
      </c>
      <c r="D114" s="3"/>
      <c r="E114" s="3">
        <v>12</v>
      </c>
      <c r="F114" s="4">
        <v>1</v>
      </c>
      <c r="G114" s="125" t="s">
        <v>745</v>
      </c>
      <c r="H114" s="3">
        <v>754</v>
      </c>
      <c r="I114" s="4">
        <v>153</v>
      </c>
      <c r="J114" s="158">
        <f t="shared" si="10"/>
        <v>0.20291777188328913</v>
      </c>
      <c r="K114" s="4">
        <v>28</v>
      </c>
      <c r="L114" s="4">
        <v>138</v>
      </c>
      <c r="M114" s="159">
        <f t="shared" si="9"/>
        <v>4.9285714285714288</v>
      </c>
    </row>
    <row r="115" spans="1:13" x14ac:dyDescent="0.3">
      <c r="A115" s="49">
        <v>119</v>
      </c>
      <c r="B115" s="47" t="s">
        <v>457</v>
      </c>
      <c r="C115" s="47">
        <v>0</v>
      </c>
      <c r="D115" s="3"/>
      <c r="E115" s="3"/>
      <c r="F115" s="4"/>
      <c r="G115" s="125" t="s">
        <v>759</v>
      </c>
      <c r="H115" s="139"/>
      <c r="I115" s="4">
        <v>53</v>
      </c>
      <c r="J115" s="158">
        <f t="shared" ref="J115:J125" si="11">IF(AND(I115&lt;&gt;"",H$114&lt;&gt;""),I115/H$114,"")</f>
        <v>7.0291777188328908E-2</v>
      </c>
      <c r="K115" s="4">
        <v>28</v>
      </c>
      <c r="L115" s="4">
        <v>48</v>
      </c>
      <c r="M115" s="159">
        <f t="shared" si="9"/>
        <v>1.7142857142857142</v>
      </c>
    </row>
    <row r="116" spans="1:13" x14ac:dyDescent="0.3">
      <c r="A116" s="49">
        <v>119</v>
      </c>
      <c r="B116" s="47" t="s">
        <v>457</v>
      </c>
      <c r="C116" s="47">
        <v>0</v>
      </c>
      <c r="D116" s="3"/>
      <c r="E116" s="3"/>
      <c r="F116" s="4"/>
      <c r="G116" s="125" t="s">
        <v>760</v>
      </c>
      <c r="H116" s="139"/>
      <c r="I116" s="4">
        <v>97</v>
      </c>
      <c r="J116" s="158">
        <f t="shared" si="11"/>
        <v>0.1286472148541114</v>
      </c>
      <c r="K116" s="4">
        <v>28</v>
      </c>
      <c r="L116" s="4">
        <v>87</v>
      </c>
      <c r="M116" s="159">
        <f t="shared" si="9"/>
        <v>3.1071428571428572</v>
      </c>
    </row>
    <row r="117" spans="1:13" x14ac:dyDescent="0.3">
      <c r="A117" s="49">
        <v>119</v>
      </c>
      <c r="B117" s="47" t="s">
        <v>457</v>
      </c>
      <c r="C117" s="47">
        <v>0</v>
      </c>
      <c r="D117" s="3"/>
      <c r="E117" s="3"/>
      <c r="F117" s="4"/>
      <c r="G117" s="125" t="s">
        <v>761</v>
      </c>
      <c r="H117" s="139"/>
      <c r="I117" s="4">
        <v>101</v>
      </c>
      <c r="J117" s="158">
        <f t="shared" si="11"/>
        <v>0.13395225464190982</v>
      </c>
      <c r="K117" s="4">
        <v>28</v>
      </c>
      <c r="L117" s="4">
        <v>91</v>
      </c>
      <c r="M117" s="159">
        <f t="shared" si="9"/>
        <v>3.25</v>
      </c>
    </row>
    <row r="118" spans="1:13" x14ac:dyDescent="0.3">
      <c r="A118" s="49">
        <v>119</v>
      </c>
      <c r="B118" s="47" t="s">
        <v>457</v>
      </c>
      <c r="C118" s="47">
        <v>0</v>
      </c>
      <c r="D118" s="3"/>
      <c r="E118" s="3"/>
      <c r="F118" s="4"/>
      <c r="G118" s="125" t="s">
        <v>762</v>
      </c>
      <c r="H118" s="139"/>
      <c r="I118" s="4">
        <v>17</v>
      </c>
      <c r="J118" s="158">
        <f t="shared" si="11"/>
        <v>2.2546419098143235E-2</v>
      </c>
      <c r="K118" s="4">
        <v>28</v>
      </c>
      <c r="L118" s="4">
        <v>15</v>
      </c>
      <c r="M118" s="159">
        <f t="shared" si="9"/>
        <v>0.5357142857142857</v>
      </c>
    </row>
    <row r="119" spans="1:13" x14ac:dyDescent="0.3">
      <c r="A119" s="49">
        <v>119</v>
      </c>
      <c r="B119" s="47" t="s">
        <v>457</v>
      </c>
      <c r="C119" s="47">
        <v>0</v>
      </c>
      <c r="D119" s="3"/>
      <c r="E119" s="3"/>
      <c r="F119" s="4"/>
      <c r="G119" s="125" t="s">
        <v>763</v>
      </c>
      <c r="H119" s="139"/>
      <c r="I119" s="4">
        <v>26</v>
      </c>
      <c r="J119" s="158">
        <f t="shared" si="11"/>
        <v>3.4482758620689655E-2</v>
      </c>
      <c r="K119" s="4">
        <v>28</v>
      </c>
      <c r="L119" s="4">
        <v>23</v>
      </c>
      <c r="M119" s="159">
        <f t="shared" si="9"/>
        <v>0.8214285714285714</v>
      </c>
    </row>
    <row r="120" spans="1:13" x14ac:dyDescent="0.3">
      <c r="A120" s="49">
        <v>119</v>
      </c>
      <c r="B120" s="47" t="s">
        <v>457</v>
      </c>
      <c r="C120" s="47">
        <v>0</v>
      </c>
      <c r="D120" s="3"/>
      <c r="E120" s="3"/>
      <c r="F120" s="4"/>
      <c r="G120" s="125" t="s">
        <v>764</v>
      </c>
      <c r="H120" s="139"/>
      <c r="I120" s="4">
        <v>218</v>
      </c>
      <c r="J120" s="158">
        <f t="shared" si="11"/>
        <v>0.28912466843501328</v>
      </c>
      <c r="K120" s="4">
        <v>28</v>
      </c>
      <c r="L120" s="4">
        <v>196</v>
      </c>
      <c r="M120" s="159">
        <f t="shared" si="9"/>
        <v>7</v>
      </c>
    </row>
    <row r="121" spans="1:13" x14ac:dyDescent="0.3">
      <c r="A121" s="49">
        <v>119</v>
      </c>
      <c r="B121" s="47" t="s">
        <v>457</v>
      </c>
      <c r="C121" s="47">
        <v>0</v>
      </c>
      <c r="D121" s="3"/>
      <c r="E121" s="3"/>
      <c r="F121" s="4"/>
      <c r="G121" s="125" t="s">
        <v>765</v>
      </c>
      <c r="H121" s="139"/>
      <c r="I121" s="4">
        <v>91</v>
      </c>
      <c r="J121" s="158">
        <f t="shared" si="11"/>
        <v>0.1206896551724138</v>
      </c>
      <c r="K121" s="4">
        <v>28</v>
      </c>
      <c r="L121" s="4">
        <v>82</v>
      </c>
      <c r="M121" s="159">
        <f t="shared" si="9"/>
        <v>2.9285714285714284</v>
      </c>
    </row>
    <row r="122" spans="1:13" x14ac:dyDescent="0.3">
      <c r="A122" s="49">
        <v>119</v>
      </c>
      <c r="B122" s="47" t="s">
        <v>457</v>
      </c>
      <c r="C122" s="47">
        <v>0</v>
      </c>
      <c r="D122" s="3"/>
      <c r="E122" s="3"/>
      <c r="F122" s="4"/>
      <c r="G122" s="125" t="s">
        <v>766</v>
      </c>
      <c r="H122" s="139"/>
      <c r="I122" s="4">
        <v>117</v>
      </c>
      <c r="J122" s="158">
        <f t="shared" si="11"/>
        <v>0.15517241379310345</v>
      </c>
      <c r="K122" s="4">
        <v>28</v>
      </c>
      <c r="L122" s="4">
        <v>105</v>
      </c>
      <c r="M122" s="159">
        <f t="shared" si="9"/>
        <v>3.75</v>
      </c>
    </row>
    <row r="123" spans="1:13" x14ac:dyDescent="0.3">
      <c r="A123" s="49">
        <v>119</v>
      </c>
      <c r="B123" s="47" t="s">
        <v>457</v>
      </c>
      <c r="C123" s="47">
        <v>0</v>
      </c>
      <c r="D123" s="3"/>
      <c r="E123" s="3"/>
      <c r="F123" s="4"/>
      <c r="G123" s="125" t="s">
        <v>767</v>
      </c>
      <c r="H123" s="139"/>
      <c r="I123" s="4">
        <v>178</v>
      </c>
      <c r="J123" s="158">
        <f t="shared" si="11"/>
        <v>0.23607427055702918</v>
      </c>
      <c r="K123" s="4">
        <v>28</v>
      </c>
      <c r="L123" s="4">
        <v>160</v>
      </c>
      <c r="M123" s="159">
        <f t="shared" si="9"/>
        <v>5.7142857142857144</v>
      </c>
    </row>
    <row r="124" spans="1:13" x14ac:dyDescent="0.3">
      <c r="A124" s="49">
        <v>119</v>
      </c>
      <c r="B124" s="47" t="s">
        <v>457</v>
      </c>
      <c r="C124" s="47">
        <v>0</v>
      </c>
      <c r="D124" s="3"/>
      <c r="E124" s="3"/>
      <c r="F124" s="4"/>
      <c r="G124" s="125" t="s">
        <v>768</v>
      </c>
      <c r="H124" s="139"/>
      <c r="I124" s="4">
        <v>216</v>
      </c>
      <c r="J124" s="158">
        <f t="shared" si="11"/>
        <v>0.28647214854111408</v>
      </c>
      <c r="K124" s="4">
        <v>28</v>
      </c>
      <c r="L124" s="4">
        <v>194</v>
      </c>
      <c r="M124" s="159">
        <f t="shared" si="9"/>
        <v>6.9285714285714288</v>
      </c>
    </row>
    <row r="125" spans="1:13" x14ac:dyDescent="0.3">
      <c r="A125" s="45">
        <v>119</v>
      </c>
      <c r="B125" s="46" t="s">
        <v>457</v>
      </c>
      <c r="C125" s="46">
        <v>0</v>
      </c>
      <c r="D125" s="14"/>
      <c r="E125" s="14"/>
      <c r="F125" s="20"/>
      <c r="G125" s="125" t="s">
        <v>769</v>
      </c>
      <c r="H125" s="139"/>
      <c r="I125" s="20">
        <v>312</v>
      </c>
      <c r="J125" s="158">
        <f t="shared" si="11"/>
        <v>0.41379310344827586</v>
      </c>
      <c r="K125" s="20">
        <v>28</v>
      </c>
      <c r="L125" s="20">
        <v>281</v>
      </c>
      <c r="M125" s="151">
        <f t="shared" si="9"/>
        <v>10.035714285714286</v>
      </c>
    </row>
    <row r="126" spans="1:13" x14ac:dyDescent="0.3">
      <c r="A126" s="43">
        <v>123</v>
      </c>
      <c r="B126" s="164" t="s">
        <v>458</v>
      </c>
      <c r="C126" s="164">
        <v>1</v>
      </c>
      <c r="D126" s="33"/>
      <c r="E126" s="33">
        <v>1</v>
      </c>
      <c r="F126" s="34">
        <v>3</v>
      </c>
      <c r="G126" s="33" t="s">
        <v>771</v>
      </c>
      <c r="H126" s="33">
        <v>205</v>
      </c>
      <c r="I126" s="34">
        <v>61</v>
      </c>
      <c r="J126" s="154">
        <f>IF(AND(I126&lt;&gt;"",H126&lt;&gt;""),I126/H126,"")</f>
        <v>0.29756097560975608</v>
      </c>
      <c r="K126" s="34">
        <v>8</v>
      </c>
      <c r="L126" s="34">
        <v>48</v>
      </c>
      <c r="M126" s="155">
        <f t="shared" si="9"/>
        <v>6</v>
      </c>
    </row>
    <row r="127" spans="1:13" x14ac:dyDescent="0.3">
      <c r="A127" s="45">
        <v>123</v>
      </c>
      <c r="B127" s="168" t="s">
        <v>458</v>
      </c>
      <c r="C127" s="168">
        <v>0</v>
      </c>
      <c r="D127" s="13"/>
      <c r="E127" s="13"/>
      <c r="F127" s="52"/>
      <c r="G127" s="13"/>
      <c r="H127" s="13"/>
      <c r="I127" s="52"/>
      <c r="J127" s="148"/>
      <c r="K127" s="52">
        <v>4</v>
      </c>
      <c r="L127" s="52">
        <v>48</v>
      </c>
      <c r="M127" s="149">
        <f t="shared" si="9"/>
        <v>12</v>
      </c>
    </row>
    <row r="128" spans="1:13" x14ac:dyDescent="0.3">
      <c r="A128" s="41">
        <v>123</v>
      </c>
      <c r="B128" s="165" t="s">
        <v>458</v>
      </c>
      <c r="C128" s="165">
        <v>0</v>
      </c>
      <c r="D128" s="11"/>
      <c r="E128" s="11"/>
      <c r="F128" s="12"/>
      <c r="G128" s="11"/>
      <c r="H128" s="11"/>
      <c r="I128" s="12"/>
      <c r="J128" s="152"/>
      <c r="K128" s="12">
        <v>11</v>
      </c>
      <c r="L128" s="12">
        <v>48</v>
      </c>
      <c r="M128" s="153">
        <f t="shared" si="9"/>
        <v>4.3636363636363633</v>
      </c>
    </row>
    <row r="129" spans="1:13" x14ac:dyDescent="0.3">
      <c r="A129" s="41">
        <v>124</v>
      </c>
      <c r="B129" s="48" t="s">
        <v>459</v>
      </c>
      <c r="C129" s="48">
        <v>1</v>
      </c>
      <c r="D129" s="9"/>
      <c r="E129" s="9">
        <v>1</v>
      </c>
      <c r="F129" s="10">
        <v>1</v>
      </c>
      <c r="G129" s="9" t="s">
        <v>775</v>
      </c>
      <c r="H129" s="9">
        <v>81</v>
      </c>
      <c r="I129" s="10">
        <v>23</v>
      </c>
      <c r="J129" s="140">
        <f>IF(AND(I129&lt;&gt;"",H129&lt;&gt;""),I129/H129,"")</f>
        <v>0.2839506172839506</v>
      </c>
      <c r="K129" s="10">
        <v>18</v>
      </c>
      <c r="L129" s="10">
        <v>18</v>
      </c>
      <c r="M129" s="141">
        <f t="shared" si="9"/>
        <v>1</v>
      </c>
    </row>
  </sheetData>
  <autoFilter ref="A1:M12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G314"/>
  <sheetViews>
    <sheetView workbookViewId="0">
      <selection activeCell="D33" sqref="D33"/>
    </sheetView>
  </sheetViews>
  <sheetFormatPr defaultColWidth="8.88671875" defaultRowHeight="10.199999999999999" x14ac:dyDescent="0.2"/>
  <cols>
    <col min="1" max="1" width="4" style="7" bestFit="1" customWidth="1"/>
    <col min="2" max="2" width="20.33203125" style="231" customWidth="1"/>
    <col min="3" max="3" width="29.6640625" style="231" customWidth="1"/>
    <col min="4" max="4" width="11.5546875" style="231" customWidth="1"/>
    <col min="5" max="5" width="21.109375" style="231" customWidth="1"/>
    <col min="6" max="6" width="32.5546875" style="231" bestFit="1" customWidth="1"/>
    <col min="7" max="7" width="47.6640625" style="231" customWidth="1"/>
    <col min="8" max="8" width="14.109375" style="231" customWidth="1"/>
    <col min="9" max="10" width="29.88671875" style="231" customWidth="1"/>
    <col min="11" max="16384" width="8.88671875" style="232"/>
  </cols>
  <sheetData>
    <row r="1" spans="1:10" s="233" customFormat="1" x14ac:dyDescent="0.2">
      <c r="A1" s="250" t="s">
        <v>967</v>
      </c>
      <c r="B1" s="251" t="s">
        <v>0</v>
      </c>
      <c r="C1" s="250" t="s">
        <v>1626</v>
      </c>
      <c r="D1" s="250" t="s">
        <v>7</v>
      </c>
      <c r="E1" s="250" t="s">
        <v>1575</v>
      </c>
      <c r="F1" s="250" t="s">
        <v>1628</v>
      </c>
      <c r="G1" s="250" t="s">
        <v>11</v>
      </c>
      <c r="H1" s="250" t="s">
        <v>1631</v>
      </c>
      <c r="I1" s="250" t="s">
        <v>14</v>
      </c>
      <c r="J1" s="250" t="s">
        <v>1633</v>
      </c>
    </row>
    <row r="2" spans="1:10" ht="10.5" customHeight="1" x14ac:dyDescent="0.2">
      <c r="A2" s="192">
        <v>1</v>
      </c>
      <c r="B2" s="193" t="s">
        <v>18</v>
      </c>
      <c r="C2" s="194" t="s">
        <v>795</v>
      </c>
      <c r="D2" s="194">
        <v>99013</v>
      </c>
      <c r="E2" s="194" t="s">
        <v>37</v>
      </c>
      <c r="F2" s="194" t="s">
        <v>333</v>
      </c>
      <c r="G2" s="194" t="s">
        <v>804</v>
      </c>
      <c r="H2" s="194">
        <v>28</v>
      </c>
      <c r="I2" s="194" t="s">
        <v>25</v>
      </c>
      <c r="J2" s="194" t="s">
        <v>1122</v>
      </c>
    </row>
    <row r="3" spans="1:10" ht="10.5" customHeight="1" x14ac:dyDescent="0.2">
      <c r="A3" s="195">
        <v>1</v>
      </c>
      <c r="B3" s="196" t="s">
        <v>18</v>
      </c>
      <c r="C3" s="197" t="s">
        <v>795</v>
      </c>
      <c r="D3" s="197">
        <v>99013</v>
      </c>
      <c r="E3" s="197" t="s">
        <v>37</v>
      </c>
      <c r="F3" s="197" t="s">
        <v>333</v>
      </c>
      <c r="G3" s="197" t="s">
        <v>805</v>
      </c>
      <c r="H3" s="197">
        <v>28</v>
      </c>
      <c r="I3" s="197" t="s">
        <v>25</v>
      </c>
      <c r="J3" s="197" t="s">
        <v>1122</v>
      </c>
    </row>
    <row r="4" spans="1:10" ht="10.5" customHeight="1" x14ac:dyDescent="0.2">
      <c r="A4" s="195">
        <v>1</v>
      </c>
      <c r="B4" s="196" t="s">
        <v>18</v>
      </c>
      <c r="C4" s="197" t="s">
        <v>795</v>
      </c>
      <c r="D4" s="197">
        <v>99013</v>
      </c>
      <c r="E4" s="197" t="s">
        <v>37</v>
      </c>
      <c r="F4" s="197" t="s">
        <v>333</v>
      </c>
      <c r="G4" s="197" t="s">
        <v>806</v>
      </c>
      <c r="H4" s="197">
        <v>28</v>
      </c>
      <c r="I4" s="197" t="s">
        <v>25</v>
      </c>
      <c r="J4" s="197" t="s">
        <v>1122</v>
      </c>
    </row>
    <row r="5" spans="1:10" ht="10.5" customHeight="1" x14ac:dyDescent="0.2">
      <c r="A5" s="195">
        <v>1</v>
      </c>
      <c r="B5" s="196" t="s">
        <v>18</v>
      </c>
      <c r="C5" s="197" t="s">
        <v>795</v>
      </c>
      <c r="D5" s="197">
        <v>99013</v>
      </c>
      <c r="E5" s="197" t="s">
        <v>37</v>
      </c>
      <c r="F5" s="197" t="s">
        <v>333</v>
      </c>
      <c r="G5" s="197" t="s">
        <v>1158</v>
      </c>
      <c r="H5" s="197">
        <v>28</v>
      </c>
      <c r="I5" s="197" t="s">
        <v>25</v>
      </c>
      <c r="J5" s="197" t="s">
        <v>1122</v>
      </c>
    </row>
    <row r="6" spans="1:10" ht="10.5" customHeight="1" x14ac:dyDescent="0.2">
      <c r="A6" s="195">
        <v>1</v>
      </c>
      <c r="B6" s="196" t="s">
        <v>18</v>
      </c>
      <c r="C6" s="197" t="s">
        <v>795</v>
      </c>
      <c r="D6" s="197">
        <v>99013</v>
      </c>
      <c r="E6" s="197" t="s">
        <v>37</v>
      </c>
      <c r="F6" s="197" t="s">
        <v>333</v>
      </c>
      <c r="G6" s="197" t="s">
        <v>800</v>
      </c>
      <c r="H6" s="197">
        <v>28</v>
      </c>
      <c r="I6" s="197" t="s">
        <v>25</v>
      </c>
      <c r="J6" s="197" t="s">
        <v>1122</v>
      </c>
    </row>
    <row r="7" spans="1:10" ht="10.5" customHeight="1" x14ac:dyDescent="0.2">
      <c r="A7" s="195">
        <v>1</v>
      </c>
      <c r="B7" s="196" t="s">
        <v>18</v>
      </c>
      <c r="C7" s="197" t="s">
        <v>795</v>
      </c>
      <c r="D7" s="197">
        <v>99013</v>
      </c>
      <c r="E7" s="197" t="s">
        <v>37</v>
      </c>
      <c r="F7" s="197" t="s">
        <v>333</v>
      </c>
      <c r="G7" s="197" t="s">
        <v>807</v>
      </c>
      <c r="H7" s="197">
        <v>28</v>
      </c>
      <c r="I7" s="197" t="s">
        <v>25</v>
      </c>
      <c r="J7" s="197" t="s">
        <v>1122</v>
      </c>
    </row>
    <row r="8" spans="1:10" ht="10.5" customHeight="1" x14ac:dyDescent="0.2">
      <c r="A8" s="195">
        <v>1</v>
      </c>
      <c r="B8" s="196" t="s">
        <v>18</v>
      </c>
      <c r="C8" s="197" t="s">
        <v>795</v>
      </c>
      <c r="D8" s="197">
        <v>99013</v>
      </c>
      <c r="E8" s="197" t="s">
        <v>37</v>
      </c>
      <c r="F8" s="197" t="s">
        <v>333</v>
      </c>
      <c r="G8" s="197" t="s">
        <v>808</v>
      </c>
      <c r="H8" s="197">
        <v>28</v>
      </c>
      <c r="I8" s="197" t="s">
        <v>25</v>
      </c>
      <c r="J8" s="197" t="s">
        <v>1122</v>
      </c>
    </row>
    <row r="9" spans="1:10" ht="10.5" customHeight="1" x14ac:dyDescent="0.2">
      <c r="A9" s="195">
        <v>1</v>
      </c>
      <c r="B9" s="196" t="s">
        <v>18</v>
      </c>
      <c r="C9" s="197" t="s">
        <v>795</v>
      </c>
      <c r="D9" s="197">
        <v>99013</v>
      </c>
      <c r="E9" s="197" t="s">
        <v>37</v>
      </c>
      <c r="F9" s="197" t="s">
        <v>333</v>
      </c>
      <c r="G9" s="197" t="s">
        <v>809</v>
      </c>
      <c r="H9" s="197">
        <v>28</v>
      </c>
      <c r="I9" s="197" t="s">
        <v>25</v>
      </c>
      <c r="J9" s="197" t="s">
        <v>1122</v>
      </c>
    </row>
    <row r="10" spans="1:10" ht="10.5" customHeight="1" x14ac:dyDescent="0.2">
      <c r="A10" s="195">
        <v>1</v>
      </c>
      <c r="B10" s="196" t="s">
        <v>18</v>
      </c>
      <c r="C10" s="197" t="s">
        <v>795</v>
      </c>
      <c r="D10" s="197">
        <v>99013</v>
      </c>
      <c r="E10" s="197" t="s">
        <v>37</v>
      </c>
      <c r="F10" s="197" t="s">
        <v>333</v>
      </c>
      <c r="G10" s="197" t="s">
        <v>810</v>
      </c>
      <c r="H10" s="197">
        <v>28</v>
      </c>
      <c r="I10" s="197" t="s">
        <v>25</v>
      </c>
      <c r="J10" s="197" t="s">
        <v>1122</v>
      </c>
    </row>
    <row r="11" spans="1:10" ht="10.5" customHeight="1" x14ac:dyDescent="0.2">
      <c r="A11" s="195">
        <v>1</v>
      </c>
      <c r="B11" s="196" t="s">
        <v>18</v>
      </c>
      <c r="C11" s="197" t="s">
        <v>795</v>
      </c>
      <c r="D11" s="197">
        <v>99013</v>
      </c>
      <c r="E11" s="197" t="s">
        <v>37</v>
      </c>
      <c r="F11" s="197" t="s">
        <v>333</v>
      </c>
      <c r="G11" s="197" t="s">
        <v>811</v>
      </c>
      <c r="H11" s="197">
        <v>28</v>
      </c>
      <c r="I11" s="197" t="s">
        <v>25</v>
      </c>
      <c r="J11" s="197" t="s">
        <v>1122</v>
      </c>
    </row>
    <row r="12" spans="1:10" ht="10.5" customHeight="1" x14ac:dyDescent="0.2">
      <c r="A12" s="195">
        <v>1</v>
      </c>
      <c r="B12" s="196" t="s">
        <v>18</v>
      </c>
      <c r="C12" s="197" t="s">
        <v>795</v>
      </c>
      <c r="D12" s="197">
        <v>99013</v>
      </c>
      <c r="E12" s="197" t="s">
        <v>37</v>
      </c>
      <c r="F12" s="197" t="s">
        <v>333</v>
      </c>
      <c r="G12" s="197" t="s">
        <v>812</v>
      </c>
      <c r="H12" s="197">
        <v>28</v>
      </c>
      <c r="I12" s="197" t="s">
        <v>25</v>
      </c>
      <c r="J12" s="197" t="s">
        <v>1122</v>
      </c>
    </row>
    <row r="13" spans="1:10" ht="10.5" customHeight="1" x14ac:dyDescent="0.2">
      <c r="A13" s="195">
        <v>1</v>
      </c>
      <c r="B13" s="196" t="s">
        <v>18</v>
      </c>
      <c r="C13" s="197" t="s">
        <v>795</v>
      </c>
      <c r="D13" s="197">
        <v>99013</v>
      </c>
      <c r="E13" s="197" t="s">
        <v>37</v>
      </c>
      <c r="F13" s="197" t="s">
        <v>333</v>
      </c>
      <c r="G13" s="197" t="s">
        <v>1180</v>
      </c>
      <c r="H13" s="197">
        <v>28</v>
      </c>
      <c r="I13" s="197" t="s">
        <v>25</v>
      </c>
      <c r="J13" s="197" t="s">
        <v>1122</v>
      </c>
    </row>
    <row r="14" spans="1:10" ht="10.5" customHeight="1" x14ac:dyDescent="0.2">
      <c r="A14" s="198">
        <v>1</v>
      </c>
      <c r="B14" s="199" t="s">
        <v>18</v>
      </c>
      <c r="C14" s="200" t="s">
        <v>795</v>
      </c>
      <c r="D14" s="200">
        <v>99013</v>
      </c>
      <c r="E14" s="200" t="s">
        <v>37</v>
      </c>
      <c r="F14" s="200" t="s">
        <v>333</v>
      </c>
      <c r="G14" s="200" t="s">
        <v>803</v>
      </c>
      <c r="H14" s="200">
        <v>28</v>
      </c>
      <c r="I14" s="200" t="s">
        <v>25</v>
      </c>
      <c r="J14" s="200" t="s">
        <v>1122</v>
      </c>
    </row>
    <row r="15" spans="1:10" ht="10.5" customHeight="1" x14ac:dyDescent="0.2">
      <c r="A15" s="195">
        <v>2</v>
      </c>
      <c r="B15" s="201" t="s">
        <v>41</v>
      </c>
      <c r="C15" s="202" t="s">
        <v>48</v>
      </c>
      <c r="D15" s="202">
        <v>32555</v>
      </c>
      <c r="E15" s="202" t="s">
        <v>221</v>
      </c>
      <c r="F15" s="202" t="s">
        <v>1461</v>
      </c>
      <c r="G15" s="202" t="s">
        <v>512</v>
      </c>
      <c r="H15" s="202">
        <v>26</v>
      </c>
      <c r="I15" s="203" t="s">
        <v>1069</v>
      </c>
      <c r="J15" s="203" t="s">
        <v>1381</v>
      </c>
    </row>
    <row r="16" spans="1:10" ht="10.5" customHeight="1" x14ac:dyDescent="0.2">
      <c r="A16" s="195">
        <v>2</v>
      </c>
      <c r="B16" s="201" t="s">
        <v>41</v>
      </c>
      <c r="C16" s="202" t="s">
        <v>48</v>
      </c>
      <c r="D16" s="202">
        <v>32555</v>
      </c>
      <c r="E16" s="202" t="s">
        <v>221</v>
      </c>
      <c r="F16" s="202" t="s">
        <v>1461</v>
      </c>
      <c r="G16" s="202" t="s">
        <v>46</v>
      </c>
      <c r="H16" s="202">
        <v>26</v>
      </c>
      <c r="I16" s="202" t="s">
        <v>184</v>
      </c>
      <c r="J16" s="202" t="s">
        <v>86</v>
      </c>
    </row>
    <row r="17" spans="1:10" ht="10.5" customHeight="1" x14ac:dyDescent="0.2">
      <c r="A17" s="195">
        <v>2</v>
      </c>
      <c r="B17" s="201" t="s">
        <v>41</v>
      </c>
      <c r="C17" s="202" t="s">
        <v>48</v>
      </c>
      <c r="D17" s="202">
        <v>32555</v>
      </c>
      <c r="E17" s="202" t="s">
        <v>221</v>
      </c>
      <c r="F17" s="202" t="s">
        <v>1461</v>
      </c>
      <c r="G17" s="202" t="s">
        <v>512</v>
      </c>
      <c r="H17" s="202">
        <v>26</v>
      </c>
      <c r="I17" s="203" t="s">
        <v>1069</v>
      </c>
      <c r="J17" s="203" t="s">
        <v>1381</v>
      </c>
    </row>
    <row r="18" spans="1:10" ht="10.5" customHeight="1" x14ac:dyDescent="0.2">
      <c r="A18" s="195">
        <v>2</v>
      </c>
      <c r="B18" s="201" t="s">
        <v>41</v>
      </c>
      <c r="C18" s="202" t="s">
        <v>48</v>
      </c>
      <c r="D18" s="202">
        <v>32555</v>
      </c>
      <c r="E18" s="202" t="s">
        <v>221</v>
      </c>
      <c r="F18" s="202" t="s">
        <v>1461</v>
      </c>
      <c r="G18" s="202" t="s">
        <v>46</v>
      </c>
      <c r="H18" s="202">
        <v>26</v>
      </c>
      <c r="I18" s="202" t="s">
        <v>184</v>
      </c>
      <c r="J18" s="202" t="s">
        <v>86</v>
      </c>
    </row>
    <row r="19" spans="1:10" ht="10.5" customHeight="1" x14ac:dyDescent="0.2">
      <c r="A19" s="192">
        <v>3</v>
      </c>
      <c r="B19" s="193" t="s">
        <v>52</v>
      </c>
      <c r="C19" s="194" t="s">
        <v>75</v>
      </c>
      <c r="D19" s="194">
        <v>6520</v>
      </c>
      <c r="E19" s="194" t="s">
        <v>37</v>
      </c>
      <c r="F19" s="194" t="s">
        <v>334</v>
      </c>
      <c r="G19" s="194" t="s">
        <v>58</v>
      </c>
      <c r="H19" s="194" t="s">
        <v>1646</v>
      </c>
      <c r="I19" s="194" t="s">
        <v>826</v>
      </c>
      <c r="J19" s="194" t="s">
        <v>1381</v>
      </c>
    </row>
    <row r="20" spans="1:10" ht="10.5" customHeight="1" x14ac:dyDescent="0.2">
      <c r="A20" s="195">
        <v>3</v>
      </c>
      <c r="B20" s="196" t="s">
        <v>52</v>
      </c>
      <c r="C20" s="197" t="s">
        <v>75</v>
      </c>
      <c r="D20" s="197">
        <v>6520</v>
      </c>
      <c r="E20" s="197" t="s">
        <v>37</v>
      </c>
      <c r="F20" s="197" t="s">
        <v>334</v>
      </c>
      <c r="G20" s="197" t="s">
        <v>61</v>
      </c>
      <c r="H20" s="197" t="s">
        <v>1646</v>
      </c>
      <c r="I20" s="197" t="s">
        <v>826</v>
      </c>
      <c r="J20" s="197" t="s">
        <v>1381</v>
      </c>
    </row>
    <row r="21" spans="1:10" ht="10.5" customHeight="1" x14ac:dyDescent="0.2">
      <c r="A21" s="195">
        <v>3</v>
      </c>
      <c r="B21" s="196" t="s">
        <v>52</v>
      </c>
      <c r="C21" s="197" t="s">
        <v>75</v>
      </c>
      <c r="D21" s="197">
        <v>6520</v>
      </c>
      <c r="E21" s="197" t="s">
        <v>37</v>
      </c>
      <c r="F21" s="197" t="s">
        <v>334</v>
      </c>
      <c r="G21" s="197" t="s">
        <v>65</v>
      </c>
      <c r="H21" s="197" t="s">
        <v>1646</v>
      </c>
      <c r="I21" s="197" t="s">
        <v>826</v>
      </c>
      <c r="J21" s="197" t="s">
        <v>1381</v>
      </c>
    </row>
    <row r="22" spans="1:10" ht="10.5" customHeight="1" x14ac:dyDescent="0.2">
      <c r="A22" s="198">
        <v>3</v>
      </c>
      <c r="B22" s="199" t="s">
        <v>52</v>
      </c>
      <c r="C22" s="200" t="s">
        <v>75</v>
      </c>
      <c r="D22" s="200">
        <v>6520</v>
      </c>
      <c r="E22" s="200" t="s">
        <v>37</v>
      </c>
      <c r="F22" s="200" t="s">
        <v>334</v>
      </c>
      <c r="G22" s="200" t="s">
        <v>69</v>
      </c>
      <c r="H22" s="200" t="s">
        <v>1646</v>
      </c>
      <c r="I22" s="200" t="s">
        <v>826</v>
      </c>
      <c r="J22" s="200" t="s">
        <v>1381</v>
      </c>
    </row>
    <row r="23" spans="1:10" ht="10.5" customHeight="1" x14ac:dyDescent="0.2">
      <c r="A23" s="198">
        <v>4</v>
      </c>
      <c r="B23" s="204" t="s">
        <v>81</v>
      </c>
      <c r="C23" s="205" t="s">
        <v>84</v>
      </c>
      <c r="D23" s="205">
        <v>4415</v>
      </c>
      <c r="E23" s="205" t="s">
        <v>37</v>
      </c>
      <c r="F23" s="205" t="s">
        <v>335</v>
      </c>
      <c r="G23" s="205" t="s">
        <v>85</v>
      </c>
      <c r="H23" s="205" t="s">
        <v>1647</v>
      </c>
      <c r="I23" s="205" t="s">
        <v>184</v>
      </c>
      <c r="J23" s="205" t="s">
        <v>86</v>
      </c>
    </row>
    <row r="24" spans="1:10" ht="10.5" customHeight="1" x14ac:dyDescent="0.2">
      <c r="A24" s="192">
        <v>5</v>
      </c>
      <c r="B24" s="206" t="s">
        <v>310</v>
      </c>
      <c r="C24" s="207" t="s">
        <v>313</v>
      </c>
      <c r="D24" s="207">
        <v>374</v>
      </c>
      <c r="E24" s="207" t="s">
        <v>314</v>
      </c>
      <c r="F24" s="207" t="s">
        <v>1462</v>
      </c>
      <c r="G24" s="207" t="s">
        <v>283</v>
      </c>
      <c r="H24" s="207">
        <v>84</v>
      </c>
      <c r="I24" s="207" t="s">
        <v>828</v>
      </c>
      <c r="J24" s="207" t="s">
        <v>1381</v>
      </c>
    </row>
    <row r="25" spans="1:10" ht="10.5" customHeight="1" x14ac:dyDescent="0.2">
      <c r="A25" s="195">
        <v>5</v>
      </c>
      <c r="B25" s="208" t="s">
        <v>310</v>
      </c>
      <c r="C25" s="209" t="s">
        <v>313</v>
      </c>
      <c r="D25" s="209">
        <v>374</v>
      </c>
      <c r="E25" s="209" t="s">
        <v>314</v>
      </c>
      <c r="F25" s="209" t="s">
        <v>1462</v>
      </c>
      <c r="G25" s="209" t="s">
        <v>319</v>
      </c>
      <c r="H25" s="209">
        <v>84</v>
      </c>
      <c r="I25" s="209" t="s">
        <v>828</v>
      </c>
      <c r="J25" s="209" t="s">
        <v>1381</v>
      </c>
    </row>
    <row r="26" spans="1:10" ht="10.5" customHeight="1" x14ac:dyDescent="0.2">
      <c r="A26" s="198">
        <v>5</v>
      </c>
      <c r="B26" s="210" t="s">
        <v>310</v>
      </c>
      <c r="C26" s="211" t="s">
        <v>313</v>
      </c>
      <c r="D26" s="211">
        <v>374</v>
      </c>
      <c r="E26" s="211" t="s">
        <v>314</v>
      </c>
      <c r="F26" s="211" t="s">
        <v>1462</v>
      </c>
      <c r="G26" s="211" t="s">
        <v>46</v>
      </c>
      <c r="H26" s="211">
        <v>84</v>
      </c>
      <c r="I26" s="211" t="s">
        <v>829</v>
      </c>
      <c r="J26" s="211" t="s">
        <v>1380</v>
      </c>
    </row>
    <row r="27" spans="1:10" ht="10.5" customHeight="1" x14ac:dyDescent="0.2">
      <c r="A27" s="195">
        <v>6</v>
      </c>
      <c r="B27" s="201" t="s">
        <v>1019</v>
      </c>
      <c r="C27" s="212" t="s">
        <v>322</v>
      </c>
      <c r="D27" s="212">
        <v>295</v>
      </c>
      <c r="E27" s="212" t="s">
        <v>833</v>
      </c>
      <c r="F27" s="212" t="s">
        <v>1463</v>
      </c>
      <c r="G27" s="212" t="s">
        <v>118</v>
      </c>
      <c r="H27" s="212">
        <v>23</v>
      </c>
      <c r="I27" s="212" t="s">
        <v>832</v>
      </c>
      <c r="J27" s="212" t="s">
        <v>1381</v>
      </c>
    </row>
    <row r="28" spans="1:10" ht="10.5" customHeight="1" x14ac:dyDescent="0.2">
      <c r="A28" s="195">
        <v>6</v>
      </c>
      <c r="B28" s="201" t="s">
        <v>1019</v>
      </c>
      <c r="C28" s="212" t="s">
        <v>322</v>
      </c>
      <c r="D28" s="212">
        <v>295</v>
      </c>
      <c r="E28" s="212" t="s">
        <v>833</v>
      </c>
      <c r="F28" s="212" t="s">
        <v>1463</v>
      </c>
      <c r="G28" s="212" t="s">
        <v>254</v>
      </c>
      <c r="H28" s="212">
        <v>23</v>
      </c>
      <c r="I28" s="212" t="s">
        <v>25</v>
      </c>
      <c r="J28" s="212" t="s">
        <v>1122</v>
      </c>
    </row>
    <row r="29" spans="1:10" ht="10.5" customHeight="1" x14ac:dyDescent="0.2">
      <c r="A29" s="195">
        <v>6</v>
      </c>
      <c r="B29" s="201" t="s">
        <v>1019</v>
      </c>
      <c r="C29" s="212" t="s">
        <v>322</v>
      </c>
      <c r="D29" s="212">
        <v>295</v>
      </c>
      <c r="E29" s="212" t="s">
        <v>833</v>
      </c>
      <c r="F29" s="212" t="s">
        <v>1463</v>
      </c>
      <c r="G29" s="212" t="s">
        <v>835</v>
      </c>
      <c r="H29" s="212">
        <v>23</v>
      </c>
      <c r="I29" s="212" t="s">
        <v>25</v>
      </c>
      <c r="J29" s="212" t="s">
        <v>1122</v>
      </c>
    </row>
    <row r="30" spans="1:10" ht="10.5" customHeight="1" x14ac:dyDescent="0.2">
      <c r="A30" s="198">
        <v>6</v>
      </c>
      <c r="B30" s="204" t="s">
        <v>1019</v>
      </c>
      <c r="C30" s="213" t="s">
        <v>322</v>
      </c>
      <c r="D30" s="213">
        <v>295</v>
      </c>
      <c r="E30" s="213" t="s">
        <v>833</v>
      </c>
      <c r="F30" s="213" t="s">
        <v>1463</v>
      </c>
      <c r="G30" s="213" t="s">
        <v>166</v>
      </c>
      <c r="H30" s="213">
        <v>23</v>
      </c>
      <c r="I30" s="213" t="s">
        <v>25</v>
      </c>
      <c r="J30" s="213" t="s">
        <v>1122</v>
      </c>
    </row>
    <row r="31" spans="1:10" ht="10.5" customHeight="1" x14ac:dyDescent="0.2">
      <c r="A31" s="214">
        <v>7</v>
      </c>
      <c r="B31" s="215" t="s">
        <v>1020</v>
      </c>
      <c r="C31" s="216" t="s">
        <v>327</v>
      </c>
      <c r="D31" s="216">
        <v>76</v>
      </c>
      <c r="E31" s="216" t="s">
        <v>92</v>
      </c>
      <c r="F31" s="217" t="s">
        <v>93</v>
      </c>
      <c r="G31" s="216" t="s">
        <v>118</v>
      </c>
      <c r="H31" s="216">
        <v>5</v>
      </c>
      <c r="I31" s="216" t="s">
        <v>837</v>
      </c>
      <c r="J31" s="216" t="s">
        <v>1381</v>
      </c>
    </row>
    <row r="32" spans="1:10" ht="10.5" customHeight="1" x14ac:dyDescent="0.2">
      <c r="A32" s="198">
        <v>10</v>
      </c>
      <c r="B32" s="218" t="s">
        <v>366</v>
      </c>
      <c r="C32" s="205" t="s">
        <v>279</v>
      </c>
      <c r="D32" s="205">
        <v>1951</v>
      </c>
      <c r="E32" s="205" t="s">
        <v>496</v>
      </c>
      <c r="F32" s="205" t="s">
        <v>1464</v>
      </c>
      <c r="G32" s="205" t="s">
        <v>281</v>
      </c>
      <c r="H32" s="205">
        <v>11</v>
      </c>
      <c r="I32" s="205" t="s">
        <v>1064</v>
      </c>
      <c r="J32" s="205" t="s">
        <v>1381</v>
      </c>
    </row>
    <row r="33" spans="1:16335" ht="10.5" customHeight="1" x14ac:dyDescent="0.2">
      <c r="A33" s="214">
        <v>11</v>
      </c>
      <c r="B33" s="219" t="s">
        <v>367</v>
      </c>
      <c r="C33" s="217" t="s">
        <v>392</v>
      </c>
      <c r="D33" s="217">
        <v>2191</v>
      </c>
      <c r="E33" s="217" t="s">
        <v>1572</v>
      </c>
      <c r="F33" s="217" t="s">
        <v>1465</v>
      </c>
      <c r="G33" s="217" t="s">
        <v>118</v>
      </c>
      <c r="H33" s="217">
        <v>9</v>
      </c>
      <c r="I33" s="217" t="s">
        <v>844</v>
      </c>
      <c r="J33" s="217" t="s">
        <v>1381</v>
      </c>
    </row>
    <row r="34" spans="1:16335" ht="10.5" customHeight="1" x14ac:dyDescent="0.2">
      <c r="A34" s="220">
        <v>15</v>
      </c>
      <c r="B34" s="221" t="s">
        <v>343</v>
      </c>
      <c r="C34" s="222" t="s">
        <v>99</v>
      </c>
      <c r="D34" s="222">
        <v>179</v>
      </c>
      <c r="E34" s="222" t="s">
        <v>553</v>
      </c>
      <c r="F34" s="222" t="s">
        <v>1466</v>
      </c>
      <c r="G34" s="222" t="s">
        <v>102</v>
      </c>
      <c r="H34" s="222" t="s">
        <v>1402</v>
      </c>
      <c r="I34" s="222" t="s">
        <v>1383</v>
      </c>
      <c r="J34" s="222" t="s">
        <v>1380</v>
      </c>
    </row>
    <row r="35" spans="1:16335" ht="10.5" customHeight="1" x14ac:dyDescent="0.2">
      <c r="A35" s="220">
        <v>15</v>
      </c>
      <c r="B35" s="221" t="s">
        <v>343</v>
      </c>
      <c r="C35" s="222" t="s">
        <v>99</v>
      </c>
      <c r="D35" s="222">
        <v>179</v>
      </c>
      <c r="E35" s="222" t="s">
        <v>553</v>
      </c>
      <c r="F35" s="222" t="s">
        <v>1466</v>
      </c>
      <c r="G35" s="222" t="s">
        <v>103</v>
      </c>
      <c r="H35" s="222" t="s">
        <v>1402</v>
      </c>
      <c r="I35" s="222" t="s">
        <v>1383</v>
      </c>
      <c r="J35" s="222" t="s">
        <v>1380</v>
      </c>
    </row>
    <row r="36" spans="1:16335" ht="10.5" customHeight="1" x14ac:dyDescent="0.2">
      <c r="A36" s="220">
        <v>15</v>
      </c>
      <c r="B36" s="221" t="s">
        <v>343</v>
      </c>
      <c r="C36" s="222" t="s">
        <v>99</v>
      </c>
      <c r="D36" s="222">
        <v>179</v>
      </c>
      <c r="E36" s="222" t="s">
        <v>553</v>
      </c>
      <c r="F36" s="222" t="s">
        <v>1466</v>
      </c>
      <c r="G36" s="222" t="s">
        <v>108</v>
      </c>
      <c r="H36" s="222" t="s">
        <v>1403</v>
      </c>
      <c r="I36" s="222" t="s">
        <v>1383</v>
      </c>
      <c r="J36" s="222" t="s">
        <v>1380</v>
      </c>
    </row>
    <row r="37" spans="1:16335" ht="10.5" customHeight="1" x14ac:dyDescent="0.2">
      <c r="A37" s="220">
        <v>15</v>
      </c>
      <c r="B37" s="221" t="s">
        <v>343</v>
      </c>
      <c r="C37" s="222" t="s">
        <v>99</v>
      </c>
      <c r="D37" s="222">
        <v>179</v>
      </c>
      <c r="E37" s="222" t="s">
        <v>553</v>
      </c>
      <c r="F37" s="222" t="s">
        <v>1466</v>
      </c>
      <c r="G37" s="222" t="s">
        <v>109</v>
      </c>
      <c r="H37" s="222" t="s">
        <v>1403</v>
      </c>
      <c r="I37" s="222" t="s">
        <v>1383</v>
      </c>
      <c r="J37" s="222" t="s">
        <v>1380</v>
      </c>
    </row>
    <row r="38" spans="1:16335" ht="10.5" customHeight="1" x14ac:dyDescent="0.2">
      <c r="A38" s="220">
        <v>15</v>
      </c>
      <c r="B38" s="221" t="s">
        <v>343</v>
      </c>
      <c r="C38" s="222" t="s">
        <v>99</v>
      </c>
      <c r="D38" s="222">
        <v>179</v>
      </c>
      <c r="E38" s="222" t="s">
        <v>553</v>
      </c>
      <c r="F38" s="222" t="s">
        <v>1466</v>
      </c>
      <c r="G38" s="222" t="s">
        <v>104</v>
      </c>
      <c r="H38" s="222" t="s">
        <v>1402</v>
      </c>
      <c r="I38" s="222" t="s">
        <v>1382</v>
      </c>
      <c r="J38" s="222" t="s">
        <v>1380</v>
      </c>
    </row>
    <row r="39" spans="1:16335" ht="10.5" customHeight="1" x14ac:dyDescent="0.2">
      <c r="A39" s="220">
        <v>15</v>
      </c>
      <c r="B39" s="221" t="s">
        <v>343</v>
      </c>
      <c r="C39" s="222" t="s">
        <v>99</v>
      </c>
      <c r="D39" s="222">
        <v>179</v>
      </c>
      <c r="E39" s="222" t="s">
        <v>553</v>
      </c>
      <c r="F39" s="222" t="s">
        <v>1466</v>
      </c>
      <c r="G39" s="222" t="s">
        <v>105</v>
      </c>
      <c r="H39" s="222" t="s">
        <v>1402</v>
      </c>
      <c r="I39" s="222" t="s">
        <v>1382</v>
      </c>
      <c r="J39" s="222" t="s">
        <v>1380</v>
      </c>
    </row>
    <row r="40" spans="1:16335" ht="10.5" customHeight="1" x14ac:dyDescent="0.2">
      <c r="A40" s="220">
        <v>15</v>
      </c>
      <c r="B40" s="221" t="s">
        <v>343</v>
      </c>
      <c r="C40" s="222" t="s">
        <v>99</v>
      </c>
      <c r="D40" s="222">
        <v>179</v>
      </c>
      <c r="E40" s="222" t="s">
        <v>553</v>
      </c>
      <c r="F40" s="222" t="s">
        <v>1466</v>
      </c>
      <c r="G40" s="222" t="s">
        <v>107</v>
      </c>
      <c r="H40" s="222" t="s">
        <v>1403</v>
      </c>
      <c r="I40" s="222" t="s">
        <v>1382</v>
      </c>
      <c r="J40" s="222" t="s">
        <v>1380</v>
      </c>
    </row>
    <row r="41" spans="1:16335" ht="10.5" customHeight="1" x14ac:dyDescent="0.2">
      <c r="A41" s="198">
        <v>15</v>
      </c>
      <c r="B41" s="218" t="s">
        <v>343</v>
      </c>
      <c r="C41" s="205" t="s">
        <v>99</v>
      </c>
      <c r="D41" s="205">
        <v>179</v>
      </c>
      <c r="E41" s="205" t="s">
        <v>553</v>
      </c>
      <c r="F41" s="205" t="s">
        <v>1466</v>
      </c>
      <c r="G41" s="205" t="s">
        <v>106</v>
      </c>
      <c r="H41" s="205" t="s">
        <v>1403</v>
      </c>
      <c r="I41" s="205" t="s">
        <v>1382</v>
      </c>
      <c r="J41" s="205" t="s">
        <v>1380</v>
      </c>
    </row>
    <row r="42" spans="1:16335" ht="10.5" customHeight="1" x14ac:dyDescent="0.2">
      <c r="A42" s="214">
        <v>16</v>
      </c>
      <c r="B42" s="219" t="s">
        <v>365</v>
      </c>
      <c r="C42" s="217" t="s">
        <v>305</v>
      </c>
      <c r="D42" s="217">
        <v>417</v>
      </c>
      <c r="E42" s="217" t="s">
        <v>1077</v>
      </c>
      <c r="F42" s="217" t="s">
        <v>93</v>
      </c>
      <c r="G42" s="217" t="s">
        <v>118</v>
      </c>
      <c r="H42" s="217" t="s">
        <v>1405</v>
      </c>
      <c r="I42" s="217" t="s">
        <v>1075</v>
      </c>
      <c r="J42" s="217" t="s">
        <v>1381</v>
      </c>
    </row>
    <row r="43" spans="1:16335" s="234" customFormat="1" ht="10.5" customHeight="1" x14ac:dyDescent="0.2">
      <c r="A43" s="220">
        <v>17</v>
      </c>
      <c r="B43" s="223" t="s">
        <v>368</v>
      </c>
      <c r="C43" s="223" t="s">
        <v>373</v>
      </c>
      <c r="D43" s="224">
        <v>175</v>
      </c>
      <c r="E43" s="223" t="s">
        <v>92</v>
      </c>
      <c r="F43" s="223" t="s">
        <v>93</v>
      </c>
      <c r="G43" s="223" t="s">
        <v>118</v>
      </c>
      <c r="H43" s="223" t="s">
        <v>1675</v>
      </c>
      <c r="I43" s="223" t="s">
        <v>375</v>
      </c>
      <c r="J43" s="223" t="s">
        <v>1122</v>
      </c>
    </row>
    <row r="44" spans="1:16335" s="234" customFormat="1" ht="10.5" customHeight="1" x14ac:dyDescent="0.2">
      <c r="A44" s="220">
        <v>17</v>
      </c>
      <c r="B44" s="223" t="s">
        <v>368</v>
      </c>
      <c r="C44" s="223" t="s">
        <v>372</v>
      </c>
      <c r="D44" s="224">
        <v>175</v>
      </c>
      <c r="E44" s="223" t="s">
        <v>92</v>
      </c>
      <c r="F44" s="223" t="s">
        <v>93</v>
      </c>
      <c r="G44" s="223" t="s">
        <v>118</v>
      </c>
      <c r="H44" s="223" t="s">
        <v>1675</v>
      </c>
      <c r="I44" s="223" t="s">
        <v>375</v>
      </c>
      <c r="J44" s="223" t="s">
        <v>1122</v>
      </c>
    </row>
    <row r="45" spans="1:16335" ht="10.5" customHeight="1" x14ac:dyDescent="0.2">
      <c r="A45" s="198">
        <v>17</v>
      </c>
      <c r="B45" s="225" t="s">
        <v>368</v>
      </c>
      <c r="C45" s="225" t="s">
        <v>379</v>
      </c>
      <c r="D45" s="226">
        <v>175</v>
      </c>
      <c r="E45" s="225" t="s">
        <v>92</v>
      </c>
      <c r="F45" s="225" t="s">
        <v>93</v>
      </c>
      <c r="G45" s="225" t="s">
        <v>118</v>
      </c>
      <c r="H45" s="225" t="s">
        <v>1675</v>
      </c>
      <c r="I45" s="225" t="s">
        <v>375</v>
      </c>
      <c r="J45" s="225" t="s">
        <v>1122</v>
      </c>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234"/>
      <c r="GB45" s="234"/>
      <c r="GC45" s="234"/>
      <c r="GD45" s="234"/>
      <c r="GE45" s="234"/>
      <c r="GF45" s="234"/>
      <c r="GG45" s="234"/>
      <c r="GH45" s="234"/>
      <c r="GI45" s="234"/>
      <c r="GJ45" s="234"/>
      <c r="GK45" s="234"/>
      <c r="GL45" s="234"/>
      <c r="GM45" s="234"/>
      <c r="GN45" s="234"/>
      <c r="GO45" s="234"/>
      <c r="GP45" s="234"/>
      <c r="GQ45" s="234"/>
      <c r="GR45" s="234"/>
      <c r="GS45" s="234"/>
      <c r="GT45" s="234"/>
      <c r="GU45" s="234"/>
      <c r="GV45" s="234"/>
      <c r="GW45" s="234"/>
      <c r="GX45" s="234"/>
      <c r="GY45" s="234"/>
      <c r="GZ45" s="234"/>
      <c r="HA45" s="234"/>
      <c r="HB45" s="234"/>
      <c r="HC45" s="234"/>
      <c r="HD45" s="234"/>
      <c r="HE45" s="234"/>
      <c r="HF45" s="234"/>
      <c r="HG45" s="234"/>
      <c r="HH45" s="234"/>
      <c r="HI45" s="234"/>
      <c r="HJ45" s="234"/>
      <c r="HK45" s="234"/>
      <c r="HL45" s="234"/>
      <c r="HM45" s="234"/>
      <c r="HN45" s="234"/>
      <c r="HO45" s="234"/>
      <c r="HP45" s="234"/>
      <c r="HQ45" s="234"/>
      <c r="HR45" s="234"/>
      <c r="HS45" s="234"/>
      <c r="HT45" s="234"/>
      <c r="HU45" s="234"/>
      <c r="HV45" s="234"/>
      <c r="HW45" s="234"/>
      <c r="HX45" s="234"/>
      <c r="HY45" s="234"/>
      <c r="HZ45" s="234"/>
      <c r="IA45" s="234"/>
      <c r="IB45" s="234"/>
      <c r="IC45" s="234"/>
      <c r="ID45" s="234"/>
      <c r="IE45" s="234"/>
      <c r="IF45" s="234"/>
      <c r="IG45" s="234"/>
      <c r="IH45" s="234"/>
      <c r="II45" s="234"/>
      <c r="IJ45" s="234"/>
      <c r="IK45" s="234"/>
      <c r="IL45" s="234"/>
      <c r="IM45" s="234"/>
      <c r="IN45" s="234"/>
      <c r="IO45" s="234"/>
      <c r="IP45" s="234"/>
      <c r="IQ45" s="234"/>
      <c r="IR45" s="234"/>
      <c r="IS45" s="234"/>
      <c r="IT45" s="234"/>
      <c r="IU45" s="234"/>
      <c r="IV45" s="234"/>
      <c r="IW45" s="234"/>
      <c r="IX45" s="234"/>
      <c r="IY45" s="234"/>
      <c r="IZ45" s="234"/>
      <c r="JA45" s="234"/>
      <c r="JB45" s="234"/>
      <c r="JC45" s="234"/>
      <c r="JD45" s="234"/>
      <c r="JE45" s="234"/>
      <c r="JF45" s="234"/>
      <c r="JG45" s="234"/>
      <c r="JH45" s="234"/>
      <c r="JI45" s="234"/>
      <c r="JJ45" s="234"/>
      <c r="JK45" s="234"/>
      <c r="JL45" s="234"/>
      <c r="JM45" s="234"/>
      <c r="JN45" s="234"/>
      <c r="JO45" s="234"/>
      <c r="JP45" s="234"/>
      <c r="JQ45" s="234"/>
      <c r="JR45" s="234"/>
      <c r="JS45" s="234"/>
      <c r="JT45" s="234"/>
      <c r="JU45" s="234"/>
      <c r="JV45" s="234"/>
      <c r="JW45" s="234"/>
      <c r="JX45" s="234"/>
      <c r="JY45" s="234"/>
      <c r="JZ45" s="234"/>
      <c r="KA45" s="234"/>
      <c r="KB45" s="234"/>
      <c r="KC45" s="234"/>
      <c r="KD45" s="234"/>
      <c r="KE45" s="234"/>
      <c r="KF45" s="234"/>
      <c r="KG45" s="234"/>
      <c r="KH45" s="234"/>
      <c r="KI45" s="234"/>
      <c r="KJ45" s="234"/>
      <c r="KK45" s="234"/>
      <c r="KL45" s="234"/>
      <c r="KM45" s="234"/>
      <c r="KN45" s="234"/>
      <c r="KO45" s="234"/>
      <c r="KP45" s="234"/>
      <c r="KQ45" s="234"/>
      <c r="KR45" s="234"/>
      <c r="KS45" s="234"/>
      <c r="KT45" s="234"/>
      <c r="KU45" s="234"/>
      <c r="KV45" s="234"/>
      <c r="KW45" s="234"/>
      <c r="KX45" s="234"/>
      <c r="KY45" s="234"/>
      <c r="KZ45" s="234"/>
      <c r="LA45" s="234"/>
      <c r="LB45" s="234"/>
      <c r="LC45" s="234"/>
      <c r="LD45" s="234"/>
      <c r="LE45" s="234"/>
      <c r="LF45" s="234"/>
      <c r="LG45" s="234"/>
      <c r="LH45" s="234"/>
      <c r="LI45" s="234"/>
      <c r="LJ45" s="234"/>
      <c r="LK45" s="234"/>
      <c r="LL45" s="234"/>
      <c r="LM45" s="234"/>
      <c r="LN45" s="234"/>
      <c r="LO45" s="234"/>
      <c r="LP45" s="234"/>
      <c r="LQ45" s="234"/>
      <c r="LR45" s="234"/>
      <c r="LS45" s="234"/>
      <c r="LT45" s="234"/>
      <c r="LU45" s="234"/>
      <c r="LV45" s="234"/>
      <c r="LW45" s="234"/>
      <c r="LX45" s="234"/>
      <c r="LY45" s="234"/>
      <c r="LZ45" s="234"/>
      <c r="MA45" s="234"/>
      <c r="MB45" s="234"/>
      <c r="MC45" s="234"/>
      <c r="MD45" s="234"/>
      <c r="ME45" s="234"/>
      <c r="MF45" s="234"/>
      <c r="MG45" s="234"/>
      <c r="MH45" s="234"/>
      <c r="MI45" s="234"/>
      <c r="MJ45" s="234"/>
      <c r="MK45" s="234"/>
      <c r="ML45" s="234"/>
      <c r="MM45" s="234"/>
      <c r="MN45" s="234"/>
      <c r="MO45" s="234"/>
      <c r="MP45" s="234"/>
      <c r="MQ45" s="234"/>
      <c r="MR45" s="234"/>
      <c r="MS45" s="234"/>
      <c r="MT45" s="234"/>
      <c r="MU45" s="234"/>
      <c r="MV45" s="234"/>
      <c r="MW45" s="234"/>
      <c r="MX45" s="234"/>
      <c r="MY45" s="234"/>
      <c r="MZ45" s="234"/>
      <c r="NA45" s="234"/>
      <c r="NB45" s="234"/>
      <c r="NC45" s="234"/>
      <c r="ND45" s="234"/>
      <c r="NE45" s="234"/>
      <c r="NF45" s="234"/>
      <c r="NG45" s="234"/>
      <c r="NH45" s="234"/>
      <c r="NI45" s="234"/>
      <c r="NJ45" s="234"/>
      <c r="NK45" s="234"/>
      <c r="NL45" s="234"/>
      <c r="NM45" s="234"/>
      <c r="NN45" s="234"/>
      <c r="NO45" s="234"/>
      <c r="NP45" s="234"/>
      <c r="NQ45" s="234"/>
      <c r="NR45" s="234"/>
      <c r="NS45" s="234"/>
      <c r="NT45" s="234"/>
      <c r="NU45" s="234"/>
      <c r="NV45" s="234"/>
      <c r="NW45" s="234"/>
      <c r="NX45" s="234"/>
      <c r="NY45" s="234"/>
      <c r="NZ45" s="234"/>
      <c r="OA45" s="234"/>
      <c r="OB45" s="234"/>
      <c r="OC45" s="234"/>
      <c r="OD45" s="234"/>
      <c r="OE45" s="234"/>
      <c r="OF45" s="234"/>
      <c r="OG45" s="234"/>
      <c r="OH45" s="234"/>
      <c r="OI45" s="234"/>
      <c r="OJ45" s="234"/>
      <c r="OK45" s="234"/>
      <c r="OL45" s="234"/>
      <c r="OM45" s="234"/>
      <c r="ON45" s="234"/>
      <c r="OO45" s="234"/>
      <c r="OP45" s="234"/>
      <c r="OQ45" s="234"/>
      <c r="OR45" s="234"/>
      <c r="OS45" s="234"/>
      <c r="OT45" s="234"/>
      <c r="OU45" s="234"/>
      <c r="OV45" s="234"/>
      <c r="OW45" s="234"/>
      <c r="OX45" s="234"/>
      <c r="OY45" s="234"/>
      <c r="OZ45" s="234"/>
      <c r="PA45" s="234"/>
      <c r="PB45" s="234"/>
      <c r="PC45" s="234"/>
      <c r="PD45" s="234"/>
      <c r="PE45" s="234"/>
      <c r="PF45" s="234"/>
      <c r="PG45" s="234"/>
      <c r="PH45" s="234"/>
      <c r="PI45" s="234"/>
      <c r="PJ45" s="234"/>
      <c r="PK45" s="234"/>
      <c r="PL45" s="234"/>
      <c r="PM45" s="234"/>
      <c r="PN45" s="234"/>
      <c r="PO45" s="234"/>
      <c r="PP45" s="234"/>
      <c r="PQ45" s="234"/>
      <c r="PR45" s="234"/>
      <c r="PS45" s="234"/>
      <c r="PT45" s="234"/>
      <c r="PU45" s="234"/>
      <c r="PV45" s="234"/>
      <c r="PW45" s="234"/>
      <c r="PX45" s="234"/>
      <c r="PY45" s="234"/>
      <c r="PZ45" s="234"/>
      <c r="QA45" s="234"/>
      <c r="QB45" s="234"/>
      <c r="QC45" s="234"/>
      <c r="QD45" s="234"/>
      <c r="QE45" s="234"/>
      <c r="QF45" s="234"/>
      <c r="QG45" s="234"/>
      <c r="QH45" s="234"/>
      <c r="QI45" s="234"/>
      <c r="QJ45" s="234"/>
      <c r="QK45" s="234"/>
      <c r="QL45" s="234"/>
      <c r="QM45" s="234"/>
      <c r="QN45" s="234"/>
      <c r="QO45" s="234"/>
      <c r="QP45" s="234"/>
      <c r="QQ45" s="234"/>
      <c r="QR45" s="234"/>
      <c r="QS45" s="234"/>
      <c r="QT45" s="234"/>
      <c r="QU45" s="234"/>
      <c r="QV45" s="234"/>
      <c r="QW45" s="234"/>
      <c r="QX45" s="234"/>
      <c r="QY45" s="234"/>
      <c r="QZ45" s="234"/>
      <c r="RA45" s="234"/>
      <c r="RB45" s="234"/>
      <c r="RC45" s="234"/>
      <c r="RD45" s="234"/>
      <c r="RE45" s="234"/>
      <c r="RF45" s="234"/>
      <c r="RG45" s="234"/>
      <c r="RH45" s="234"/>
      <c r="RI45" s="234"/>
      <c r="RJ45" s="234"/>
      <c r="RK45" s="234"/>
      <c r="RL45" s="234"/>
      <c r="RM45" s="234"/>
      <c r="RN45" s="234"/>
      <c r="RO45" s="234"/>
      <c r="RP45" s="234"/>
      <c r="RQ45" s="234"/>
      <c r="RR45" s="234"/>
      <c r="RS45" s="234"/>
      <c r="RT45" s="234"/>
      <c r="RU45" s="234"/>
      <c r="RV45" s="234"/>
      <c r="RW45" s="234"/>
      <c r="RX45" s="234"/>
      <c r="RY45" s="234"/>
      <c r="RZ45" s="234"/>
      <c r="SA45" s="234"/>
      <c r="SB45" s="234"/>
      <c r="SC45" s="234"/>
      <c r="SD45" s="234"/>
      <c r="SE45" s="234"/>
      <c r="SF45" s="234"/>
      <c r="SG45" s="234"/>
      <c r="SH45" s="234"/>
      <c r="SI45" s="234"/>
      <c r="SJ45" s="234"/>
      <c r="SK45" s="234"/>
      <c r="SL45" s="234"/>
      <c r="SM45" s="234"/>
      <c r="SN45" s="234"/>
      <c r="SO45" s="234"/>
      <c r="SP45" s="234"/>
      <c r="SQ45" s="234"/>
      <c r="SR45" s="234"/>
      <c r="SS45" s="234"/>
      <c r="ST45" s="234"/>
      <c r="SU45" s="234"/>
      <c r="SV45" s="234"/>
      <c r="SW45" s="234"/>
      <c r="SX45" s="234"/>
      <c r="SY45" s="234"/>
      <c r="SZ45" s="234"/>
      <c r="TA45" s="234"/>
      <c r="TB45" s="234"/>
      <c r="TC45" s="234"/>
      <c r="TD45" s="234"/>
      <c r="TE45" s="234"/>
      <c r="TF45" s="234"/>
      <c r="TG45" s="234"/>
      <c r="TH45" s="234"/>
      <c r="TI45" s="234"/>
      <c r="TJ45" s="234"/>
      <c r="TK45" s="234"/>
      <c r="TL45" s="234"/>
      <c r="TM45" s="234"/>
      <c r="TN45" s="234"/>
      <c r="TO45" s="234"/>
      <c r="TP45" s="234"/>
      <c r="TQ45" s="234"/>
      <c r="TR45" s="234"/>
      <c r="TS45" s="234"/>
      <c r="TT45" s="234"/>
      <c r="TU45" s="234"/>
      <c r="TV45" s="234"/>
      <c r="TW45" s="234"/>
      <c r="TX45" s="234"/>
      <c r="TY45" s="234"/>
      <c r="TZ45" s="234"/>
      <c r="UA45" s="234"/>
      <c r="UB45" s="234"/>
      <c r="UC45" s="234"/>
      <c r="UD45" s="234"/>
      <c r="UE45" s="234"/>
      <c r="UF45" s="234"/>
      <c r="UG45" s="234"/>
      <c r="UH45" s="234"/>
      <c r="UI45" s="234"/>
      <c r="UJ45" s="234"/>
      <c r="UK45" s="234"/>
      <c r="UL45" s="234"/>
      <c r="UM45" s="234"/>
      <c r="UN45" s="234"/>
      <c r="UO45" s="234"/>
      <c r="UP45" s="234"/>
      <c r="UQ45" s="234"/>
      <c r="UR45" s="234"/>
      <c r="US45" s="234"/>
      <c r="UT45" s="234"/>
      <c r="UU45" s="234"/>
      <c r="UV45" s="234"/>
      <c r="UW45" s="234"/>
      <c r="UX45" s="234"/>
      <c r="UY45" s="234"/>
      <c r="UZ45" s="234"/>
      <c r="VA45" s="234"/>
      <c r="VB45" s="234"/>
      <c r="VC45" s="234"/>
      <c r="VD45" s="234"/>
      <c r="VE45" s="234"/>
      <c r="VF45" s="234"/>
      <c r="VG45" s="234"/>
      <c r="VH45" s="234"/>
      <c r="VI45" s="234"/>
      <c r="VJ45" s="234"/>
      <c r="VK45" s="234"/>
      <c r="VL45" s="234"/>
      <c r="VM45" s="234"/>
      <c r="VN45" s="234"/>
      <c r="VO45" s="234"/>
      <c r="VP45" s="234"/>
      <c r="VQ45" s="234"/>
      <c r="VR45" s="234"/>
      <c r="VS45" s="234"/>
      <c r="VT45" s="234"/>
      <c r="VU45" s="234"/>
      <c r="VV45" s="234"/>
      <c r="VW45" s="234"/>
      <c r="VX45" s="234"/>
      <c r="VY45" s="234"/>
      <c r="VZ45" s="234"/>
      <c r="WA45" s="234"/>
      <c r="WB45" s="234"/>
      <c r="WC45" s="234"/>
      <c r="WD45" s="234"/>
      <c r="WE45" s="234"/>
      <c r="WF45" s="234"/>
      <c r="WG45" s="234"/>
      <c r="WH45" s="234"/>
      <c r="WI45" s="234"/>
      <c r="WJ45" s="234"/>
      <c r="WK45" s="234"/>
      <c r="WL45" s="234"/>
      <c r="WM45" s="234"/>
      <c r="WN45" s="234"/>
      <c r="WO45" s="234"/>
      <c r="WP45" s="234"/>
      <c r="WQ45" s="234"/>
      <c r="WR45" s="234"/>
      <c r="WS45" s="234"/>
      <c r="WT45" s="234"/>
      <c r="WU45" s="234"/>
      <c r="WV45" s="234"/>
      <c r="WW45" s="234"/>
      <c r="WX45" s="234"/>
      <c r="WY45" s="234"/>
      <c r="WZ45" s="234"/>
      <c r="XA45" s="234"/>
      <c r="XB45" s="234"/>
      <c r="XC45" s="234"/>
      <c r="XD45" s="234"/>
      <c r="XE45" s="234"/>
      <c r="XF45" s="234"/>
      <c r="XG45" s="234"/>
      <c r="XH45" s="234"/>
      <c r="XI45" s="234"/>
      <c r="XJ45" s="234"/>
      <c r="XK45" s="234"/>
      <c r="XL45" s="234"/>
      <c r="XM45" s="234"/>
      <c r="XN45" s="234"/>
      <c r="XO45" s="234"/>
      <c r="XP45" s="234"/>
      <c r="XQ45" s="234"/>
      <c r="XR45" s="234"/>
      <c r="XS45" s="234"/>
      <c r="XT45" s="234"/>
      <c r="XU45" s="234"/>
      <c r="XV45" s="234"/>
      <c r="XW45" s="234"/>
      <c r="XX45" s="234"/>
      <c r="XY45" s="234"/>
      <c r="XZ45" s="234"/>
      <c r="YA45" s="234"/>
      <c r="YB45" s="234"/>
      <c r="YC45" s="234"/>
      <c r="YD45" s="234"/>
      <c r="YE45" s="234"/>
      <c r="YF45" s="234"/>
      <c r="YG45" s="234"/>
      <c r="YH45" s="234"/>
      <c r="YI45" s="234"/>
      <c r="YJ45" s="234"/>
      <c r="YK45" s="234"/>
      <c r="YL45" s="234"/>
      <c r="YM45" s="234"/>
      <c r="YN45" s="234"/>
      <c r="YO45" s="234"/>
      <c r="YP45" s="234"/>
      <c r="YQ45" s="234"/>
      <c r="YR45" s="234"/>
      <c r="YS45" s="234"/>
      <c r="YT45" s="234"/>
      <c r="YU45" s="234"/>
      <c r="YV45" s="234"/>
      <c r="YW45" s="234"/>
      <c r="YX45" s="234"/>
      <c r="YY45" s="234"/>
      <c r="YZ45" s="234"/>
      <c r="ZA45" s="234"/>
      <c r="ZB45" s="234"/>
      <c r="ZC45" s="234"/>
      <c r="ZD45" s="234"/>
      <c r="ZE45" s="234"/>
      <c r="ZF45" s="234"/>
      <c r="ZG45" s="234"/>
      <c r="ZH45" s="234"/>
      <c r="ZI45" s="234"/>
      <c r="ZJ45" s="234"/>
      <c r="ZK45" s="234"/>
      <c r="ZL45" s="234"/>
      <c r="ZM45" s="234"/>
      <c r="ZN45" s="234"/>
      <c r="ZO45" s="234"/>
      <c r="ZP45" s="234"/>
      <c r="ZQ45" s="234"/>
      <c r="ZR45" s="234"/>
      <c r="ZS45" s="234"/>
      <c r="ZT45" s="234"/>
      <c r="ZU45" s="234"/>
      <c r="ZV45" s="234"/>
      <c r="ZW45" s="234"/>
      <c r="ZX45" s="234"/>
      <c r="ZY45" s="234"/>
      <c r="ZZ45" s="234"/>
      <c r="AAA45" s="234"/>
      <c r="AAB45" s="234"/>
      <c r="AAC45" s="234"/>
      <c r="AAD45" s="234"/>
      <c r="AAE45" s="234"/>
      <c r="AAF45" s="234"/>
      <c r="AAG45" s="234"/>
      <c r="AAH45" s="234"/>
      <c r="AAI45" s="234"/>
      <c r="AAJ45" s="234"/>
      <c r="AAK45" s="234"/>
      <c r="AAL45" s="234"/>
      <c r="AAM45" s="234"/>
      <c r="AAN45" s="234"/>
      <c r="AAO45" s="234"/>
      <c r="AAP45" s="234"/>
      <c r="AAQ45" s="234"/>
      <c r="AAR45" s="234"/>
      <c r="AAS45" s="234"/>
      <c r="AAT45" s="234"/>
      <c r="AAU45" s="234"/>
      <c r="AAV45" s="234"/>
      <c r="AAW45" s="234"/>
      <c r="AAX45" s="234"/>
      <c r="AAY45" s="234"/>
      <c r="AAZ45" s="234"/>
      <c r="ABA45" s="234"/>
      <c r="ABB45" s="234"/>
      <c r="ABC45" s="234"/>
      <c r="ABD45" s="234"/>
      <c r="ABE45" s="234"/>
      <c r="ABF45" s="234"/>
      <c r="ABG45" s="234"/>
      <c r="ABH45" s="234"/>
      <c r="ABI45" s="234"/>
      <c r="ABJ45" s="234"/>
      <c r="ABK45" s="234"/>
      <c r="ABL45" s="234"/>
      <c r="ABM45" s="234"/>
      <c r="ABN45" s="234"/>
      <c r="ABO45" s="234"/>
      <c r="ABP45" s="234"/>
      <c r="ABQ45" s="234"/>
      <c r="ABR45" s="234"/>
      <c r="ABS45" s="234"/>
      <c r="ABT45" s="234"/>
      <c r="ABU45" s="234"/>
      <c r="ABV45" s="234"/>
      <c r="ABW45" s="234"/>
      <c r="ABX45" s="234"/>
      <c r="ABY45" s="234"/>
      <c r="ABZ45" s="234"/>
      <c r="ACA45" s="234"/>
      <c r="ACB45" s="234"/>
      <c r="ACC45" s="234"/>
      <c r="ACD45" s="234"/>
      <c r="ACE45" s="234"/>
      <c r="ACF45" s="234"/>
      <c r="ACG45" s="234"/>
      <c r="ACH45" s="234"/>
      <c r="ACI45" s="234"/>
      <c r="ACJ45" s="234"/>
      <c r="ACK45" s="234"/>
      <c r="ACL45" s="234"/>
      <c r="ACM45" s="234"/>
      <c r="ACN45" s="234"/>
      <c r="ACO45" s="234"/>
      <c r="ACP45" s="234"/>
      <c r="ACQ45" s="234"/>
      <c r="ACR45" s="234"/>
      <c r="ACS45" s="234"/>
      <c r="ACT45" s="234"/>
      <c r="ACU45" s="234"/>
      <c r="ACV45" s="234"/>
      <c r="ACW45" s="234"/>
      <c r="ACX45" s="234"/>
      <c r="ACY45" s="234"/>
      <c r="ACZ45" s="234"/>
      <c r="ADA45" s="234"/>
      <c r="ADB45" s="234"/>
      <c r="ADC45" s="234"/>
      <c r="ADD45" s="234"/>
      <c r="ADE45" s="234"/>
      <c r="ADF45" s="234"/>
      <c r="ADG45" s="234"/>
      <c r="ADH45" s="234"/>
      <c r="ADI45" s="234"/>
      <c r="ADJ45" s="234"/>
      <c r="ADK45" s="234"/>
      <c r="ADL45" s="234"/>
      <c r="ADM45" s="234"/>
      <c r="ADN45" s="234"/>
      <c r="ADO45" s="234"/>
      <c r="ADP45" s="234"/>
      <c r="ADQ45" s="234"/>
      <c r="ADR45" s="234"/>
      <c r="ADS45" s="234"/>
      <c r="ADT45" s="234"/>
      <c r="ADU45" s="234"/>
      <c r="ADV45" s="234"/>
      <c r="ADW45" s="234"/>
      <c r="ADX45" s="234"/>
      <c r="ADY45" s="234"/>
      <c r="ADZ45" s="234"/>
      <c r="AEA45" s="234"/>
      <c r="AEB45" s="234"/>
      <c r="AEC45" s="234"/>
      <c r="AED45" s="234"/>
      <c r="AEE45" s="234"/>
      <c r="AEF45" s="234"/>
      <c r="AEG45" s="234"/>
      <c r="AEH45" s="234"/>
      <c r="AEI45" s="234"/>
      <c r="AEJ45" s="234"/>
      <c r="AEK45" s="234"/>
      <c r="AEL45" s="234"/>
      <c r="AEM45" s="234"/>
      <c r="AEN45" s="234"/>
      <c r="AEO45" s="234"/>
      <c r="AEP45" s="234"/>
      <c r="AEQ45" s="234"/>
      <c r="AER45" s="234"/>
      <c r="AES45" s="234"/>
      <c r="AET45" s="234"/>
      <c r="AEU45" s="234"/>
      <c r="AEV45" s="234"/>
      <c r="AEW45" s="234"/>
      <c r="AEX45" s="234"/>
      <c r="AEY45" s="234"/>
      <c r="AEZ45" s="234"/>
      <c r="AFA45" s="234"/>
      <c r="AFB45" s="234"/>
      <c r="AFC45" s="234"/>
      <c r="AFD45" s="234"/>
      <c r="AFE45" s="234"/>
      <c r="AFF45" s="234"/>
      <c r="AFG45" s="234"/>
      <c r="AFH45" s="234"/>
      <c r="AFI45" s="234"/>
      <c r="AFJ45" s="234"/>
      <c r="AFK45" s="234"/>
      <c r="AFL45" s="234"/>
      <c r="AFM45" s="234"/>
      <c r="AFN45" s="234"/>
      <c r="AFO45" s="234"/>
      <c r="AFP45" s="234"/>
      <c r="AFQ45" s="234"/>
      <c r="AFR45" s="234"/>
      <c r="AFS45" s="234"/>
      <c r="AFT45" s="234"/>
      <c r="AFU45" s="234"/>
      <c r="AFV45" s="234"/>
      <c r="AFW45" s="234"/>
      <c r="AFX45" s="234"/>
      <c r="AFY45" s="234"/>
      <c r="AFZ45" s="234"/>
      <c r="AGA45" s="234"/>
      <c r="AGB45" s="234"/>
      <c r="AGC45" s="234"/>
      <c r="AGD45" s="234"/>
      <c r="AGE45" s="234"/>
      <c r="AGF45" s="234"/>
      <c r="AGG45" s="234"/>
      <c r="AGH45" s="234"/>
      <c r="AGI45" s="234"/>
      <c r="AGJ45" s="234"/>
      <c r="AGK45" s="234"/>
      <c r="AGL45" s="234"/>
      <c r="AGM45" s="234"/>
      <c r="AGN45" s="234"/>
      <c r="AGO45" s="234"/>
      <c r="AGP45" s="234"/>
      <c r="AGQ45" s="234"/>
      <c r="AGR45" s="234"/>
      <c r="AGS45" s="234"/>
      <c r="AGT45" s="234"/>
      <c r="AGU45" s="234"/>
      <c r="AGV45" s="234"/>
      <c r="AGW45" s="234"/>
      <c r="AGX45" s="234"/>
      <c r="AGY45" s="234"/>
      <c r="AGZ45" s="234"/>
      <c r="AHA45" s="234"/>
      <c r="AHB45" s="234"/>
      <c r="AHC45" s="234"/>
      <c r="AHD45" s="234"/>
      <c r="AHE45" s="234"/>
      <c r="AHF45" s="234"/>
      <c r="AHG45" s="234"/>
      <c r="AHH45" s="234"/>
      <c r="AHI45" s="234"/>
      <c r="AHJ45" s="234"/>
      <c r="AHK45" s="234"/>
      <c r="AHL45" s="234"/>
      <c r="AHM45" s="234"/>
      <c r="AHN45" s="234"/>
      <c r="AHO45" s="234"/>
      <c r="AHP45" s="234"/>
      <c r="AHQ45" s="234"/>
      <c r="AHR45" s="234"/>
      <c r="AHS45" s="234"/>
      <c r="AHT45" s="234"/>
      <c r="AHU45" s="234"/>
      <c r="AHV45" s="234"/>
      <c r="AHW45" s="234"/>
      <c r="AHX45" s="234"/>
      <c r="AHY45" s="234"/>
      <c r="AHZ45" s="234"/>
      <c r="AIA45" s="234"/>
      <c r="AIB45" s="234"/>
      <c r="AIC45" s="234"/>
      <c r="AID45" s="234"/>
      <c r="AIE45" s="234"/>
      <c r="AIF45" s="234"/>
      <c r="AIG45" s="234"/>
      <c r="AIH45" s="234"/>
      <c r="AII45" s="234"/>
      <c r="AIJ45" s="234"/>
      <c r="AIK45" s="234"/>
      <c r="AIL45" s="234"/>
      <c r="AIM45" s="234"/>
      <c r="AIN45" s="234"/>
      <c r="AIO45" s="234"/>
      <c r="AIP45" s="234"/>
      <c r="AIQ45" s="234"/>
      <c r="AIR45" s="234"/>
      <c r="AIS45" s="234"/>
      <c r="AIT45" s="234"/>
      <c r="AIU45" s="234"/>
      <c r="AIV45" s="234"/>
      <c r="AIW45" s="234"/>
      <c r="AIX45" s="234"/>
      <c r="AIY45" s="234"/>
      <c r="AIZ45" s="234"/>
      <c r="AJA45" s="234"/>
      <c r="AJB45" s="234"/>
      <c r="AJC45" s="234"/>
      <c r="AJD45" s="234"/>
      <c r="AJE45" s="234"/>
      <c r="AJF45" s="234"/>
      <c r="AJG45" s="234"/>
      <c r="AJH45" s="234"/>
      <c r="AJI45" s="234"/>
      <c r="AJJ45" s="234"/>
      <c r="AJK45" s="234"/>
      <c r="AJL45" s="234"/>
      <c r="AJM45" s="234"/>
      <c r="AJN45" s="234"/>
      <c r="AJO45" s="234"/>
      <c r="AJP45" s="234"/>
      <c r="AJQ45" s="234"/>
      <c r="AJR45" s="234"/>
      <c r="AJS45" s="234"/>
      <c r="AJT45" s="234"/>
      <c r="AJU45" s="234"/>
      <c r="AJV45" s="234"/>
      <c r="AJW45" s="234"/>
      <c r="AJX45" s="234"/>
      <c r="AJY45" s="234"/>
      <c r="AJZ45" s="234"/>
      <c r="AKA45" s="234"/>
      <c r="AKB45" s="234"/>
      <c r="AKC45" s="234"/>
      <c r="AKD45" s="234"/>
      <c r="AKE45" s="234"/>
      <c r="AKF45" s="234"/>
      <c r="AKG45" s="234"/>
      <c r="AKH45" s="234"/>
      <c r="AKI45" s="234"/>
      <c r="AKJ45" s="234"/>
      <c r="AKK45" s="234"/>
      <c r="AKL45" s="234"/>
      <c r="AKM45" s="234"/>
      <c r="AKN45" s="234"/>
      <c r="AKO45" s="234"/>
      <c r="AKP45" s="234"/>
      <c r="AKQ45" s="234"/>
      <c r="AKR45" s="234"/>
      <c r="AKS45" s="234"/>
      <c r="AKT45" s="234"/>
      <c r="AKU45" s="234"/>
      <c r="AKV45" s="234"/>
      <c r="AKW45" s="234"/>
      <c r="AKX45" s="234"/>
      <c r="AKY45" s="234"/>
      <c r="AKZ45" s="234"/>
      <c r="ALA45" s="234"/>
      <c r="ALB45" s="234"/>
      <c r="ALC45" s="234"/>
      <c r="ALD45" s="234"/>
      <c r="ALE45" s="234"/>
      <c r="ALF45" s="234"/>
      <c r="ALG45" s="234"/>
      <c r="ALH45" s="234"/>
      <c r="ALI45" s="234"/>
      <c r="ALJ45" s="234"/>
      <c r="ALK45" s="234"/>
      <c r="ALL45" s="234"/>
      <c r="ALM45" s="234"/>
      <c r="ALN45" s="234"/>
      <c r="ALO45" s="234"/>
      <c r="ALP45" s="234"/>
      <c r="ALQ45" s="234"/>
      <c r="ALR45" s="234"/>
      <c r="ALS45" s="234"/>
      <c r="ALT45" s="234"/>
      <c r="ALU45" s="234"/>
      <c r="ALV45" s="234"/>
      <c r="ALW45" s="234"/>
      <c r="ALX45" s="234"/>
      <c r="ALY45" s="234"/>
      <c r="ALZ45" s="234"/>
      <c r="AMA45" s="234"/>
      <c r="AMB45" s="234"/>
      <c r="AMC45" s="234"/>
      <c r="AMD45" s="234"/>
      <c r="AME45" s="234"/>
      <c r="AMF45" s="234"/>
      <c r="AMG45" s="234"/>
      <c r="AMH45" s="234"/>
      <c r="AMI45" s="234"/>
      <c r="AMJ45" s="234"/>
      <c r="AMK45" s="234"/>
      <c r="AML45" s="234"/>
      <c r="AMM45" s="234"/>
      <c r="AMN45" s="234"/>
      <c r="AMO45" s="234"/>
      <c r="AMP45" s="234"/>
      <c r="AMQ45" s="234"/>
      <c r="AMR45" s="234"/>
      <c r="AMS45" s="234"/>
      <c r="AMT45" s="234"/>
      <c r="AMU45" s="234"/>
      <c r="AMV45" s="234"/>
      <c r="AMW45" s="234"/>
      <c r="AMX45" s="234"/>
      <c r="AMY45" s="234"/>
      <c r="AMZ45" s="234"/>
      <c r="ANA45" s="234"/>
      <c r="ANB45" s="234"/>
      <c r="ANC45" s="234"/>
      <c r="AND45" s="234"/>
      <c r="ANE45" s="234"/>
      <c r="ANF45" s="234"/>
      <c r="ANG45" s="234"/>
      <c r="ANH45" s="234"/>
      <c r="ANI45" s="234"/>
      <c r="ANJ45" s="234"/>
      <c r="ANK45" s="234"/>
      <c r="ANL45" s="234"/>
      <c r="ANM45" s="234"/>
      <c r="ANN45" s="234"/>
      <c r="ANO45" s="234"/>
      <c r="ANP45" s="234"/>
      <c r="ANQ45" s="234"/>
      <c r="ANR45" s="234"/>
      <c r="ANS45" s="234"/>
      <c r="ANT45" s="234"/>
      <c r="ANU45" s="234"/>
      <c r="ANV45" s="234"/>
      <c r="ANW45" s="234"/>
      <c r="ANX45" s="234"/>
      <c r="ANY45" s="234"/>
      <c r="ANZ45" s="234"/>
      <c r="AOA45" s="234"/>
      <c r="AOB45" s="234"/>
      <c r="AOC45" s="234"/>
      <c r="AOD45" s="234"/>
      <c r="AOE45" s="234"/>
      <c r="AOF45" s="234"/>
      <c r="AOG45" s="234"/>
      <c r="AOH45" s="234"/>
      <c r="AOI45" s="234"/>
      <c r="AOJ45" s="234"/>
      <c r="AOK45" s="234"/>
      <c r="AOL45" s="234"/>
      <c r="AOM45" s="234"/>
      <c r="AON45" s="234"/>
      <c r="AOO45" s="234"/>
      <c r="AOP45" s="234"/>
      <c r="AOQ45" s="234"/>
      <c r="AOR45" s="234"/>
      <c r="AOS45" s="234"/>
      <c r="AOT45" s="234"/>
      <c r="AOU45" s="234"/>
      <c r="AOV45" s="234"/>
      <c r="AOW45" s="234"/>
      <c r="AOX45" s="234"/>
      <c r="AOY45" s="234"/>
      <c r="AOZ45" s="234"/>
      <c r="APA45" s="234"/>
      <c r="APB45" s="234"/>
      <c r="APC45" s="234"/>
      <c r="APD45" s="234"/>
      <c r="APE45" s="234"/>
      <c r="APF45" s="234"/>
      <c r="APG45" s="234"/>
      <c r="APH45" s="234"/>
      <c r="API45" s="234"/>
      <c r="APJ45" s="234"/>
      <c r="APK45" s="234"/>
      <c r="APL45" s="234"/>
      <c r="APM45" s="234"/>
      <c r="APN45" s="234"/>
      <c r="APO45" s="234"/>
      <c r="APP45" s="234"/>
      <c r="APQ45" s="234"/>
      <c r="APR45" s="234"/>
      <c r="APS45" s="234"/>
      <c r="APT45" s="234"/>
      <c r="APU45" s="234"/>
      <c r="APV45" s="234"/>
      <c r="APW45" s="234"/>
      <c r="APX45" s="234"/>
      <c r="APY45" s="234"/>
      <c r="APZ45" s="234"/>
      <c r="AQA45" s="234"/>
      <c r="AQB45" s="234"/>
      <c r="AQC45" s="234"/>
      <c r="AQD45" s="234"/>
      <c r="AQE45" s="234"/>
      <c r="AQF45" s="234"/>
      <c r="AQG45" s="234"/>
      <c r="AQH45" s="234"/>
      <c r="AQI45" s="234"/>
      <c r="AQJ45" s="234"/>
      <c r="AQK45" s="234"/>
      <c r="AQL45" s="234"/>
      <c r="AQM45" s="234"/>
      <c r="AQN45" s="234"/>
      <c r="AQO45" s="234"/>
      <c r="AQP45" s="234"/>
      <c r="AQQ45" s="234"/>
      <c r="AQR45" s="234"/>
      <c r="AQS45" s="234"/>
      <c r="AQT45" s="234"/>
      <c r="AQU45" s="234"/>
      <c r="AQV45" s="234"/>
      <c r="AQW45" s="234"/>
      <c r="AQX45" s="234"/>
      <c r="AQY45" s="234"/>
      <c r="AQZ45" s="234"/>
      <c r="ARA45" s="234"/>
      <c r="ARB45" s="234"/>
      <c r="ARC45" s="234"/>
      <c r="ARD45" s="234"/>
      <c r="ARE45" s="234"/>
      <c r="ARF45" s="234"/>
      <c r="ARG45" s="234"/>
      <c r="ARH45" s="234"/>
      <c r="ARI45" s="234"/>
      <c r="ARJ45" s="234"/>
      <c r="ARK45" s="234"/>
      <c r="ARL45" s="234"/>
      <c r="ARM45" s="234"/>
      <c r="ARN45" s="234"/>
      <c r="ARO45" s="234"/>
      <c r="ARP45" s="234"/>
      <c r="ARQ45" s="234"/>
      <c r="ARR45" s="234"/>
      <c r="ARS45" s="234"/>
      <c r="ART45" s="234"/>
      <c r="ARU45" s="234"/>
      <c r="ARV45" s="234"/>
      <c r="ARW45" s="234"/>
      <c r="ARX45" s="234"/>
      <c r="ARY45" s="234"/>
      <c r="ARZ45" s="234"/>
      <c r="ASA45" s="234"/>
      <c r="ASB45" s="234"/>
      <c r="ASC45" s="234"/>
      <c r="ASD45" s="234"/>
      <c r="ASE45" s="234"/>
      <c r="ASF45" s="234"/>
      <c r="ASG45" s="234"/>
      <c r="ASH45" s="234"/>
      <c r="ASI45" s="234"/>
      <c r="ASJ45" s="234"/>
      <c r="ASK45" s="234"/>
      <c r="ASL45" s="234"/>
      <c r="ASM45" s="234"/>
      <c r="ASN45" s="234"/>
      <c r="ASO45" s="234"/>
      <c r="ASP45" s="234"/>
      <c r="ASQ45" s="234"/>
      <c r="ASR45" s="234"/>
      <c r="ASS45" s="234"/>
      <c r="AST45" s="234"/>
      <c r="ASU45" s="234"/>
      <c r="ASV45" s="234"/>
      <c r="ASW45" s="234"/>
      <c r="ASX45" s="234"/>
      <c r="ASY45" s="234"/>
      <c r="ASZ45" s="234"/>
      <c r="ATA45" s="234"/>
      <c r="ATB45" s="234"/>
      <c r="ATC45" s="234"/>
      <c r="ATD45" s="234"/>
      <c r="ATE45" s="234"/>
      <c r="ATF45" s="234"/>
      <c r="ATG45" s="234"/>
      <c r="ATH45" s="234"/>
      <c r="ATI45" s="234"/>
      <c r="ATJ45" s="234"/>
      <c r="ATK45" s="234"/>
      <c r="ATL45" s="234"/>
      <c r="ATM45" s="234"/>
      <c r="ATN45" s="234"/>
      <c r="ATO45" s="234"/>
      <c r="ATP45" s="234"/>
      <c r="ATQ45" s="234"/>
      <c r="ATR45" s="234"/>
      <c r="ATS45" s="234"/>
      <c r="ATT45" s="234"/>
      <c r="ATU45" s="234"/>
      <c r="ATV45" s="234"/>
      <c r="ATW45" s="234"/>
      <c r="ATX45" s="234"/>
      <c r="ATY45" s="234"/>
      <c r="ATZ45" s="234"/>
      <c r="AUA45" s="234"/>
      <c r="AUB45" s="234"/>
      <c r="AUC45" s="234"/>
      <c r="AUD45" s="234"/>
      <c r="AUE45" s="234"/>
      <c r="AUF45" s="234"/>
      <c r="AUG45" s="234"/>
      <c r="AUH45" s="234"/>
      <c r="AUI45" s="234"/>
      <c r="AUJ45" s="234"/>
      <c r="AUK45" s="234"/>
      <c r="AUL45" s="234"/>
      <c r="AUM45" s="234"/>
      <c r="AUN45" s="234"/>
      <c r="AUO45" s="234"/>
      <c r="AUP45" s="234"/>
      <c r="AUQ45" s="234"/>
      <c r="AUR45" s="234"/>
      <c r="AUS45" s="234"/>
      <c r="AUT45" s="234"/>
      <c r="AUU45" s="234"/>
      <c r="AUV45" s="234"/>
      <c r="AUW45" s="234"/>
      <c r="AUX45" s="234"/>
      <c r="AUY45" s="234"/>
      <c r="AUZ45" s="234"/>
      <c r="AVA45" s="234"/>
      <c r="AVB45" s="234"/>
      <c r="AVC45" s="234"/>
      <c r="AVD45" s="234"/>
      <c r="AVE45" s="234"/>
      <c r="AVF45" s="234"/>
      <c r="AVG45" s="234"/>
      <c r="AVH45" s="234"/>
      <c r="AVI45" s="234"/>
      <c r="AVJ45" s="234"/>
      <c r="AVK45" s="234"/>
      <c r="AVL45" s="234"/>
      <c r="AVM45" s="234"/>
      <c r="AVN45" s="234"/>
      <c r="AVO45" s="234"/>
      <c r="AVP45" s="234"/>
      <c r="AVQ45" s="234"/>
      <c r="AVR45" s="234"/>
      <c r="AVS45" s="234"/>
      <c r="AVT45" s="234"/>
      <c r="AVU45" s="234"/>
      <c r="AVV45" s="234"/>
      <c r="AVW45" s="234"/>
      <c r="AVX45" s="234"/>
      <c r="AVY45" s="234"/>
      <c r="AVZ45" s="234"/>
      <c r="AWA45" s="234"/>
      <c r="AWB45" s="234"/>
      <c r="AWC45" s="234"/>
      <c r="AWD45" s="234"/>
      <c r="AWE45" s="234"/>
      <c r="AWF45" s="234"/>
      <c r="AWG45" s="234"/>
      <c r="AWH45" s="234"/>
      <c r="AWI45" s="234"/>
      <c r="AWJ45" s="234"/>
      <c r="AWK45" s="234"/>
      <c r="AWL45" s="234"/>
      <c r="AWM45" s="234"/>
      <c r="AWN45" s="234"/>
      <c r="AWO45" s="234"/>
      <c r="AWP45" s="234"/>
      <c r="AWQ45" s="234"/>
      <c r="AWR45" s="234"/>
      <c r="AWS45" s="234"/>
      <c r="AWT45" s="234"/>
      <c r="AWU45" s="234"/>
      <c r="AWV45" s="234"/>
      <c r="AWW45" s="234"/>
      <c r="AWX45" s="234"/>
      <c r="AWY45" s="234"/>
      <c r="AWZ45" s="234"/>
      <c r="AXA45" s="234"/>
      <c r="AXB45" s="234"/>
      <c r="AXC45" s="234"/>
      <c r="AXD45" s="234"/>
      <c r="AXE45" s="234"/>
      <c r="AXF45" s="234"/>
      <c r="AXG45" s="234"/>
      <c r="AXH45" s="234"/>
      <c r="AXI45" s="234"/>
      <c r="AXJ45" s="234"/>
      <c r="AXK45" s="234"/>
      <c r="AXL45" s="234"/>
      <c r="AXM45" s="234"/>
      <c r="AXN45" s="234"/>
      <c r="AXO45" s="234"/>
      <c r="AXP45" s="234"/>
      <c r="AXQ45" s="234"/>
      <c r="AXR45" s="234"/>
      <c r="AXS45" s="234"/>
      <c r="AXT45" s="234"/>
      <c r="AXU45" s="234"/>
      <c r="AXV45" s="234"/>
      <c r="AXW45" s="234"/>
      <c r="AXX45" s="234"/>
      <c r="AXY45" s="234"/>
      <c r="AXZ45" s="234"/>
      <c r="AYA45" s="234"/>
      <c r="AYB45" s="234"/>
      <c r="AYC45" s="234"/>
      <c r="AYD45" s="234"/>
      <c r="AYE45" s="234"/>
      <c r="AYF45" s="234"/>
      <c r="AYG45" s="234"/>
      <c r="AYH45" s="234"/>
      <c r="AYI45" s="234"/>
      <c r="AYJ45" s="234"/>
      <c r="AYK45" s="234"/>
      <c r="AYL45" s="234"/>
      <c r="AYM45" s="234"/>
      <c r="AYN45" s="234"/>
      <c r="AYO45" s="234"/>
      <c r="AYP45" s="234"/>
      <c r="AYQ45" s="234"/>
      <c r="AYR45" s="234"/>
      <c r="AYS45" s="234"/>
      <c r="AYT45" s="234"/>
      <c r="AYU45" s="234"/>
      <c r="AYV45" s="234"/>
      <c r="AYW45" s="234"/>
      <c r="AYX45" s="234"/>
      <c r="AYY45" s="234"/>
      <c r="AYZ45" s="234"/>
      <c r="AZA45" s="234"/>
      <c r="AZB45" s="234"/>
      <c r="AZC45" s="234"/>
      <c r="AZD45" s="234"/>
      <c r="AZE45" s="234"/>
      <c r="AZF45" s="234"/>
      <c r="AZG45" s="234"/>
      <c r="AZH45" s="234"/>
      <c r="AZI45" s="234"/>
      <c r="AZJ45" s="234"/>
      <c r="AZK45" s="234"/>
      <c r="AZL45" s="234"/>
      <c r="AZM45" s="234"/>
      <c r="AZN45" s="234"/>
      <c r="AZO45" s="234"/>
      <c r="AZP45" s="234"/>
      <c r="AZQ45" s="234"/>
      <c r="AZR45" s="234"/>
      <c r="AZS45" s="234"/>
      <c r="AZT45" s="234"/>
      <c r="AZU45" s="234"/>
      <c r="AZV45" s="234"/>
      <c r="AZW45" s="234"/>
      <c r="AZX45" s="234"/>
      <c r="AZY45" s="234"/>
      <c r="AZZ45" s="234"/>
      <c r="BAA45" s="234"/>
      <c r="BAB45" s="234"/>
      <c r="BAC45" s="234"/>
      <c r="BAD45" s="234"/>
      <c r="BAE45" s="234"/>
      <c r="BAF45" s="234"/>
      <c r="BAG45" s="234"/>
      <c r="BAH45" s="234"/>
      <c r="BAI45" s="234"/>
      <c r="BAJ45" s="234"/>
      <c r="BAK45" s="234"/>
      <c r="BAL45" s="234"/>
      <c r="BAM45" s="234"/>
      <c r="BAN45" s="234"/>
      <c r="BAO45" s="234"/>
      <c r="BAP45" s="234"/>
      <c r="BAQ45" s="234"/>
      <c r="BAR45" s="234"/>
      <c r="BAS45" s="234"/>
      <c r="BAT45" s="234"/>
      <c r="BAU45" s="234"/>
      <c r="BAV45" s="234"/>
      <c r="BAW45" s="234"/>
      <c r="BAX45" s="234"/>
      <c r="BAY45" s="234"/>
      <c r="BAZ45" s="234"/>
      <c r="BBA45" s="234"/>
      <c r="BBB45" s="234"/>
      <c r="BBC45" s="234"/>
      <c r="BBD45" s="234"/>
      <c r="BBE45" s="234"/>
      <c r="BBF45" s="234"/>
      <c r="BBG45" s="234"/>
      <c r="BBH45" s="234"/>
      <c r="BBI45" s="234"/>
      <c r="BBJ45" s="234"/>
      <c r="BBK45" s="234"/>
      <c r="BBL45" s="234"/>
      <c r="BBM45" s="234"/>
      <c r="BBN45" s="234"/>
      <c r="BBO45" s="234"/>
      <c r="BBP45" s="234"/>
      <c r="BBQ45" s="234"/>
      <c r="BBR45" s="234"/>
      <c r="BBS45" s="234"/>
      <c r="BBT45" s="234"/>
      <c r="BBU45" s="234"/>
      <c r="BBV45" s="234"/>
      <c r="BBW45" s="234"/>
      <c r="BBX45" s="234"/>
      <c r="BBY45" s="234"/>
      <c r="BBZ45" s="234"/>
      <c r="BCA45" s="234"/>
      <c r="BCB45" s="234"/>
      <c r="BCC45" s="234"/>
      <c r="BCD45" s="234"/>
      <c r="BCE45" s="234"/>
      <c r="BCF45" s="234"/>
      <c r="BCG45" s="234"/>
      <c r="BCH45" s="234"/>
      <c r="BCI45" s="234"/>
      <c r="BCJ45" s="234"/>
      <c r="BCK45" s="234"/>
      <c r="BCL45" s="234"/>
      <c r="BCM45" s="234"/>
      <c r="BCN45" s="234"/>
      <c r="BCO45" s="234"/>
      <c r="BCP45" s="234"/>
      <c r="BCQ45" s="234"/>
      <c r="BCR45" s="234"/>
      <c r="BCS45" s="234"/>
      <c r="BCT45" s="234"/>
      <c r="BCU45" s="234"/>
      <c r="BCV45" s="234"/>
      <c r="BCW45" s="234"/>
      <c r="BCX45" s="234"/>
      <c r="BCY45" s="234"/>
      <c r="BCZ45" s="234"/>
      <c r="BDA45" s="234"/>
      <c r="BDB45" s="234"/>
      <c r="BDC45" s="234"/>
      <c r="BDD45" s="234"/>
      <c r="BDE45" s="234"/>
      <c r="BDF45" s="234"/>
      <c r="BDG45" s="234"/>
      <c r="BDH45" s="234"/>
      <c r="BDI45" s="234"/>
      <c r="BDJ45" s="234"/>
      <c r="BDK45" s="234"/>
      <c r="BDL45" s="234"/>
      <c r="BDM45" s="234"/>
      <c r="BDN45" s="234"/>
      <c r="BDO45" s="234"/>
      <c r="BDP45" s="234"/>
      <c r="BDQ45" s="234"/>
      <c r="BDR45" s="234"/>
      <c r="BDS45" s="234"/>
      <c r="BDT45" s="234"/>
      <c r="BDU45" s="234"/>
      <c r="BDV45" s="234"/>
      <c r="BDW45" s="234"/>
      <c r="BDX45" s="234"/>
      <c r="BDY45" s="234"/>
      <c r="BDZ45" s="234"/>
      <c r="BEA45" s="234"/>
      <c r="BEB45" s="234"/>
      <c r="BEC45" s="234"/>
      <c r="BED45" s="234"/>
      <c r="BEE45" s="234"/>
      <c r="BEF45" s="234"/>
      <c r="BEG45" s="234"/>
      <c r="BEH45" s="234"/>
      <c r="BEI45" s="234"/>
      <c r="BEJ45" s="234"/>
      <c r="BEK45" s="234"/>
      <c r="BEL45" s="234"/>
      <c r="BEM45" s="234"/>
      <c r="BEN45" s="234"/>
      <c r="BEO45" s="234"/>
      <c r="BEP45" s="234"/>
      <c r="BEQ45" s="234"/>
      <c r="BER45" s="234"/>
      <c r="BES45" s="234"/>
      <c r="BET45" s="234"/>
      <c r="BEU45" s="234"/>
      <c r="BEV45" s="234"/>
      <c r="BEW45" s="234"/>
      <c r="BEX45" s="234"/>
      <c r="BEY45" s="234"/>
      <c r="BEZ45" s="234"/>
      <c r="BFA45" s="234"/>
      <c r="BFB45" s="234"/>
      <c r="BFC45" s="234"/>
      <c r="BFD45" s="234"/>
      <c r="BFE45" s="234"/>
      <c r="BFF45" s="234"/>
      <c r="BFG45" s="234"/>
      <c r="BFH45" s="234"/>
      <c r="BFI45" s="234"/>
      <c r="BFJ45" s="234"/>
      <c r="BFK45" s="234"/>
      <c r="BFL45" s="234"/>
      <c r="BFM45" s="234"/>
      <c r="BFN45" s="234"/>
      <c r="BFO45" s="234"/>
      <c r="BFP45" s="234"/>
      <c r="BFQ45" s="234"/>
      <c r="BFR45" s="234"/>
      <c r="BFS45" s="234"/>
      <c r="BFT45" s="234"/>
      <c r="BFU45" s="234"/>
      <c r="BFV45" s="234"/>
      <c r="BFW45" s="234"/>
      <c r="BFX45" s="234"/>
      <c r="BFY45" s="234"/>
      <c r="BFZ45" s="234"/>
      <c r="BGA45" s="234"/>
      <c r="BGB45" s="234"/>
      <c r="BGC45" s="234"/>
      <c r="BGD45" s="234"/>
      <c r="BGE45" s="234"/>
      <c r="BGF45" s="234"/>
      <c r="BGG45" s="234"/>
      <c r="BGH45" s="234"/>
      <c r="BGI45" s="234"/>
      <c r="BGJ45" s="234"/>
      <c r="BGK45" s="234"/>
      <c r="BGL45" s="234"/>
      <c r="BGM45" s="234"/>
      <c r="BGN45" s="234"/>
      <c r="BGO45" s="234"/>
      <c r="BGP45" s="234"/>
      <c r="BGQ45" s="234"/>
      <c r="BGR45" s="234"/>
      <c r="BGS45" s="234"/>
      <c r="BGT45" s="234"/>
      <c r="BGU45" s="234"/>
      <c r="BGV45" s="234"/>
      <c r="BGW45" s="234"/>
      <c r="BGX45" s="234"/>
      <c r="BGY45" s="234"/>
      <c r="BGZ45" s="234"/>
      <c r="BHA45" s="234"/>
      <c r="BHB45" s="234"/>
      <c r="BHC45" s="234"/>
      <c r="BHD45" s="234"/>
      <c r="BHE45" s="234"/>
      <c r="BHF45" s="234"/>
      <c r="BHG45" s="234"/>
      <c r="BHH45" s="234"/>
      <c r="BHI45" s="234"/>
      <c r="BHJ45" s="234"/>
      <c r="BHK45" s="234"/>
      <c r="BHL45" s="234"/>
      <c r="BHM45" s="234"/>
      <c r="BHN45" s="234"/>
      <c r="BHO45" s="234"/>
      <c r="BHP45" s="234"/>
      <c r="BHQ45" s="234"/>
      <c r="BHR45" s="234"/>
      <c r="BHS45" s="234"/>
      <c r="BHT45" s="234"/>
      <c r="BHU45" s="234"/>
      <c r="BHV45" s="234"/>
      <c r="BHW45" s="234"/>
      <c r="BHX45" s="234"/>
      <c r="BHY45" s="234"/>
      <c r="BHZ45" s="234"/>
      <c r="BIA45" s="234"/>
      <c r="BIB45" s="234"/>
      <c r="BIC45" s="234"/>
      <c r="BID45" s="234"/>
      <c r="BIE45" s="234"/>
      <c r="BIF45" s="234"/>
      <c r="BIG45" s="234"/>
      <c r="BIH45" s="234"/>
      <c r="BII45" s="234"/>
      <c r="BIJ45" s="234"/>
      <c r="BIK45" s="234"/>
      <c r="BIL45" s="234"/>
      <c r="BIM45" s="234"/>
      <c r="BIN45" s="234"/>
      <c r="BIO45" s="234"/>
      <c r="BIP45" s="234"/>
      <c r="BIQ45" s="234"/>
      <c r="BIR45" s="234"/>
      <c r="BIS45" s="234"/>
      <c r="BIT45" s="234"/>
      <c r="BIU45" s="234"/>
      <c r="BIV45" s="234"/>
      <c r="BIW45" s="234"/>
      <c r="BIX45" s="234"/>
      <c r="BIY45" s="234"/>
      <c r="BIZ45" s="234"/>
      <c r="BJA45" s="234"/>
      <c r="BJB45" s="234"/>
      <c r="BJC45" s="234"/>
      <c r="BJD45" s="234"/>
      <c r="BJE45" s="234"/>
      <c r="BJF45" s="234"/>
      <c r="BJG45" s="234"/>
      <c r="BJH45" s="234"/>
      <c r="BJI45" s="234"/>
      <c r="BJJ45" s="234"/>
      <c r="BJK45" s="234"/>
      <c r="BJL45" s="234"/>
      <c r="BJM45" s="234"/>
      <c r="BJN45" s="234"/>
      <c r="BJO45" s="234"/>
      <c r="BJP45" s="234"/>
      <c r="BJQ45" s="234"/>
      <c r="BJR45" s="234"/>
      <c r="BJS45" s="234"/>
      <c r="BJT45" s="234"/>
      <c r="BJU45" s="234"/>
      <c r="BJV45" s="234"/>
      <c r="BJW45" s="234"/>
      <c r="BJX45" s="234"/>
      <c r="BJY45" s="234"/>
      <c r="BJZ45" s="234"/>
      <c r="BKA45" s="234"/>
      <c r="BKB45" s="234"/>
      <c r="BKC45" s="234"/>
      <c r="BKD45" s="234"/>
      <c r="BKE45" s="234"/>
      <c r="BKF45" s="234"/>
      <c r="BKG45" s="234"/>
      <c r="BKH45" s="234"/>
      <c r="BKI45" s="234"/>
      <c r="BKJ45" s="234"/>
      <c r="BKK45" s="234"/>
      <c r="BKL45" s="234"/>
      <c r="BKM45" s="234"/>
      <c r="BKN45" s="234"/>
      <c r="BKO45" s="234"/>
      <c r="BKP45" s="234"/>
      <c r="BKQ45" s="234"/>
      <c r="BKR45" s="234"/>
      <c r="BKS45" s="234"/>
      <c r="BKT45" s="234"/>
      <c r="BKU45" s="234"/>
      <c r="BKV45" s="234"/>
      <c r="BKW45" s="234"/>
      <c r="BKX45" s="234"/>
      <c r="BKY45" s="234"/>
      <c r="BKZ45" s="234"/>
      <c r="BLA45" s="234"/>
      <c r="BLB45" s="234"/>
      <c r="BLC45" s="234"/>
      <c r="BLD45" s="234"/>
      <c r="BLE45" s="234"/>
      <c r="BLF45" s="234"/>
      <c r="BLG45" s="234"/>
      <c r="BLH45" s="234"/>
      <c r="BLI45" s="234"/>
      <c r="BLJ45" s="234"/>
      <c r="BLK45" s="234"/>
      <c r="BLL45" s="234"/>
      <c r="BLM45" s="234"/>
      <c r="BLN45" s="234"/>
      <c r="BLO45" s="234"/>
      <c r="BLP45" s="234"/>
      <c r="BLQ45" s="234"/>
      <c r="BLR45" s="234"/>
      <c r="BLS45" s="234"/>
      <c r="BLT45" s="234"/>
      <c r="BLU45" s="234"/>
      <c r="BLV45" s="234"/>
      <c r="BLW45" s="234"/>
      <c r="BLX45" s="234"/>
      <c r="BLY45" s="234"/>
      <c r="BLZ45" s="234"/>
      <c r="BMA45" s="234"/>
      <c r="BMB45" s="234"/>
      <c r="BMC45" s="234"/>
      <c r="BMD45" s="234"/>
      <c r="BME45" s="234"/>
      <c r="BMF45" s="234"/>
      <c r="BMG45" s="234"/>
      <c r="BMH45" s="234"/>
      <c r="BMI45" s="234"/>
      <c r="BMJ45" s="234"/>
      <c r="BMK45" s="234"/>
      <c r="BML45" s="234"/>
      <c r="BMM45" s="234"/>
      <c r="BMN45" s="234"/>
      <c r="BMO45" s="234"/>
      <c r="BMP45" s="234"/>
      <c r="BMQ45" s="234"/>
      <c r="BMR45" s="234"/>
      <c r="BMS45" s="234"/>
      <c r="BMT45" s="234"/>
      <c r="BMU45" s="234"/>
      <c r="BMV45" s="234"/>
      <c r="BMW45" s="234"/>
      <c r="BMX45" s="234"/>
      <c r="BMY45" s="234"/>
      <c r="BMZ45" s="234"/>
      <c r="BNA45" s="234"/>
      <c r="BNB45" s="234"/>
      <c r="BNC45" s="234"/>
      <c r="BND45" s="234"/>
      <c r="BNE45" s="234"/>
      <c r="BNF45" s="234"/>
      <c r="BNG45" s="234"/>
      <c r="BNH45" s="234"/>
      <c r="BNI45" s="234"/>
      <c r="BNJ45" s="234"/>
      <c r="BNK45" s="234"/>
      <c r="BNL45" s="234"/>
      <c r="BNM45" s="234"/>
      <c r="BNN45" s="234"/>
      <c r="BNO45" s="234"/>
      <c r="BNP45" s="234"/>
      <c r="BNQ45" s="234"/>
      <c r="BNR45" s="234"/>
      <c r="BNS45" s="234"/>
      <c r="BNT45" s="234"/>
      <c r="BNU45" s="234"/>
      <c r="BNV45" s="234"/>
      <c r="BNW45" s="234"/>
      <c r="BNX45" s="234"/>
      <c r="BNY45" s="234"/>
      <c r="BNZ45" s="234"/>
      <c r="BOA45" s="234"/>
      <c r="BOB45" s="234"/>
      <c r="BOC45" s="234"/>
      <c r="BOD45" s="234"/>
      <c r="BOE45" s="234"/>
      <c r="BOF45" s="234"/>
      <c r="BOG45" s="234"/>
      <c r="BOH45" s="234"/>
      <c r="BOI45" s="234"/>
      <c r="BOJ45" s="234"/>
      <c r="BOK45" s="234"/>
      <c r="BOL45" s="234"/>
      <c r="BOM45" s="234"/>
      <c r="BON45" s="234"/>
      <c r="BOO45" s="234"/>
      <c r="BOP45" s="234"/>
      <c r="BOQ45" s="234"/>
      <c r="BOR45" s="234"/>
      <c r="BOS45" s="234"/>
      <c r="BOT45" s="234"/>
      <c r="BOU45" s="234"/>
      <c r="BOV45" s="234"/>
      <c r="BOW45" s="234"/>
      <c r="BOX45" s="234"/>
      <c r="BOY45" s="234"/>
      <c r="BOZ45" s="234"/>
      <c r="BPA45" s="234"/>
      <c r="BPB45" s="234"/>
      <c r="BPC45" s="234"/>
      <c r="BPD45" s="234"/>
      <c r="BPE45" s="234"/>
      <c r="BPF45" s="234"/>
      <c r="BPG45" s="234"/>
      <c r="BPH45" s="234"/>
      <c r="BPI45" s="234"/>
      <c r="BPJ45" s="234"/>
      <c r="BPK45" s="234"/>
      <c r="BPL45" s="234"/>
      <c r="BPM45" s="234"/>
      <c r="BPN45" s="234"/>
      <c r="BPO45" s="234"/>
      <c r="BPP45" s="234"/>
      <c r="BPQ45" s="234"/>
      <c r="BPR45" s="234"/>
      <c r="BPS45" s="234"/>
      <c r="BPT45" s="234"/>
      <c r="BPU45" s="234"/>
      <c r="BPV45" s="234"/>
      <c r="BPW45" s="234"/>
      <c r="BPX45" s="234"/>
      <c r="BPY45" s="234"/>
      <c r="BPZ45" s="234"/>
      <c r="BQA45" s="234"/>
      <c r="BQB45" s="234"/>
      <c r="BQC45" s="234"/>
      <c r="BQD45" s="234"/>
      <c r="BQE45" s="234"/>
      <c r="BQF45" s="234"/>
      <c r="BQG45" s="234"/>
      <c r="BQH45" s="234"/>
      <c r="BQI45" s="234"/>
      <c r="BQJ45" s="234"/>
      <c r="BQK45" s="234"/>
      <c r="BQL45" s="234"/>
      <c r="BQM45" s="234"/>
      <c r="BQN45" s="234"/>
      <c r="BQO45" s="234"/>
      <c r="BQP45" s="234"/>
      <c r="BQQ45" s="234"/>
      <c r="BQR45" s="234"/>
      <c r="BQS45" s="234"/>
      <c r="BQT45" s="234"/>
      <c r="BQU45" s="234"/>
      <c r="BQV45" s="234"/>
      <c r="BQW45" s="234"/>
      <c r="BQX45" s="234"/>
      <c r="BQY45" s="234"/>
      <c r="BQZ45" s="234"/>
      <c r="BRA45" s="234"/>
      <c r="BRB45" s="234"/>
      <c r="BRC45" s="234"/>
      <c r="BRD45" s="234"/>
      <c r="BRE45" s="234"/>
      <c r="BRF45" s="234"/>
      <c r="BRG45" s="234"/>
      <c r="BRH45" s="234"/>
      <c r="BRI45" s="234"/>
      <c r="BRJ45" s="234"/>
      <c r="BRK45" s="234"/>
      <c r="BRL45" s="234"/>
      <c r="BRM45" s="234"/>
      <c r="BRN45" s="234"/>
      <c r="BRO45" s="234"/>
      <c r="BRP45" s="234"/>
      <c r="BRQ45" s="234"/>
      <c r="BRR45" s="234"/>
      <c r="BRS45" s="234"/>
      <c r="BRT45" s="234"/>
      <c r="BRU45" s="234"/>
      <c r="BRV45" s="234"/>
      <c r="BRW45" s="234"/>
      <c r="BRX45" s="234"/>
      <c r="BRY45" s="234"/>
      <c r="BRZ45" s="234"/>
      <c r="BSA45" s="234"/>
      <c r="BSB45" s="234"/>
      <c r="BSC45" s="234"/>
      <c r="BSD45" s="234"/>
      <c r="BSE45" s="234"/>
      <c r="BSF45" s="234"/>
      <c r="BSG45" s="234"/>
      <c r="BSH45" s="234"/>
      <c r="BSI45" s="234"/>
      <c r="BSJ45" s="234"/>
      <c r="BSK45" s="234"/>
      <c r="BSL45" s="234"/>
      <c r="BSM45" s="234"/>
      <c r="BSN45" s="234"/>
      <c r="BSO45" s="234"/>
      <c r="BSP45" s="234"/>
      <c r="BSQ45" s="234"/>
      <c r="BSR45" s="234"/>
      <c r="BSS45" s="234"/>
      <c r="BST45" s="234"/>
      <c r="BSU45" s="234"/>
      <c r="BSV45" s="234"/>
      <c r="BSW45" s="234"/>
      <c r="BSX45" s="234"/>
      <c r="BSY45" s="234"/>
      <c r="BSZ45" s="234"/>
      <c r="BTA45" s="234"/>
      <c r="BTB45" s="234"/>
      <c r="BTC45" s="234"/>
      <c r="BTD45" s="234"/>
      <c r="BTE45" s="234"/>
      <c r="BTF45" s="234"/>
      <c r="BTG45" s="234"/>
      <c r="BTH45" s="234"/>
      <c r="BTI45" s="234"/>
      <c r="BTJ45" s="234"/>
      <c r="BTK45" s="234"/>
      <c r="BTL45" s="234"/>
      <c r="BTM45" s="234"/>
      <c r="BTN45" s="234"/>
      <c r="BTO45" s="234"/>
      <c r="BTP45" s="234"/>
      <c r="BTQ45" s="234"/>
      <c r="BTR45" s="234"/>
      <c r="BTS45" s="234"/>
      <c r="BTT45" s="234"/>
      <c r="BTU45" s="234"/>
      <c r="BTV45" s="234"/>
      <c r="BTW45" s="234"/>
      <c r="BTX45" s="234"/>
      <c r="BTY45" s="234"/>
      <c r="BTZ45" s="234"/>
      <c r="BUA45" s="234"/>
      <c r="BUB45" s="234"/>
      <c r="BUC45" s="234"/>
      <c r="BUD45" s="234"/>
      <c r="BUE45" s="234"/>
      <c r="BUF45" s="234"/>
      <c r="BUG45" s="234"/>
      <c r="BUH45" s="234"/>
      <c r="BUI45" s="234"/>
      <c r="BUJ45" s="234"/>
      <c r="BUK45" s="234"/>
      <c r="BUL45" s="234"/>
      <c r="BUM45" s="234"/>
      <c r="BUN45" s="234"/>
      <c r="BUO45" s="234"/>
      <c r="BUP45" s="234"/>
      <c r="BUQ45" s="234"/>
      <c r="BUR45" s="234"/>
      <c r="BUS45" s="234"/>
      <c r="BUT45" s="234"/>
      <c r="BUU45" s="234"/>
      <c r="BUV45" s="234"/>
      <c r="BUW45" s="234"/>
      <c r="BUX45" s="234"/>
      <c r="BUY45" s="234"/>
      <c r="BUZ45" s="234"/>
      <c r="BVA45" s="234"/>
      <c r="BVB45" s="234"/>
      <c r="BVC45" s="234"/>
      <c r="BVD45" s="234"/>
      <c r="BVE45" s="234"/>
      <c r="BVF45" s="234"/>
      <c r="BVG45" s="234"/>
      <c r="BVH45" s="234"/>
      <c r="BVI45" s="234"/>
      <c r="BVJ45" s="234"/>
      <c r="BVK45" s="234"/>
      <c r="BVL45" s="234"/>
      <c r="BVM45" s="234"/>
      <c r="BVN45" s="234"/>
      <c r="BVO45" s="234"/>
      <c r="BVP45" s="234"/>
      <c r="BVQ45" s="234"/>
      <c r="BVR45" s="234"/>
      <c r="BVS45" s="234"/>
      <c r="BVT45" s="234"/>
      <c r="BVU45" s="234"/>
      <c r="BVV45" s="234"/>
      <c r="BVW45" s="234"/>
      <c r="BVX45" s="234"/>
      <c r="BVY45" s="234"/>
      <c r="BVZ45" s="234"/>
      <c r="BWA45" s="234"/>
      <c r="BWB45" s="234"/>
      <c r="BWC45" s="234"/>
      <c r="BWD45" s="234"/>
      <c r="BWE45" s="234"/>
      <c r="BWF45" s="234"/>
      <c r="BWG45" s="234"/>
      <c r="BWH45" s="234"/>
      <c r="BWI45" s="234"/>
      <c r="BWJ45" s="234"/>
      <c r="BWK45" s="234"/>
      <c r="BWL45" s="234"/>
      <c r="BWM45" s="234"/>
      <c r="BWN45" s="234"/>
      <c r="BWO45" s="234"/>
      <c r="BWP45" s="234"/>
      <c r="BWQ45" s="234"/>
      <c r="BWR45" s="234"/>
      <c r="BWS45" s="234"/>
      <c r="BWT45" s="234"/>
      <c r="BWU45" s="234"/>
      <c r="BWV45" s="234"/>
      <c r="BWW45" s="234"/>
      <c r="BWX45" s="234"/>
      <c r="BWY45" s="234"/>
      <c r="BWZ45" s="234"/>
      <c r="BXA45" s="234"/>
      <c r="BXB45" s="234"/>
      <c r="BXC45" s="234"/>
      <c r="BXD45" s="234"/>
      <c r="BXE45" s="234"/>
      <c r="BXF45" s="234"/>
      <c r="BXG45" s="234"/>
      <c r="BXH45" s="234"/>
      <c r="BXI45" s="234"/>
      <c r="BXJ45" s="234"/>
      <c r="BXK45" s="234"/>
      <c r="BXL45" s="234"/>
      <c r="BXM45" s="234"/>
      <c r="BXN45" s="234"/>
      <c r="BXO45" s="234"/>
      <c r="BXP45" s="234"/>
      <c r="BXQ45" s="234"/>
      <c r="BXR45" s="234"/>
      <c r="BXS45" s="234"/>
      <c r="BXT45" s="234"/>
      <c r="BXU45" s="234"/>
      <c r="BXV45" s="234"/>
      <c r="BXW45" s="234"/>
      <c r="BXX45" s="234"/>
      <c r="BXY45" s="234"/>
      <c r="BXZ45" s="234"/>
      <c r="BYA45" s="234"/>
      <c r="BYB45" s="234"/>
      <c r="BYC45" s="234"/>
      <c r="BYD45" s="234"/>
      <c r="BYE45" s="234"/>
      <c r="BYF45" s="234"/>
      <c r="BYG45" s="234"/>
      <c r="BYH45" s="234"/>
      <c r="BYI45" s="234"/>
      <c r="BYJ45" s="234"/>
      <c r="BYK45" s="234"/>
      <c r="BYL45" s="234"/>
      <c r="BYM45" s="234"/>
      <c r="BYN45" s="234"/>
      <c r="BYO45" s="234"/>
      <c r="BYP45" s="234"/>
      <c r="BYQ45" s="234"/>
      <c r="BYR45" s="234"/>
      <c r="BYS45" s="234"/>
      <c r="BYT45" s="234"/>
      <c r="BYU45" s="234"/>
      <c r="BYV45" s="234"/>
      <c r="BYW45" s="234"/>
      <c r="BYX45" s="234"/>
      <c r="BYY45" s="234"/>
      <c r="BYZ45" s="234"/>
      <c r="BZA45" s="234"/>
      <c r="BZB45" s="234"/>
      <c r="BZC45" s="234"/>
      <c r="BZD45" s="234"/>
      <c r="BZE45" s="234"/>
      <c r="BZF45" s="234"/>
      <c r="BZG45" s="234"/>
      <c r="BZH45" s="234"/>
      <c r="BZI45" s="234"/>
      <c r="BZJ45" s="234"/>
      <c r="BZK45" s="234"/>
      <c r="BZL45" s="234"/>
      <c r="BZM45" s="234"/>
      <c r="BZN45" s="234"/>
      <c r="BZO45" s="234"/>
      <c r="BZP45" s="234"/>
      <c r="BZQ45" s="234"/>
      <c r="BZR45" s="234"/>
      <c r="BZS45" s="234"/>
      <c r="BZT45" s="234"/>
      <c r="BZU45" s="234"/>
      <c r="BZV45" s="234"/>
      <c r="BZW45" s="234"/>
      <c r="BZX45" s="234"/>
      <c r="BZY45" s="234"/>
      <c r="BZZ45" s="234"/>
      <c r="CAA45" s="234"/>
      <c r="CAB45" s="234"/>
      <c r="CAC45" s="234"/>
      <c r="CAD45" s="234"/>
      <c r="CAE45" s="234"/>
      <c r="CAF45" s="234"/>
      <c r="CAG45" s="234"/>
      <c r="CAH45" s="234"/>
      <c r="CAI45" s="234"/>
      <c r="CAJ45" s="234"/>
      <c r="CAK45" s="234"/>
      <c r="CAL45" s="234"/>
      <c r="CAM45" s="234"/>
      <c r="CAN45" s="234"/>
      <c r="CAO45" s="234"/>
      <c r="CAP45" s="234"/>
      <c r="CAQ45" s="234"/>
      <c r="CAR45" s="234"/>
      <c r="CAS45" s="234"/>
      <c r="CAT45" s="234"/>
      <c r="CAU45" s="234"/>
      <c r="CAV45" s="234"/>
      <c r="CAW45" s="234"/>
      <c r="CAX45" s="234"/>
      <c r="CAY45" s="234"/>
      <c r="CAZ45" s="234"/>
      <c r="CBA45" s="234"/>
      <c r="CBB45" s="234"/>
      <c r="CBC45" s="234"/>
      <c r="CBD45" s="234"/>
      <c r="CBE45" s="234"/>
      <c r="CBF45" s="234"/>
      <c r="CBG45" s="234"/>
      <c r="CBH45" s="234"/>
      <c r="CBI45" s="234"/>
      <c r="CBJ45" s="234"/>
      <c r="CBK45" s="234"/>
      <c r="CBL45" s="234"/>
      <c r="CBM45" s="234"/>
      <c r="CBN45" s="234"/>
      <c r="CBO45" s="234"/>
      <c r="CBP45" s="234"/>
      <c r="CBQ45" s="234"/>
      <c r="CBR45" s="234"/>
      <c r="CBS45" s="234"/>
      <c r="CBT45" s="234"/>
      <c r="CBU45" s="234"/>
      <c r="CBV45" s="234"/>
      <c r="CBW45" s="234"/>
      <c r="CBX45" s="234"/>
      <c r="CBY45" s="234"/>
      <c r="CBZ45" s="234"/>
      <c r="CCA45" s="234"/>
      <c r="CCB45" s="234"/>
      <c r="CCC45" s="234"/>
      <c r="CCD45" s="234"/>
      <c r="CCE45" s="234"/>
      <c r="CCF45" s="234"/>
      <c r="CCG45" s="234"/>
      <c r="CCH45" s="234"/>
      <c r="CCI45" s="234"/>
      <c r="CCJ45" s="234"/>
      <c r="CCK45" s="234"/>
      <c r="CCL45" s="234"/>
      <c r="CCM45" s="234"/>
      <c r="CCN45" s="234"/>
      <c r="CCO45" s="234"/>
      <c r="CCP45" s="234"/>
      <c r="CCQ45" s="234"/>
      <c r="CCR45" s="234"/>
      <c r="CCS45" s="234"/>
      <c r="CCT45" s="234"/>
      <c r="CCU45" s="234"/>
      <c r="CCV45" s="234"/>
      <c r="CCW45" s="234"/>
      <c r="CCX45" s="234"/>
      <c r="CCY45" s="234"/>
      <c r="CCZ45" s="234"/>
      <c r="CDA45" s="234"/>
      <c r="CDB45" s="234"/>
      <c r="CDC45" s="234"/>
      <c r="CDD45" s="234"/>
      <c r="CDE45" s="234"/>
      <c r="CDF45" s="234"/>
      <c r="CDG45" s="234"/>
      <c r="CDH45" s="234"/>
      <c r="CDI45" s="234"/>
      <c r="CDJ45" s="234"/>
      <c r="CDK45" s="234"/>
      <c r="CDL45" s="234"/>
      <c r="CDM45" s="234"/>
      <c r="CDN45" s="234"/>
      <c r="CDO45" s="234"/>
      <c r="CDP45" s="234"/>
      <c r="CDQ45" s="234"/>
      <c r="CDR45" s="234"/>
      <c r="CDS45" s="234"/>
      <c r="CDT45" s="234"/>
      <c r="CDU45" s="234"/>
      <c r="CDV45" s="234"/>
      <c r="CDW45" s="234"/>
      <c r="CDX45" s="234"/>
      <c r="CDY45" s="234"/>
      <c r="CDZ45" s="234"/>
      <c r="CEA45" s="234"/>
      <c r="CEB45" s="234"/>
      <c r="CEC45" s="234"/>
      <c r="CED45" s="234"/>
      <c r="CEE45" s="234"/>
      <c r="CEF45" s="234"/>
      <c r="CEG45" s="234"/>
      <c r="CEH45" s="234"/>
      <c r="CEI45" s="234"/>
      <c r="CEJ45" s="234"/>
      <c r="CEK45" s="234"/>
      <c r="CEL45" s="234"/>
      <c r="CEM45" s="234"/>
      <c r="CEN45" s="234"/>
      <c r="CEO45" s="234"/>
      <c r="CEP45" s="234"/>
      <c r="CEQ45" s="234"/>
      <c r="CER45" s="234"/>
      <c r="CES45" s="234"/>
      <c r="CET45" s="234"/>
      <c r="CEU45" s="234"/>
      <c r="CEV45" s="234"/>
      <c r="CEW45" s="234"/>
      <c r="CEX45" s="234"/>
      <c r="CEY45" s="234"/>
      <c r="CEZ45" s="234"/>
      <c r="CFA45" s="234"/>
      <c r="CFB45" s="234"/>
      <c r="CFC45" s="234"/>
      <c r="CFD45" s="234"/>
      <c r="CFE45" s="234"/>
      <c r="CFF45" s="234"/>
      <c r="CFG45" s="234"/>
      <c r="CFH45" s="234"/>
      <c r="CFI45" s="234"/>
      <c r="CFJ45" s="234"/>
      <c r="CFK45" s="234"/>
      <c r="CFL45" s="234"/>
      <c r="CFM45" s="234"/>
      <c r="CFN45" s="234"/>
      <c r="CFO45" s="234"/>
      <c r="CFP45" s="234"/>
      <c r="CFQ45" s="234"/>
      <c r="CFR45" s="234"/>
      <c r="CFS45" s="234"/>
      <c r="CFT45" s="234"/>
      <c r="CFU45" s="234"/>
      <c r="CFV45" s="234"/>
      <c r="CFW45" s="234"/>
      <c r="CFX45" s="234"/>
      <c r="CFY45" s="234"/>
      <c r="CFZ45" s="234"/>
      <c r="CGA45" s="234"/>
      <c r="CGB45" s="234"/>
      <c r="CGC45" s="234"/>
      <c r="CGD45" s="234"/>
      <c r="CGE45" s="234"/>
      <c r="CGF45" s="234"/>
      <c r="CGG45" s="234"/>
      <c r="CGH45" s="234"/>
      <c r="CGI45" s="234"/>
      <c r="CGJ45" s="234"/>
      <c r="CGK45" s="234"/>
      <c r="CGL45" s="234"/>
      <c r="CGM45" s="234"/>
      <c r="CGN45" s="234"/>
      <c r="CGO45" s="234"/>
      <c r="CGP45" s="234"/>
      <c r="CGQ45" s="234"/>
      <c r="CGR45" s="234"/>
      <c r="CGS45" s="234"/>
      <c r="CGT45" s="234"/>
      <c r="CGU45" s="234"/>
      <c r="CGV45" s="234"/>
      <c r="CGW45" s="234"/>
      <c r="CGX45" s="234"/>
      <c r="CGY45" s="234"/>
      <c r="CGZ45" s="234"/>
      <c r="CHA45" s="234"/>
      <c r="CHB45" s="234"/>
      <c r="CHC45" s="234"/>
      <c r="CHD45" s="234"/>
      <c r="CHE45" s="234"/>
      <c r="CHF45" s="234"/>
      <c r="CHG45" s="234"/>
      <c r="CHH45" s="234"/>
      <c r="CHI45" s="234"/>
      <c r="CHJ45" s="234"/>
      <c r="CHK45" s="234"/>
      <c r="CHL45" s="234"/>
      <c r="CHM45" s="234"/>
      <c r="CHN45" s="234"/>
      <c r="CHO45" s="234"/>
      <c r="CHP45" s="234"/>
      <c r="CHQ45" s="234"/>
      <c r="CHR45" s="234"/>
      <c r="CHS45" s="234"/>
      <c r="CHT45" s="234"/>
      <c r="CHU45" s="234"/>
      <c r="CHV45" s="234"/>
      <c r="CHW45" s="234"/>
      <c r="CHX45" s="234"/>
      <c r="CHY45" s="234"/>
      <c r="CHZ45" s="234"/>
      <c r="CIA45" s="234"/>
      <c r="CIB45" s="234"/>
      <c r="CIC45" s="234"/>
      <c r="CID45" s="234"/>
      <c r="CIE45" s="234"/>
      <c r="CIF45" s="234"/>
      <c r="CIG45" s="234"/>
      <c r="CIH45" s="234"/>
      <c r="CII45" s="234"/>
      <c r="CIJ45" s="234"/>
      <c r="CIK45" s="234"/>
      <c r="CIL45" s="234"/>
      <c r="CIM45" s="234"/>
      <c r="CIN45" s="234"/>
      <c r="CIO45" s="234"/>
      <c r="CIP45" s="234"/>
      <c r="CIQ45" s="234"/>
      <c r="CIR45" s="234"/>
      <c r="CIS45" s="234"/>
      <c r="CIT45" s="234"/>
      <c r="CIU45" s="234"/>
      <c r="CIV45" s="234"/>
      <c r="CIW45" s="234"/>
      <c r="CIX45" s="234"/>
      <c r="CIY45" s="234"/>
      <c r="CIZ45" s="234"/>
      <c r="CJA45" s="234"/>
      <c r="CJB45" s="234"/>
      <c r="CJC45" s="234"/>
      <c r="CJD45" s="234"/>
      <c r="CJE45" s="234"/>
      <c r="CJF45" s="234"/>
      <c r="CJG45" s="234"/>
      <c r="CJH45" s="234"/>
      <c r="CJI45" s="234"/>
      <c r="CJJ45" s="234"/>
      <c r="CJK45" s="234"/>
      <c r="CJL45" s="234"/>
      <c r="CJM45" s="234"/>
      <c r="CJN45" s="234"/>
      <c r="CJO45" s="234"/>
      <c r="CJP45" s="234"/>
      <c r="CJQ45" s="234"/>
      <c r="CJR45" s="234"/>
      <c r="CJS45" s="234"/>
      <c r="CJT45" s="234"/>
      <c r="CJU45" s="234"/>
      <c r="CJV45" s="234"/>
      <c r="CJW45" s="234"/>
      <c r="CJX45" s="234"/>
      <c r="CJY45" s="234"/>
      <c r="CJZ45" s="234"/>
      <c r="CKA45" s="234"/>
      <c r="CKB45" s="234"/>
      <c r="CKC45" s="234"/>
      <c r="CKD45" s="234"/>
      <c r="CKE45" s="234"/>
      <c r="CKF45" s="234"/>
      <c r="CKG45" s="234"/>
      <c r="CKH45" s="234"/>
      <c r="CKI45" s="234"/>
      <c r="CKJ45" s="234"/>
      <c r="CKK45" s="234"/>
      <c r="CKL45" s="234"/>
      <c r="CKM45" s="234"/>
      <c r="CKN45" s="234"/>
      <c r="CKO45" s="234"/>
      <c r="CKP45" s="234"/>
      <c r="CKQ45" s="234"/>
      <c r="CKR45" s="234"/>
      <c r="CKS45" s="234"/>
      <c r="CKT45" s="234"/>
      <c r="CKU45" s="234"/>
      <c r="CKV45" s="234"/>
      <c r="CKW45" s="234"/>
      <c r="CKX45" s="234"/>
      <c r="CKY45" s="234"/>
      <c r="CKZ45" s="234"/>
      <c r="CLA45" s="234"/>
      <c r="CLB45" s="234"/>
      <c r="CLC45" s="234"/>
      <c r="CLD45" s="234"/>
      <c r="CLE45" s="234"/>
      <c r="CLF45" s="234"/>
      <c r="CLG45" s="234"/>
      <c r="CLH45" s="234"/>
      <c r="CLI45" s="234"/>
      <c r="CLJ45" s="234"/>
      <c r="CLK45" s="234"/>
      <c r="CLL45" s="234"/>
      <c r="CLM45" s="234"/>
      <c r="CLN45" s="234"/>
      <c r="CLO45" s="234"/>
      <c r="CLP45" s="234"/>
      <c r="CLQ45" s="234"/>
      <c r="CLR45" s="234"/>
      <c r="CLS45" s="234"/>
      <c r="CLT45" s="234"/>
      <c r="CLU45" s="234"/>
      <c r="CLV45" s="234"/>
      <c r="CLW45" s="234"/>
      <c r="CLX45" s="234"/>
      <c r="CLY45" s="234"/>
      <c r="CLZ45" s="234"/>
      <c r="CMA45" s="234"/>
      <c r="CMB45" s="234"/>
      <c r="CMC45" s="234"/>
      <c r="CMD45" s="234"/>
      <c r="CME45" s="234"/>
      <c r="CMF45" s="234"/>
      <c r="CMG45" s="234"/>
      <c r="CMH45" s="234"/>
      <c r="CMI45" s="234"/>
      <c r="CMJ45" s="234"/>
      <c r="CMK45" s="234"/>
      <c r="CML45" s="234"/>
      <c r="CMM45" s="234"/>
      <c r="CMN45" s="234"/>
      <c r="CMO45" s="234"/>
      <c r="CMP45" s="234"/>
      <c r="CMQ45" s="234"/>
      <c r="CMR45" s="234"/>
      <c r="CMS45" s="234"/>
      <c r="CMT45" s="234"/>
      <c r="CMU45" s="234"/>
      <c r="CMV45" s="234"/>
      <c r="CMW45" s="234"/>
      <c r="CMX45" s="234"/>
      <c r="CMY45" s="234"/>
      <c r="CMZ45" s="234"/>
      <c r="CNA45" s="234"/>
      <c r="CNB45" s="234"/>
      <c r="CNC45" s="234"/>
      <c r="CND45" s="234"/>
      <c r="CNE45" s="234"/>
      <c r="CNF45" s="234"/>
      <c r="CNG45" s="234"/>
      <c r="CNH45" s="234"/>
      <c r="CNI45" s="234"/>
      <c r="CNJ45" s="234"/>
      <c r="CNK45" s="234"/>
      <c r="CNL45" s="234"/>
      <c r="CNM45" s="234"/>
      <c r="CNN45" s="234"/>
      <c r="CNO45" s="234"/>
      <c r="CNP45" s="234"/>
      <c r="CNQ45" s="234"/>
      <c r="CNR45" s="234"/>
      <c r="CNS45" s="234"/>
      <c r="CNT45" s="234"/>
      <c r="CNU45" s="234"/>
      <c r="CNV45" s="234"/>
      <c r="CNW45" s="234"/>
      <c r="CNX45" s="234"/>
      <c r="CNY45" s="234"/>
      <c r="CNZ45" s="234"/>
      <c r="COA45" s="234"/>
      <c r="COB45" s="234"/>
      <c r="COC45" s="234"/>
      <c r="COD45" s="234"/>
      <c r="COE45" s="234"/>
      <c r="COF45" s="234"/>
      <c r="COG45" s="234"/>
      <c r="COH45" s="234"/>
      <c r="COI45" s="234"/>
      <c r="COJ45" s="234"/>
      <c r="COK45" s="234"/>
      <c r="COL45" s="234"/>
      <c r="COM45" s="234"/>
      <c r="CON45" s="234"/>
      <c r="COO45" s="234"/>
      <c r="COP45" s="234"/>
      <c r="COQ45" s="234"/>
      <c r="COR45" s="234"/>
      <c r="COS45" s="234"/>
      <c r="COT45" s="234"/>
      <c r="COU45" s="234"/>
      <c r="COV45" s="234"/>
      <c r="COW45" s="234"/>
      <c r="COX45" s="234"/>
      <c r="COY45" s="234"/>
      <c r="COZ45" s="234"/>
      <c r="CPA45" s="234"/>
      <c r="CPB45" s="234"/>
      <c r="CPC45" s="234"/>
      <c r="CPD45" s="234"/>
      <c r="CPE45" s="234"/>
      <c r="CPF45" s="234"/>
      <c r="CPG45" s="234"/>
      <c r="CPH45" s="234"/>
      <c r="CPI45" s="234"/>
      <c r="CPJ45" s="234"/>
      <c r="CPK45" s="234"/>
      <c r="CPL45" s="234"/>
      <c r="CPM45" s="234"/>
      <c r="CPN45" s="234"/>
      <c r="CPO45" s="234"/>
      <c r="CPP45" s="234"/>
      <c r="CPQ45" s="234"/>
      <c r="CPR45" s="234"/>
      <c r="CPS45" s="234"/>
      <c r="CPT45" s="234"/>
      <c r="CPU45" s="234"/>
      <c r="CPV45" s="234"/>
      <c r="CPW45" s="234"/>
      <c r="CPX45" s="234"/>
      <c r="CPY45" s="234"/>
      <c r="CPZ45" s="234"/>
      <c r="CQA45" s="234"/>
      <c r="CQB45" s="234"/>
      <c r="CQC45" s="234"/>
      <c r="CQD45" s="234"/>
      <c r="CQE45" s="234"/>
      <c r="CQF45" s="234"/>
      <c r="CQG45" s="234"/>
      <c r="CQH45" s="234"/>
      <c r="CQI45" s="234"/>
      <c r="CQJ45" s="234"/>
      <c r="CQK45" s="234"/>
      <c r="CQL45" s="234"/>
      <c r="CQM45" s="234"/>
      <c r="CQN45" s="234"/>
      <c r="CQO45" s="234"/>
      <c r="CQP45" s="234"/>
      <c r="CQQ45" s="234"/>
      <c r="CQR45" s="234"/>
      <c r="CQS45" s="234"/>
      <c r="CQT45" s="234"/>
      <c r="CQU45" s="234"/>
      <c r="CQV45" s="234"/>
      <c r="CQW45" s="234"/>
      <c r="CQX45" s="234"/>
      <c r="CQY45" s="234"/>
      <c r="CQZ45" s="234"/>
      <c r="CRA45" s="234"/>
      <c r="CRB45" s="234"/>
      <c r="CRC45" s="234"/>
      <c r="CRD45" s="234"/>
      <c r="CRE45" s="234"/>
      <c r="CRF45" s="234"/>
      <c r="CRG45" s="234"/>
      <c r="CRH45" s="234"/>
      <c r="CRI45" s="234"/>
      <c r="CRJ45" s="234"/>
      <c r="CRK45" s="234"/>
      <c r="CRL45" s="234"/>
      <c r="CRM45" s="234"/>
      <c r="CRN45" s="234"/>
      <c r="CRO45" s="234"/>
      <c r="CRP45" s="234"/>
      <c r="CRQ45" s="234"/>
      <c r="CRR45" s="234"/>
      <c r="CRS45" s="234"/>
      <c r="CRT45" s="234"/>
      <c r="CRU45" s="234"/>
      <c r="CRV45" s="234"/>
      <c r="CRW45" s="234"/>
      <c r="CRX45" s="234"/>
      <c r="CRY45" s="234"/>
      <c r="CRZ45" s="234"/>
      <c r="CSA45" s="234"/>
      <c r="CSB45" s="234"/>
      <c r="CSC45" s="234"/>
      <c r="CSD45" s="234"/>
      <c r="CSE45" s="234"/>
      <c r="CSF45" s="234"/>
      <c r="CSG45" s="234"/>
      <c r="CSH45" s="234"/>
      <c r="CSI45" s="234"/>
      <c r="CSJ45" s="234"/>
      <c r="CSK45" s="234"/>
      <c r="CSL45" s="234"/>
      <c r="CSM45" s="234"/>
      <c r="CSN45" s="234"/>
      <c r="CSO45" s="234"/>
      <c r="CSP45" s="234"/>
      <c r="CSQ45" s="234"/>
      <c r="CSR45" s="234"/>
      <c r="CSS45" s="234"/>
      <c r="CST45" s="234"/>
      <c r="CSU45" s="234"/>
      <c r="CSV45" s="234"/>
      <c r="CSW45" s="234"/>
      <c r="CSX45" s="234"/>
      <c r="CSY45" s="234"/>
      <c r="CSZ45" s="234"/>
      <c r="CTA45" s="234"/>
      <c r="CTB45" s="234"/>
      <c r="CTC45" s="234"/>
      <c r="CTD45" s="234"/>
      <c r="CTE45" s="234"/>
      <c r="CTF45" s="234"/>
      <c r="CTG45" s="234"/>
      <c r="CTH45" s="234"/>
      <c r="CTI45" s="234"/>
      <c r="CTJ45" s="234"/>
      <c r="CTK45" s="234"/>
      <c r="CTL45" s="234"/>
      <c r="CTM45" s="234"/>
      <c r="CTN45" s="234"/>
      <c r="CTO45" s="234"/>
      <c r="CTP45" s="234"/>
      <c r="CTQ45" s="234"/>
      <c r="CTR45" s="234"/>
      <c r="CTS45" s="234"/>
      <c r="CTT45" s="234"/>
      <c r="CTU45" s="234"/>
      <c r="CTV45" s="234"/>
      <c r="CTW45" s="234"/>
      <c r="CTX45" s="234"/>
      <c r="CTY45" s="234"/>
      <c r="CTZ45" s="234"/>
      <c r="CUA45" s="234"/>
      <c r="CUB45" s="234"/>
      <c r="CUC45" s="234"/>
      <c r="CUD45" s="234"/>
      <c r="CUE45" s="234"/>
      <c r="CUF45" s="234"/>
      <c r="CUG45" s="234"/>
      <c r="CUH45" s="234"/>
      <c r="CUI45" s="234"/>
      <c r="CUJ45" s="234"/>
      <c r="CUK45" s="234"/>
      <c r="CUL45" s="234"/>
      <c r="CUM45" s="234"/>
      <c r="CUN45" s="234"/>
      <c r="CUO45" s="234"/>
      <c r="CUP45" s="234"/>
      <c r="CUQ45" s="234"/>
      <c r="CUR45" s="234"/>
      <c r="CUS45" s="234"/>
      <c r="CUT45" s="234"/>
      <c r="CUU45" s="234"/>
      <c r="CUV45" s="234"/>
      <c r="CUW45" s="234"/>
      <c r="CUX45" s="234"/>
      <c r="CUY45" s="234"/>
      <c r="CUZ45" s="234"/>
      <c r="CVA45" s="234"/>
      <c r="CVB45" s="234"/>
      <c r="CVC45" s="234"/>
      <c r="CVD45" s="234"/>
      <c r="CVE45" s="234"/>
      <c r="CVF45" s="234"/>
      <c r="CVG45" s="234"/>
      <c r="CVH45" s="234"/>
      <c r="CVI45" s="234"/>
      <c r="CVJ45" s="234"/>
      <c r="CVK45" s="234"/>
      <c r="CVL45" s="234"/>
      <c r="CVM45" s="234"/>
      <c r="CVN45" s="234"/>
      <c r="CVO45" s="234"/>
      <c r="CVP45" s="234"/>
      <c r="CVQ45" s="234"/>
      <c r="CVR45" s="234"/>
      <c r="CVS45" s="234"/>
      <c r="CVT45" s="234"/>
      <c r="CVU45" s="234"/>
      <c r="CVV45" s="234"/>
      <c r="CVW45" s="234"/>
      <c r="CVX45" s="234"/>
      <c r="CVY45" s="234"/>
      <c r="CVZ45" s="234"/>
      <c r="CWA45" s="234"/>
      <c r="CWB45" s="234"/>
      <c r="CWC45" s="234"/>
      <c r="CWD45" s="234"/>
      <c r="CWE45" s="234"/>
      <c r="CWF45" s="234"/>
      <c r="CWG45" s="234"/>
      <c r="CWH45" s="234"/>
      <c r="CWI45" s="234"/>
      <c r="CWJ45" s="234"/>
      <c r="CWK45" s="234"/>
      <c r="CWL45" s="234"/>
      <c r="CWM45" s="234"/>
      <c r="CWN45" s="234"/>
      <c r="CWO45" s="234"/>
      <c r="CWP45" s="234"/>
      <c r="CWQ45" s="234"/>
      <c r="CWR45" s="234"/>
      <c r="CWS45" s="234"/>
      <c r="CWT45" s="234"/>
      <c r="CWU45" s="234"/>
      <c r="CWV45" s="234"/>
      <c r="CWW45" s="234"/>
      <c r="CWX45" s="234"/>
      <c r="CWY45" s="234"/>
      <c r="CWZ45" s="234"/>
      <c r="CXA45" s="234"/>
      <c r="CXB45" s="234"/>
      <c r="CXC45" s="234"/>
      <c r="CXD45" s="234"/>
      <c r="CXE45" s="234"/>
      <c r="CXF45" s="234"/>
      <c r="CXG45" s="234"/>
      <c r="CXH45" s="234"/>
      <c r="CXI45" s="234"/>
      <c r="CXJ45" s="234"/>
      <c r="CXK45" s="234"/>
      <c r="CXL45" s="234"/>
      <c r="CXM45" s="234"/>
      <c r="CXN45" s="234"/>
      <c r="CXO45" s="234"/>
      <c r="CXP45" s="234"/>
      <c r="CXQ45" s="234"/>
      <c r="CXR45" s="234"/>
      <c r="CXS45" s="234"/>
      <c r="CXT45" s="234"/>
      <c r="CXU45" s="234"/>
      <c r="CXV45" s="234"/>
      <c r="CXW45" s="234"/>
      <c r="CXX45" s="234"/>
      <c r="CXY45" s="234"/>
      <c r="CXZ45" s="234"/>
      <c r="CYA45" s="234"/>
      <c r="CYB45" s="234"/>
      <c r="CYC45" s="234"/>
      <c r="CYD45" s="234"/>
      <c r="CYE45" s="234"/>
      <c r="CYF45" s="234"/>
      <c r="CYG45" s="234"/>
      <c r="CYH45" s="234"/>
      <c r="CYI45" s="234"/>
      <c r="CYJ45" s="234"/>
      <c r="CYK45" s="234"/>
      <c r="CYL45" s="234"/>
      <c r="CYM45" s="234"/>
      <c r="CYN45" s="234"/>
      <c r="CYO45" s="234"/>
      <c r="CYP45" s="234"/>
      <c r="CYQ45" s="234"/>
      <c r="CYR45" s="234"/>
      <c r="CYS45" s="234"/>
      <c r="CYT45" s="234"/>
      <c r="CYU45" s="234"/>
      <c r="CYV45" s="234"/>
      <c r="CYW45" s="234"/>
      <c r="CYX45" s="234"/>
      <c r="CYY45" s="234"/>
      <c r="CYZ45" s="234"/>
      <c r="CZA45" s="234"/>
      <c r="CZB45" s="234"/>
      <c r="CZC45" s="234"/>
      <c r="CZD45" s="234"/>
      <c r="CZE45" s="234"/>
      <c r="CZF45" s="234"/>
      <c r="CZG45" s="234"/>
      <c r="CZH45" s="234"/>
      <c r="CZI45" s="234"/>
      <c r="CZJ45" s="234"/>
      <c r="CZK45" s="234"/>
      <c r="CZL45" s="234"/>
      <c r="CZM45" s="234"/>
      <c r="CZN45" s="234"/>
      <c r="CZO45" s="234"/>
      <c r="CZP45" s="234"/>
      <c r="CZQ45" s="234"/>
      <c r="CZR45" s="234"/>
      <c r="CZS45" s="234"/>
      <c r="CZT45" s="234"/>
      <c r="CZU45" s="234"/>
      <c r="CZV45" s="234"/>
      <c r="CZW45" s="234"/>
      <c r="CZX45" s="234"/>
      <c r="CZY45" s="234"/>
      <c r="CZZ45" s="234"/>
      <c r="DAA45" s="234"/>
      <c r="DAB45" s="234"/>
      <c r="DAC45" s="234"/>
      <c r="DAD45" s="234"/>
      <c r="DAE45" s="234"/>
      <c r="DAF45" s="234"/>
      <c r="DAG45" s="234"/>
      <c r="DAH45" s="234"/>
      <c r="DAI45" s="234"/>
      <c r="DAJ45" s="234"/>
      <c r="DAK45" s="234"/>
      <c r="DAL45" s="234"/>
      <c r="DAM45" s="234"/>
      <c r="DAN45" s="234"/>
      <c r="DAO45" s="234"/>
      <c r="DAP45" s="234"/>
      <c r="DAQ45" s="234"/>
      <c r="DAR45" s="234"/>
      <c r="DAS45" s="234"/>
      <c r="DAT45" s="234"/>
      <c r="DAU45" s="234"/>
      <c r="DAV45" s="234"/>
      <c r="DAW45" s="234"/>
      <c r="DAX45" s="234"/>
      <c r="DAY45" s="234"/>
      <c r="DAZ45" s="234"/>
      <c r="DBA45" s="234"/>
      <c r="DBB45" s="234"/>
      <c r="DBC45" s="234"/>
      <c r="DBD45" s="234"/>
      <c r="DBE45" s="234"/>
      <c r="DBF45" s="234"/>
      <c r="DBG45" s="234"/>
      <c r="DBH45" s="234"/>
      <c r="DBI45" s="234"/>
      <c r="DBJ45" s="234"/>
      <c r="DBK45" s="234"/>
      <c r="DBL45" s="234"/>
      <c r="DBM45" s="234"/>
      <c r="DBN45" s="234"/>
      <c r="DBO45" s="234"/>
      <c r="DBP45" s="234"/>
      <c r="DBQ45" s="234"/>
      <c r="DBR45" s="234"/>
      <c r="DBS45" s="234"/>
      <c r="DBT45" s="234"/>
      <c r="DBU45" s="234"/>
      <c r="DBV45" s="234"/>
      <c r="DBW45" s="234"/>
      <c r="DBX45" s="234"/>
      <c r="DBY45" s="234"/>
      <c r="DBZ45" s="234"/>
      <c r="DCA45" s="234"/>
      <c r="DCB45" s="234"/>
      <c r="DCC45" s="234"/>
      <c r="DCD45" s="234"/>
      <c r="DCE45" s="234"/>
      <c r="DCF45" s="234"/>
      <c r="DCG45" s="234"/>
      <c r="DCH45" s="234"/>
      <c r="DCI45" s="234"/>
      <c r="DCJ45" s="234"/>
      <c r="DCK45" s="234"/>
      <c r="DCL45" s="234"/>
      <c r="DCM45" s="234"/>
      <c r="DCN45" s="234"/>
      <c r="DCO45" s="234"/>
      <c r="DCP45" s="234"/>
      <c r="DCQ45" s="234"/>
      <c r="DCR45" s="234"/>
      <c r="DCS45" s="234"/>
      <c r="DCT45" s="234"/>
      <c r="DCU45" s="234"/>
      <c r="DCV45" s="234"/>
      <c r="DCW45" s="234"/>
      <c r="DCX45" s="234"/>
      <c r="DCY45" s="234"/>
      <c r="DCZ45" s="234"/>
      <c r="DDA45" s="234"/>
      <c r="DDB45" s="234"/>
      <c r="DDC45" s="234"/>
      <c r="DDD45" s="234"/>
      <c r="DDE45" s="234"/>
      <c r="DDF45" s="234"/>
      <c r="DDG45" s="234"/>
      <c r="DDH45" s="234"/>
      <c r="DDI45" s="234"/>
      <c r="DDJ45" s="234"/>
      <c r="DDK45" s="234"/>
      <c r="DDL45" s="234"/>
      <c r="DDM45" s="234"/>
      <c r="DDN45" s="234"/>
      <c r="DDO45" s="234"/>
      <c r="DDP45" s="234"/>
      <c r="DDQ45" s="234"/>
      <c r="DDR45" s="234"/>
      <c r="DDS45" s="234"/>
      <c r="DDT45" s="234"/>
      <c r="DDU45" s="234"/>
      <c r="DDV45" s="234"/>
      <c r="DDW45" s="234"/>
      <c r="DDX45" s="234"/>
      <c r="DDY45" s="234"/>
      <c r="DDZ45" s="234"/>
      <c r="DEA45" s="234"/>
      <c r="DEB45" s="234"/>
      <c r="DEC45" s="234"/>
      <c r="DED45" s="234"/>
      <c r="DEE45" s="234"/>
      <c r="DEF45" s="234"/>
      <c r="DEG45" s="234"/>
      <c r="DEH45" s="234"/>
      <c r="DEI45" s="234"/>
      <c r="DEJ45" s="234"/>
      <c r="DEK45" s="234"/>
      <c r="DEL45" s="234"/>
      <c r="DEM45" s="234"/>
      <c r="DEN45" s="234"/>
      <c r="DEO45" s="234"/>
      <c r="DEP45" s="234"/>
      <c r="DEQ45" s="234"/>
      <c r="DER45" s="234"/>
      <c r="DES45" s="234"/>
      <c r="DET45" s="234"/>
      <c r="DEU45" s="234"/>
      <c r="DEV45" s="234"/>
      <c r="DEW45" s="234"/>
      <c r="DEX45" s="234"/>
      <c r="DEY45" s="234"/>
      <c r="DEZ45" s="234"/>
      <c r="DFA45" s="234"/>
      <c r="DFB45" s="234"/>
      <c r="DFC45" s="234"/>
      <c r="DFD45" s="234"/>
      <c r="DFE45" s="234"/>
      <c r="DFF45" s="234"/>
      <c r="DFG45" s="234"/>
      <c r="DFH45" s="234"/>
      <c r="DFI45" s="234"/>
      <c r="DFJ45" s="234"/>
      <c r="DFK45" s="234"/>
      <c r="DFL45" s="234"/>
      <c r="DFM45" s="234"/>
      <c r="DFN45" s="234"/>
      <c r="DFO45" s="234"/>
      <c r="DFP45" s="234"/>
      <c r="DFQ45" s="234"/>
      <c r="DFR45" s="234"/>
      <c r="DFS45" s="234"/>
      <c r="DFT45" s="234"/>
      <c r="DFU45" s="234"/>
      <c r="DFV45" s="234"/>
      <c r="DFW45" s="234"/>
      <c r="DFX45" s="234"/>
      <c r="DFY45" s="234"/>
      <c r="DFZ45" s="234"/>
      <c r="DGA45" s="234"/>
      <c r="DGB45" s="234"/>
      <c r="DGC45" s="234"/>
      <c r="DGD45" s="234"/>
      <c r="DGE45" s="234"/>
      <c r="DGF45" s="234"/>
      <c r="DGG45" s="234"/>
      <c r="DGH45" s="234"/>
      <c r="DGI45" s="234"/>
      <c r="DGJ45" s="234"/>
      <c r="DGK45" s="234"/>
      <c r="DGL45" s="234"/>
      <c r="DGM45" s="234"/>
      <c r="DGN45" s="234"/>
      <c r="DGO45" s="234"/>
      <c r="DGP45" s="234"/>
      <c r="DGQ45" s="234"/>
      <c r="DGR45" s="234"/>
      <c r="DGS45" s="234"/>
      <c r="DGT45" s="234"/>
      <c r="DGU45" s="234"/>
      <c r="DGV45" s="234"/>
      <c r="DGW45" s="234"/>
      <c r="DGX45" s="234"/>
      <c r="DGY45" s="234"/>
      <c r="DGZ45" s="234"/>
      <c r="DHA45" s="234"/>
      <c r="DHB45" s="234"/>
      <c r="DHC45" s="234"/>
      <c r="DHD45" s="234"/>
      <c r="DHE45" s="234"/>
      <c r="DHF45" s="234"/>
      <c r="DHG45" s="234"/>
      <c r="DHH45" s="234"/>
      <c r="DHI45" s="234"/>
      <c r="DHJ45" s="234"/>
      <c r="DHK45" s="234"/>
      <c r="DHL45" s="234"/>
      <c r="DHM45" s="234"/>
      <c r="DHN45" s="234"/>
      <c r="DHO45" s="234"/>
      <c r="DHP45" s="234"/>
      <c r="DHQ45" s="234"/>
      <c r="DHR45" s="234"/>
      <c r="DHS45" s="234"/>
      <c r="DHT45" s="234"/>
      <c r="DHU45" s="234"/>
      <c r="DHV45" s="234"/>
      <c r="DHW45" s="234"/>
      <c r="DHX45" s="234"/>
      <c r="DHY45" s="234"/>
      <c r="DHZ45" s="234"/>
      <c r="DIA45" s="234"/>
      <c r="DIB45" s="234"/>
      <c r="DIC45" s="234"/>
      <c r="DID45" s="234"/>
      <c r="DIE45" s="234"/>
      <c r="DIF45" s="234"/>
      <c r="DIG45" s="234"/>
      <c r="DIH45" s="234"/>
      <c r="DII45" s="234"/>
      <c r="DIJ45" s="234"/>
      <c r="DIK45" s="234"/>
      <c r="DIL45" s="234"/>
      <c r="DIM45" s="234"/>
      <c r="DIN45" s="234"/>
      <c r="DIO45" s="234"/>
      <c r="DIP45" s="234"/>
      <c r="DIQ45" s="234"/>
      <c r="DIR45" s="234"/>
      <c r="DIS45" s="234"/>
      <c r="DIT45" s="234"/>
      <c r="DIU45" s="234"/>
      <c r="DIV45" s="234"/>
      <c r="DIW45" s="234"/>
      <c r="DIX45" s="234"/>
      <c r="DIY45" s="234"/>
      <c r="DIZ45" s="234"/>
      <c r="DJA45" s="234"/>
      <c r="DJB45" s="234"/>
      <c r="DJC45" s="234"/>
      <c r="DJD45" s="234"/>
      <c r="DJE45" s="234"/>
      <c r="DJF45" s="234"/>
      <c r="DJG45" s="234"/>
      <c r="DJH45" s="234"/>
      <c r="DJI45" s="234"/>
      <c r="DJJ45" s="234"/>
      <c r="DJK45" s="234"/>
      <c r="DJL45" s="234"/>
      <c r="DJM45" s="234"/>
      <c r="DJN45" s="234"/>
      <c r="DJO45" s="234"/>
      <c r="DJP45" s="234"/>
      <c r="DJQ45" s="234"/>
      <c r="DJR45" s="234"/>
      <c r="DJS45" s="234"/>
      <c r="DJT45" s="234"/>
      <c r="DJU45" s="234"/>
      <c r="DJV45" s="234"/>
      <c r="DJW45" s="234"/>
      <c r="DJX45" s="234"/>
      <c r="DJY45" s="234"/>
      <c r="DJZ45" s="234"/>
      <c r="DKA45" s="234"/>
      <c r="DKB45" s="234"/>
      <c r="DKC45" s="234"/>
      <c r="DKD45" s="234"/>
      <c r="DKE45" s="234"/>
      <c r="DKF45" s="234"/>
      <c r="DKG45" s="234"/>
      <c r="DKH45" s="234"/>
      <c r="DKI45" s="234"/>
      <c r="DKJ45" s="234"/>
      <c r="DKK45" s="234"/>
      <c r="DKL45" s="234"/>
      <c r="DKM45" s="234"/>
      <c r="DKN45" s="234"/>
      <c r="DKO45" s="234"/>
      <c r="DKP45" s="234"/>
      <c r="DKQ45" s="234"/>
      <c r="DKR45" s="234"/>
      <c r="DKS45" s="234"/>
      <c r="DKT45" s="234"/>
      <c r="DKU45" s="234"/>
      <c r="DKV45" s="234"/>
      <c r="DKW45" s="234"/>
      <c r="DKX45" s="234"/>
      <c r="DKY45" s="234"/>
      <c r="DKZ45" s="234"/>
      <c r="DLA45" s="234"/>
      <c r="DLB45" s="234"/>
      <c r="DLC45" s="234"/>
      <c r="DLD45" s="234"/>
      <c r="DLE45" s="234"/>
      <c r="DLF45" s="234"/>
      <c r="DLG45" s="234"/>
      <c r="DLH45" s="234"/>
      <c r="DLI45" s="234"/>
      <c r="DLJ45" s="234"/>
      <c r="DLK45" s="234"/>
      <c r="DLL45" s="234"/>
      <c r="DLM45" s="234"/>
      <c r="DLN45" s="234"/>
      <c r="DLO45" s="234"/>
      <c r="DLP45" s="234"/>
      <c r="DLQ45" s="234"/>
      <c r="DLR45" s="234"/>
      <c r="DLS45" s="234"/>
      <c r="DLT45" s="234"/>
      <c r="DLU45" s="234"/>
      <c r="DLV45" s="234"/>
      <c r="DLW45" s="234"/>
      <c r="DLX45" s="234"/>
      <c r="DLY45" s="234"/>
      <c r="DLZ45" s="234"/>
      <c r="DMA45" s="234"/>
      <c r="DMB45" s="234"/>
      <c r="DMC45" s="234"/>
      <c r="DMD45" s="234"/>
      <c r="DME45" s="234"/>
      <c r="DMF45" s="234"/>
      <c r="DMG45" s="234"/>
      <c r="DMH45" s="234"/>
      <c r="DMI45" s="234"/>
      <c r="DMJ45" s="234"/>
      <c r="DMK45" s="234"/>
      <c r="DML45" s="234"/>
      <c r="DMM45" s="234"/>
      <c r="DMN45" s="234"/>
      <c r="DMO45" s="234"/>
      <c r="DMP45" s="234"/>
      <c r="DMQ45" s="234"/>
      <c r="DMR45" s="234"/>
      <c r="DMS45" s="234"/>
      <c r="DMT45" s="234"/>
      <c r="DMU45" s="234"/>
      <c r="DMV45" s="234"/>
      <c r="DMW45" s="234"/>
      <c r="DMX45" s="234"/>
      <c r="DMY45" s="234"/>
      <c r="DMZ45" s="234"/>
      <c r="DNA45" s="234"/>
      <c r="DNB45" s="234"/>
      <c r="DNC45" s="234"/>
      <c r="DND45" s="234"/>
      <c r="DNE45" s="234"/>
      <c r="DNF45" s="234"/>
      <c r="DNG45" s="234"/>
      <c r="DNH45" s="234"/>
      <c r="DNI45" s="234"/>
      <c r="DNJ45" s="234"/>
      <c r="DNK45" s="234"/>
      <c r="DNL45" s="234"/>
      <c r="DNM45" s="234"/>
      <c r="DNN45" s="234"/>
      <c r="DNO45" s="234"/>
      <c r="DNP45" s="234"/>
      <c r="DNQ45" s="234"/>
      <c r="DNR45" s="234"/>
      <c r="DNS45" s="234"/>
      <c r="DNT45" s="234"/>
      <c r="DNU45" s="234"/>
      <c r="DNV45" s="234"/>
      <c r="DNW45" s="234"/>
      <c r="DNX45" s="234"/>
      <c r="DNY45" s="234"/>
      <c r="DNZ45" s="234"/>
      <c r="DOA45" s="234"/>
      <c r="DOB45" s="234"/>
      <c r="DOC45" s="234"/>
      <c r="DOD45" s="234"/>
      <c r="DOE45" s="234"/>
      <c r="DOF45" s="234"/>
      <c r="DOG45" s="234"/>
      <c r="DOH45" s="234"/>
      <c r="DOI45" s="234"/>
      <c r="DOJ45" s="234"/>
      <c r="DOK45" s="234"/>
      <c r="DOL45" s="234"/>
      <c r="DOM45" s="234"/>
      <c r="DON45" s="234"/>
      <c r="DOO45" s="234"/>
      <c r="DOP45" s="234"/>
      <c r="DOQ45" s="234"/>
      <c r="DOR45" s="234"/>
      <c r="DOS45" s="234"/>
      <c r="DOT45" s="234"/>
      <c r="DOU45" s="234"/>
      <c r="DOV45" s="234"/>
      <c r="DOW45" s="234"/>
      <c r="DOX45" s="234"/>
      <c r="DOY45" s="234"/>
      <c r="DOZ45" s="234"/>
      <c r="DPA45" s="234"/>
      <c r="DPB45" s="234"/>
      <c r="DPC45" s="234"/>
      <c r="DPD45" s="234"/>
      <c r="DPE45" s="234"/>
      <c r="DPF45" s="234"/>
      <c r="DPG45" s="234"/>
      <c r="DPH45" s="234"/>
      <c r="DPI45" s="234"/>
      <c r="DPJ45" s="234"/>
      <c r="DPK45" s="234"/>
      <c r="DPL45" s="234"/>
      <c r="DPM45" s="234"/>
      <c r="DPN45" s="234"/>
      <c r="DPO45" s="234"/>
      <c r="DPP45" s="234"/>
      <c r="DPQ45" s="234"/>
      <c r="DPR45" s="234"/>
      <c r="DPS45" s="234"/>
      <c r="DPT45" s="234"/>
      <c r="DPU45" s="234"/>
      <c r="DPV45" s="234"/>
      <c r="DPW45" s="234"/>
      <c r="DPX45" s="234"/>
      <c r="DPY45" s="234"/>
      <c r="DPZ45" s="234"/>
      <c r="DQA45" s="234"/>
      <c r="DQB45" s="234"/>
      <c r="DQC45" s="234"/>
      <c r="DQD45" s="234"/>
      <c r="DQE45" s="234"/>
      <c r="DQF45" s="234"/>
      <c r="DQG45" s="234"/>
      <c r="DQH45" s="234"/>
      <c r="DQI45" s="234"/>
      <c r="DQJ45" s="234"/>
      <c r="DQK45" s="234"/>
      <c r="DQL45" s="234"/>
      <c r="DQM45" s="234"/>
      <c r="DQN45" s="234"/>
      <c r="DQO45" s="234"/>
      <c r="DQP45" s="234"/>
      <c r="DQQ45" s="234"/>
      <c r="DQR45" s="234"/>
      <c r="DQS45" s="234"/>
      <c r="DQT45" s="234"/>
      <c r="DQU45" s="234"/>
      <c r="DQV45" s="234"/>
      <c r="DQW45" s="234"/>
      <c r="DQX45" s="234"/>
      <c r="DQY45" s="234"/>
      <c r="DQZ45" s="234"/>
      <c r="DRA45" s="234"/>
      <c r="DRB45" s="234"/>
      <c r="DRC45" s="234"/>
      <c r="DRD45" s="234"/>
      <c r="DRE45" s="234"/>
      <c r="DRF45" s="234"/>
      <c r="DRG45" s="234"/>
      <c r="DRH45" s="234"/>
      <c r="DRI45" s="234"/>
      <c r="DRJ45" s="234"/>
      <c r="DRK45" s="234"/>
      <c r="DRL45" s="234"/>
      <c r="DRM45" s="234"/>
      <c r="DRN45" s="234"/>
      <c r="DRO45" s="234"/>
      <c r="DRP45" s="234"/>
      <c r="DRQ45" s="234"/>
      <c r="DRR45" s="234"/>
      <c r="DRS45" s="234"/>
      <c r="DRT45" s="234"/>
      <c r="DRU45" s="234"/>
      <c r="DRV45" s="234"/>
      <c r="DRW45" s="234"/>
      <c r="DRX45" s="234"/>
      <c r="DRY45" s="234"/>
      <c r="DRZ45" s="234"/>
      <c r="DSA45" s="234"/>
      <c r="DSB45" s="234"/>
      <c r="DSC45" s="234"/>
      <c r="DSD45" s="234"/>
      <c r="DSE45" s="234"/>
      <c r="DSF45" s="234"/>
      <c r="DSG45" s="234"/>
      <c r="DSH45" s="234"/>
      <c r="DSI45" s="234"/>
      <c r="DSJ45" s="234"/>
      <c r="DSK45" s="234"/>
      <c r="DSL45" s="234"/>
      <c r="DSM45" s="234"/>
      <c r="DSN45" s="234"/>
      <c r="DSO45" s="234"/>
      <c r="DSP45" s="234"/>
      <c r="DSQ45" s="234"/>
      <c r="DSR45" s="234"/>
      <c r="DSS45" s="234"/>
      <c r="DST45" s="234"/>
      <c r="DSU45" s="234"/>
      <c r="DSV45" s="234"/>
      <c r="DSW45" s="234"/>
      <c r="DSX45" s="234"/>
      <c r="DSY45" s="234"/>
      <c r="DSZ45" s="234"/>
      <c r="DTA45" s="234"/>
      <c r="DTB45" s="234"/>
      <c r="DTC45" s="234"/>
      <c r="DTD45" s="234"/>
      <c r="DTE45" s="234"/>
      <c r="DTF45" s="234"/>
      <c r="DTG45" s="234"/>
      <c r="DTH45" s="234"/>
      <c r="DTI45" s="234"/>
      <c r="DTJ45" s="234"/>
      <c r="DTK45" s="234"/>
      <c r="DTL45" s="234"/>
      <c r="DTM45" s="234"/>
      <c r="DTN45" s="234"/>
      <c r="DTO45" s="234"/>
      <c r="DTP45" s="234"/>
      <c r="DTQ45" s="234"/>
      <c r="DTR45" s="234"/>
      <c r="DTS45" s="234"/>
      <c r="DTT45" s="234"/>
      <c r="DTU45" s="234"/>
      <c r="DTV45" s="234"/>
      <c r="DTW45" s="234"/>
      <c r="DTX45" s="234"/>
      <c r="DTY45" s="234"/>
      <c r="DTZ45" s="234"/>
      <c r="DUA45" s="234"/>
      <c r="DUB45" s="234"/>
      <c r="DUC45" s="234"/>
      <c r="DUD45" s="234"/>
      <c r="DUE45" s="234"/>
      <c r="DUF45" s="234"/>
      <c r="DUG45" s="234"/>
      <c r="DUH45" s="234"/>
      <c r="DUI45" s="234"/>
      <c r="DUJ45" s="234"/>
      <c r="DUK45" s="234"/>
      <c r="DUL45" s="234"/>
      <c r="DUM45" s="234"/>
      <c r="DUN45" s="234"/>
      <c r="DUO45" s="234"/>
      <c r="DUP45" s="234"/>
      <c r="DUQ45" s="234"/>
      <c r="DUR45" s="234"/>
      <c r="DUS45" s="234"/>
      <c r="DUT45" s="234"/>
      <c r="DUU45" s="234"/>
      <c r="DUV45" s="234"/>
      <c r="DUW45" s="234"/>
      <c r="DUX45" s="234"/>
      <c r="DUY45" s="234"/>
      <c r="DUZ45" s="234"/>
      <c r="DVA45" s="234"/>
      <c r="DVB45" s="234"/>
      <c r="DVC45" s="234"/>
      <c r="DVD45" s="234"/>
      <c r="DVE45" s="234"/>
      <c r="DVF45" s="234"/>
      <c r="DVG45" s="234"/>
      <c r="DVH45" s="234"/>
      <c r="DVI45" s="234"/>
      <c r="DVJ45" s="234"/>
      <c r="DVK45" s="234"/>
      <c r="DVL45" s="234"/>
      <c r="DVM45" s="234"/>
      <c r="DVN45" s="234"/>
      <c r="DVO45" s="234"/>
      <c r="DVP45" s="234"/>
      <c r="DVQ45" s="234"/>
      <c r="DVR45" s="234"/>
      <c r="DVS45" s="234"/>
      <c r="DVT45" s="234"/>
      <c r="DVU45" s="234"/>
      <c r="DVV45" s="234"/>
      <c r="DVW45" s="234"/>
      <c r="DVX45" s="234"/>
      <c r="DVY45" s="234"/>
      <c r="DVZ45" s="234"/>
      <c r="DWA45" s="234"/>
      <c r="DWB45" s="234"/>
      <c r="DWC45" s="234"/>
      <c r="DWD45" s="234"/>
      <c r="DWE45" s="234"/>
      <c r="DWF45" s="234"/>
      <c r="DWG45" s="234"/>
      <c r="DWH45" s="234"/>
      <c r="DWI45" s="234"/>
      <c r="DWJ45" s="234"/>
      <c r="DWK45" s="234"/>
      <c r="DWL45" s="234"/>
      <c r="DWM45" s="234"/>
      <c r="DWN45" s="234"/>
      <c r="DWO45" s="234"/>
      <c r="DWP45" s="234"/>
      <c r="DWQ45" s="234"/>
      <c r="DWR45" s="234"/>
      <c r="DWS45" s="234"/>
      <c r="DWT45" s="234"/>
      <c r="DWU45" s="234"/>
      <c r="DWV45" s="234"/>
      <c r="DWW45" s="234"/>
      <c r="DWX45" s="234"/>
      <c r="DWY45" s="234"/>
      <c r="DWZ45" s="234"/>
      <c r="DXA45" s="234"/>
      <c r="DXB45" s="234"/>
      <c r="DXC45" s="234"/>
      <c r="DXD45" s="234"/>
      <c r="DXE45" s="234"/>
      <c r="DXF45" s="234"/>
      <c r="DXG45" s="234"/>
      <c r="DXH45" s="234"/>
      <c r="DXI45" s="234"/>
      <c r="DXJ45" s="234"/>
      <c r="DXK45" s="234"/>
      <c r="DXL45" s="234"/>
      <c r="DXM45" s="234"/>
      <c r="DXN45" s="234"/>
      <c r="DXO45" s="234"/>
      <c r="DXP45" s="234"/>
      <c r="DXQ45" s="234"/>
      <c r="DXR45" s="234"/>
      <c r="DXS45" s="234"/>
      <c r="DXT45" s="234"/>
      <c r="DXU45" s="234"/>
      <c r="DXV45" s="234"/>
      <c r="DXW45" s="234"/>
      <c r="DXX45" s="234"/>
      <c r="DXY45" s="234"/>
      <c r="DXZ45" s="234"/>
      <c r="DYA45" s="234"/>
      <c r="DYB45" s="234"/>
      <c r="DYC45" s="234"/>
      <c r="DYD45" s="234"/>
      <c r="DYE45" s="234"/>
      <c r="DYF45" s="234"/>
      <c r="DYG45" s="234"/>
      <c r="DYH45" s="234"/>
      <c r="DYI45" s="234"/>
      <c r="DYJ45" s="234"/>
      <c r="DYK45" s="234"/>
      <c r="DYL45" s="234"/>
      <c r="DYM45" s="234"/>
      <c r="DYN45" s="234"/>
      <c r="DYO45" s="234"/>
      <c r="DYP45" s="234"/>
      <c r="DYQ45" s="234"/>
      <c r="DYR45" s="234"/>
      <c r="DYS45" s="234"/>
      <c r="DYT45" s="234"/>
      <c r="DYU45" s="234"/>
      <c r="DYV45" s="234"/>
      <c r="DYW45" s="234"/>
      <c r="DYX45" s="234"/>
      <c r="DYY45" s="234"/>
      <c r="DYZ45" s="234"/>
      <c r="DZA45" s="234"/>
      <c r="DZB45" s="234"/>
      <c r="DZC45" s="234"/>
      <c r="DZD45" s="234"/>
      <c r="DZE45" s="234"/>
      <c r="DZF45" s="234"/>
      <c r="DZG45" s="234"/>
      <c r="DZH45" s="234"/>
      <c r="DZI45" s="234"/>
      <c r="DZJ45" s="234"/>
      <c r="DZK45" s="234"/>
      <c r="DZL45" s="234"/>
      <c r="DZM45" s="234"/>
      <c r="DZN45" s="234"/>
      <c r="DZO45" s="234"/>
      <c r="DZP45" s="234"/>
      <c r="DZQ45" s="234"/>
      <c r="DZR45" s="234"/>
      <c r="DZS45" s="234"/>
      <c r="DZT45" s="234"/>
      <c r="DZU45" s="234"/>
      <c r="DZV45" s="234"/>
      <c r="DZW45" s="234"/>
      <c r="DZX45" s="234"/>
      <c r="DZY45" s="234"/>
      <c r="DZZ45" s="234"/>
      <c r="EAA45" s="234"/>
      <c r="EAB45" s="234"/>
      <c r="EAC45" s="234"/>
      <c r="EAD45" s="234"/>
      <c r="EAE45" s="234"/>
      <c r="EAF45" s="234"/>
      <c r="EAG45" s="234"/>
      <c r="EAH45" s="234"/>
      <c r="EAI45" s="234"/>
      <c r="EAJ45" s="234"/>
      <c r="EAK45" s="234"/>
      <c r="EAL45" s="234"/>
      <c r="EAM45" s="234"/>
      <c r="EAN45" s="234"/>
      <c r="EAO45" s="234"/>
      <c r="EAP45" s="234"/>
      <c r="EAQ45" s="234"/>
      <c r="EAR45" s="234"/>
      <c r="EAS45" s="234"/>
      <c r="EAT45" s="234"/>
      <c r="EAU45" s="234"/>
      <c r="EAV45" s="234"/>
      <c r="EAW45" s="234"/>
      <c r="EAX45" s="234"/>
      <c r="EAY45" s="234"/>
      <c r="EAZ45" s="234"/>
      <c r="EBA45" s="234"/>
      <c r="EBB45" s="234"/>
      <c r="EBC45" s="234"/>
      <c r="EBD45" s="234"/>
      <c r="EBE45" s="234"/>
      <c r="EBF45" s="234"/>
      <c r="EBG45" s="234"/>
      <c r="EBH45" s="234"/>
      <c r="EBI45" s="234"/>
      <c r="EBJ45" s="234"/>
      <c r="EBK45" s="234"/>
      <c r="EBL45" s="234"/>
      <c r="EBM45" s="234"/>
      <c r="EBN45" s="234"/>
      <c r="EBO45" s="234"/>
      <c r="EBP45" s="234"/>
      <c r="EBQ45" s="234"/>
      <c r="EBR45" s="234"/>
      <c r="EBS45" s="234"/>
      <c r="EBT45" s="234"/>
      <c r="EBU45" s="234"/>
      <c r="EBV45" s="234"/>
      <c r="EBW45" s="234"/>
      <c r="EBX45" s="234"/>
      <c r="EBY45" s="234"/>
      <c r="EBZ45" s="234"/>
      <c r="ECA45" s="234"/>
      <c r="ECB45" s="234"/>
      <c r="ECC45" s="234"/>
      <c r="ECD45" s="234"/>
      <c r="ECE45" s="234"/>
      <c r="ECF45" s="234"/>
      <c r="ECG45" s="234"/>
      <c r="ECH45" s="234"/>
      <c r="ECI45" s="234"/>
      <c r="ECJ45" s="234"/>
      <c r="ECK45" s="234"/>
      <c r="ECL45" s="234"/>
      <c r="ECM45" s="234"/>
      <c r="ECN45" s="234"/>
      <c r="ECO45" s="234"/>
      <c r="ECP45" s="234"/>
      <c r="ECQ45" s="234"/>
      <c r="ECR45" s="234"/>
      <c r="ECS45" s="234"/>
      <c r="ECT45" s="234"/>
      <c r="ECU45" s="234"/>
      <c r="ECV45" s="234"/>
      <c r="ECW45" s="234"/>
      <c r="ECX45" s="234"/>
      <c r="ECY45" s="234"/>
      <c r="ECZ45" s="234"/>
      <c r="EDA45" s="234"/>
      <c r="EDB45" s="234"/>
      <c r="EDC45" s="234"/>
      <c r="EDD45" s="234"/>
      <c r="EDE45" s="234"/>
      <c r="EDF45" s="234"/>
      <c r="EDG45" s="234"/>
      <c r="EDH45" s="234"/>
      <c r="EDI45" s="234"/>
      <c r="EDJ45" s="234"/>
      <c r="EDK45" s="234"/>
      <c r="EDL45" s="234"/>
      <c r="EDM45" s="234"/>
      <c r="EDN45" s="234"/>
      <c r="EDO45" s="234"/>
      <c r="EDP45" s="234"/>
      <c r="EDQ45" s="234"/>
      <c r="EDR45" s="234"/>
      <c r="EDS45" s="234"/>
      <c r="EDT45" s="234"/>
      <c r="EDU45" s="234"/>
      <c r="EDV45" s="234"/>
      <c r="EDW45" s="234"/>
      <c r="EDX45" s="234"/>
      <c r="EDY45" s="234"/>
      <c r="EDZ45" s="234"/>
      <c r="EEA45" s="234"/>
      <c r="EEB45" s="234"/>
      <c r="EEC45" s="234"/>
      <c r="EED45" s="234"/>
      <c r="EEE45" s="234"/>
      <c r="EEF45" s="234"/>
      <c r="EEG45" s="234"/>
      <c r="EEH45" s="234"/>
      <c r="EEI45" s="234"/>
      <c r="EEJ45" s="234"/>
      <c r="EEK45" s="234"/>
      <c r="EEL45" s="234"/>
      <c r="EEM45" s="234"/>
      <c r="EEN45" s="234"/>
      <c r="EEO45" s="234"/>
      <c r="EEP45" s="234"/>
      <c r="EEQ45" s="234"/>
      <c r="EER45" s="234"/>
      <c r="EES45" s="234"/>
      <c r="EET45" s="234"/>
      <c r="EEU45" s="234"/>
      <c r="EEV45" s="234"/>
      <c r="EEW45" s="234"/>
      <c r="EEX45" s="234"/>
      <c r="EEY45" s="234"/>
      <c r="EEZ45" s="234"/>
      <c r="EFA45" s="234"/>
      <c r="EFB45" s="234"/>
      <c r="EFC45" s="234"/>
      <c r="EFD45" s="234"/>
      <c r="EFE45" s="234"/>
      <c r="EFF45" s="234"/>
      <c r="EFG45" s="234"/>
      <c r="EFH45" s="234"/>
      <c r="EFI45" s="234"/>
      <c r="EFJ45" s="234"/>
      <c r="EFK45" s="234"/>
      <c r="EFL45" s="234"/>
      <c r="EFM45" s="234"/>
      <c r="EFN45" s="234"/>
      <c r="EFO45" s="234"/>
      <c r="EFP45" s="234"/>
      <c r="EFQ45" s="234"/>
      <c r="EFR45" s="234"/>
      <c r="EFS45" s="234"/>
      <c r="EFT45" s="234"/>
      <c r="EFU45" s="234"/>
      <c r="EFV45" s="234"/>
      <c r="EFW45" s="234"/>
      <c r="EFX45" s="234"/>
      <c r="EFY45" s="234"/>
      <c r="EFZ45" s="234"/>
      <c r="EGA45" s="234"/>
      <c r="EGB45" s="234"/>
      <c r="EGC45" s="234"/>
      <c r="EGD45" s="234"/>
      <c r="EGE45" s="234"/>
      <c r="EGF45" s="234"/>
      <c r="EGG45" s="234"/>
      <c r="EGH45" s="234"/>
      <c r="EGI45" s="234"/>
      <c r="EGJ45" s="234"/>
      <c r="EGK45" s="234"/>
      <c r="EGL45" s="234"/>
      <c r="EGM45" s="234"/>
      <c r="EGN45" s="234"/>
      <c r="EGO45" s="234"/>
      <c r="EGP45" s="234"/>
      <c r="EGQ45" s="234"/>
      <c r="EGR45" s="234"/>
      <c r="EGS45" s="234"/>
      <c r="EGT45" s="234"/>
      <c r="EGU45" s="234"/>
      <c r="EGV45" s="234"/>
      <c r="EGW45" s="234"/>
      <c r="EGX45" s="234"/>
      <c r="EGY45" s="234"/>
      <c r="EGZ45" s="234"/>
      <c r="EHA45" s="234"/>
      <c r="EHB45" s="234"/>
      <c r="EHC45" s="234"/>
      <c r="EHD45" s="234"/>
      <c r="EHE45" s="234"/>
      <c r="EHF45" s="234"/>
      <c r="EHG45" s="234"/>
      <c r="EHH45" s="234"/>
      <c r="EHI45" s="234"/>
      <c r="EHJ45" s="234"/>
      <c r="EHK45" s="234"/>
      <c r="EHL45" s="234"/>
      <c r="EHM45" s="234"/>
      <c r="EHN45" s="234"/>
      <c r="EHO45" s="234"/>
      <c r="EHP45" s="234"/>
      <c r="EHQ45" s="234"/>
      <c r="EHR45" s="234"/>
      <c r="EHS45" s="234"/>
      <c r="EHT45" s="234"/>
      <c r="EHU45" s="234"/>
      <c r="EHV45" s="234"/>
      <c r="EHW45" s="234"/>
      <c r="EHX45" s="234"/>
      <c r="EHY45" s="234"/>
      <c r="EHZ45" s="234"/>
      <c r="EIA45" s="234"/>
      <c r="EIB45" s="234"/>
      <c r="EIC45" s="234"/>
      <c r="EID45" s="234"/>
      <c r="EIE45" s="234"/>
      <c r="EIF45" s="234"/>
      <c r="EIG45" s="234"/>
      <c r="EIH45" s="234"/>
      <c r="EII45" s="234"/>
      <c r="EIJ45" s="234"/>
      <c r="EIK45" s="234"/>
      <c r="EIL45" s="234"/>
      <c r="EIM45" s="234"/>
      <c r="EIN45" s="234"/>
      <c r="EIO45" s="234"/>
      <c r="EIP45" s="234"/>
      <c r="EIQ45" s="234"/>
      <c r="EIR45" s="234"/>
      <c r="EIS45" s="234"/>
      <c r="EIT45" s="234"/>
      <c r="EIU45" s="234"/>
      <c r="EIV45" s="234"/>
      <c r="EIW45" s="234"/>
      <c r="EIX45" s="234"/>
      <c r="EIY45" s="234"/>
      <c r="EIZ45" s="234"/>
      <c r="EJA45" s="234"/>
      <c r="EJB45" s="234"/>
      <c r="EJC45" s="234"/>
      <c r="EJD45" s="234"/>
      <c r="EJE45" s="234"/>
      <c r="EJF45" s="234"/>
      <c r="EJG45" s="234"/>
      <c r="EJH45" s="234"/>
      <c r="EJI45" s="234"/>
      <c r="EJJ45" s="234"/>
      <c r="EJK45" s="234"/>
      <c r="EJL45" s="234"/>
      <c r="EJM45" s="234"/>
      <c r="EJN45" s="234"/>
      <c r="EJO45" s="234"/>
      <c r="EJP45" s="234"/>
      <c r="EJQ45" s="234"/>
      <c r="EJR45" s="234"/>
      <c r="EJS45" s="234"/>
      <c r="EJT45" s="234"/>
      <c r="EJU45" s="234"/>
      <c r="EJV45" s="234"/>
      <c r="EJW45" s="234"/>
      <c r="EJX45" s="234"/>
      <c r="EJY45" s="234"/>
      <c r="EJZ45" s="234"/>
      <c r="EKA45" s="234"/>
      <c r="EKB45" s="234"/>
      <c r="EKC45" s="234"/>
      <c r="EKD45" s="234"/>
      <c r="EKE45" s="234"/>
      <c r="EKF45" s="234"/>
      <c r="EKG45" s="234"/>
      <c r="EKH45" s="234"/>
      <c r="EKI45" s="234"/>
      <c r="EKJ45" s="234"/>
      <c r="EKK45" s="234"/>
      <c r="EKL45" s="234"/>
      <c r="EKM45" s="234"/>
      <c r="EKN45" s="234"/>
      <c r="EKO45" s="234"/>
      <c r="EKP45" s="234"/>
      <c r="EKQ45" s="234"/>
      <c r="EKR45" s="234"/>
      <c r="EKS45" s="234"/>
      <c r="EKT45" s="234"/>
      <c r="EKU45" s="234"/>
      <c r="EKV45" s="234"/>
      <c r="EKW45" s="234"/>
      <c r="EKX45" s="234"/>
      <c r="EKY45" s="234"/>
      <c r="EKZ45" s="234"/>
      <c r="ELA45" s="234"/>
      <c r="ELB45" s="234"/>
      <c r="ELC45" s="234"/>
      <c r="ELD45" s="234"/>
      <c r="ELE45" s="234"/>
      <c r="ELF45" s="234"/>
      <c r="ELG45" s="234"/>
      <c r="ELH45" s="234"/>
      <c r="ELI45" s="234"/>
      <c r="ELJ45" s="234"/>
      <c r="ELK45" s="234"/>
      <c r="ELL45" s="234"/>
      <c r="ELM45" s="234"/>
      <c r="ELN45" s="234"/>
      <c r="ELO45" s="234"/>
      <c r="ELP45" s="234"/>
      <c r="ELQ45" s="234"/>
      <c r="ELR45" s="234"/>
      <c r="ELS45" s="234"/>
      <c r="ELT45" s="234"/>
      <c r="ELU45" s="234"/>
      <c r="ELV45" s="234"/>
      <c r="ELW45" s="234"/>
      <c r="ELX45" s="234"/>
      <c r="ELY45" s="234"/>
      <c r="ELZ45" s="234"/>
      <c r="EMA45" s="234"/>
      <c r="EMB45" s="234"/>
      <c r="EMC45" s="234"/>
      <c r="EMD45" s="234"/>
      <c r="EME45" s="234"/>
      <c r="EMF45" s="234"/>
      <c r="EMG45" s="234"/>
      <c r="EMH45" s="234"/>
      <c r="EMI45" s="234"/>
      <c r="EMJ45" s="234"/>
      <c r="EMK45" s="234"/>
      <c r="EML45" s="234"/>
      <c r="EMM45" s="234"/>
      <c r="EMN45" s="234"/>
      <c r="EMO45" s="234"/>
      <c r="EMP45" s="234"/>
      <c r="EMQ45" s="234"/>
      <c r="EMR45" s="234"/>
      <c r="EMS45" s="234"/>
      <c r="EMT45" s="234"/>
      <c r="EMU45" s="234"/>
      <c r="EMV45" s="234"/>
      <c r="EMW45" s="234"/>
      <c r="EMX45" s="234"/>
      <c r="EMY45" s="234"/>
      <c r="EMZ45" s="234"/>
      <c r="ENA45" s="234"/>
      <c r="ENB45" s="234"/>
      <c r="ENC45" s="234"/>
      <c r="END45" s="234"/>
      <c r="ENE45" s="234"/>
      <c r="ENF45" s="234"/>
      <c r="ENG45" s="234"/>
      <c r="ENH45" s="234"/>
      <c r="ENI45" s="234"/>
      <c r="ENJ45" s="234"/>
      <c r="ENK45" s="234"/>
      <c r="ENL45" s="234"/>
      <c r="ENM45" s="234"/>
      <c r="ENN45" s="234"/>
      <c r="ENO45" s="234"/>
      <c r="ENP45" s="234"/>
      <c r="ENQ45" s="234"/>
      <c r="ENR45" s="234"/>
      <c r="ENS45" s="234"/>
      <c r="ENT45" s="234"/>
      <c r="ENU45" s="234"/>
      <c r="ENV45" s="234"/>
      <c r="ENW45" s="234"/>
      <c r="ENX45" s="234"/>
      <c r="ENY45" s="234"/>
      <c r="ENZ45" s="234"/>
      <c r="EOA45" s="234"/>
      <c r="EOB45" s="234"/>
      <c r="EOC45" s="234"/>
      <c r="EOD45" s="234"/>
      <c r="EOE45" s="234"/>
      <c r="EOF45" s="234"/>
      <c r="EOG45" s="234"/>
      <c r="EOH45" s="234"/>
      <c r="EOI45" s="234"/>
      <c r="EOJ45" s="234"/>
      <c r="EOK45" s="234"/>
      <c r="EOL45" s="234"/>
      <c r="EOM45" s="234"/>
      <c r="EON45" s="234"/>
      <c r="EOO45" s="234"/>
      <c r="EOP45" s="234"/>
      <c r="EOQ45" s="234"/>
      <c r="EOR45" s="234"/>
      <c r="EOS45" s="234"/>
      <c r="EOT45" s="234"/>
      <c r="EOU45" s="234"/>
      <c r="EOV45" s="234"/>
      <c r="EOW45" s="234"/>
      <c r="EOX45" s="234"/>
      <c r="EOY45" s="234"/>
      <c r="EOZ45" s="234"/>
      <c r="EPA45" s="234"/>
      <c r="EPB45" s="234"/>
      <c r="EPC45" s="234"/>
      <c r="EPD45" s="234"/>
      <c r="EPE45" s="234"/>
      <c r="EPF45" s="234"/>
      <c r="EPG45" s="234"/>
      <c r="EPH45" s="234"/>
      <c r="EPI45" s="234"/>
      <c r="EPJ45" s="234"/>
      <c r="EPK45" s="234"/>
      <c r="EPL45" s="234"/>
      <c r="EPM45" s="234"/>
      <c r="EPN45" s="234"/>
      <c r="EPO45" s="234"/>
      <c r="EPP45" s="234"/>
      <c r="EPQ45" s="234"/>
      <c r="EPR45" s="234"/>
      <c r="EPS45" s="234"/>
      <c r="EPT45" s="234"/>
      <c r="EPU45" s="234"/>
      <c r="EPV45" s="234"/>
      <c r="EPW45" s="234"/>
      <c r="EPX45" s="234"/>
      <c r="EPY45" s="234"/>
      <c r="EPZ45" s="234"/>
      <c r="EQA45" s="234"/>
      <c r="EQB45" s="234"/>
      <c r="EQC45" s="234"/>
      <c r="EQD45" s="234"/>
      <c r="EQE45" s="234"/>
      <c r="EQF45" s="234"/>
      <c r="EQG45" s="234"/>
      <c r="EQH45" s="234"/>
      <c r="EQI45" s="234"/>
      <c r="EQJ45" s="234"/>
      <c r="EQK45" s="234"/>
      <c r="EQL45" s="234"/>
      <c r="EQM45" s="234"/>
      <c r="EQN45" s="234"/>
      <c r="EQO45" s="234"/>
      <c r="EQP45" s="234"/>
      <c r="EQQ45" s="234"/>
      <c r="EQR45" s="234"/>
      <c r="EQS45" s="234"/>
      <c r="EQT45" s="234"/>
      <c r="EQU45" s="234"/>
      <c r="EQV45" s="234"/>
      <c r="EQW45" s="234"/>
      <c r="EQX45" s="234"/>
      <c r="EQY45" s="234"/>
      <c r="EQZ45" s="234"/>
      <c r="ERA45" s="234"/>
      <c r="ERB45" s="234"/>
      <c r="ERC45" s="234"/>
      <c r="ERD45" s="234"/>
      <c r="ERE45" s="234"/>
      <c r="ERF45" s="234"/>
      <c r="ERG45" s="234"/>
      <c r="ERH45" s="234"/>
      <c r="ERI45" s="234"/>
      <c r="ERJ45" s="234"/>
      <c r="ERK45" s="234"/>
      <c r="ERL45" s="234"/>
      <c r="ERM45" s="234"/>
      <c r="ERN45" s="234"/>
      <c r="ERO45" s="234"/>
      <c r="ERP45" s="234"/>
      <c r="ERQ45" s="234"/>
      <c r="ERR45" s="234"/>
      <c r="ERS45" s="234"/>
      <c r="ERT45" s="234"/>
      <c r="ERU45" s="234"/>
      <c r="ERV45" s="234"/>
      <c r="ERW45" s="234"/>
      <c r="ERX45" s="234"/>
      <c r="ERY45" s="234"/>
      <c r="ERZ45" s="234"/>
      <c r="ESA45" s="234"/>
      <c r="ESB45" s="234"/>
      <c r="ESC45" s="234"/>
      <c r="ESD45" s="234"/>
      <c r="ESE45" s="234"/>
      <c r="ESF45" s="234"/>
      <c r="ESG45" s="234"/>
      <c r="ESH45" s="234"/>
      <c r="ESI45" s="234"/>
      <c r="ESJ45" s="234"/>
      <c r="ESK45" s="234"/>
      <c r="ESL45" s="234"/>
      <c r="ESM45" s="234"/>
      <c r="ESN45" s="234"/>
      <c r="ESO45" s="234"/>
      <c r="ESP45" s="234"/>
      <c r="ESQ45" s="234"/>
      <c r="ESR45" s="234"/>
      <c r="ESS45" s="234"/>
      <c r="EST45" s="234"/>
      <c r="ESU45" s="234"/>
      <c r="ESV45" s="234"/>
      <c r="ESW45" s="234"/>
      <c r="ESX45" s="234"/>
      <c r="ESY45" s="234"/>
      <c r="ESZ45" s="234"/>
      <c r="ETA45" s="234"/>
      <c r="ETB45" s="234"/>
      <c r="ETC45" s="234"/>
      <c r="ETD45" s="234"/>
      <c r="ETE45" s="234"/>
      <c r="ETF45" s="234"/>
      <c r="ETG45" s="234"/>
      <c r="ETH45" s="234"/>
      <c r="ETI45" s="234"/>
      <c r="ETJ45" s="234"/>
      <c r="ETK45" s="234"/>
      <c r="ETL45" s="234"/>
      <c r="ETM45" s="234"/>
      <c r="ETN45" s="234"/>
      <c r="ETO45" s="234"/>
      <c r="ETP45" s="234"/>
      <c r="ETQ45" s="234"/>
      <c r="ETR45" s="234"/>
      <c r="ETS45" s="234"/>
      <c r="ETT45" s="234"/>
      <c r="ETU45" s="234"/>
      <c r="ETV45" s="234"/>
      <c r="ETW45" s="234"/>
      <c r="ETX45" s="234"/>
      <c r="ETY45" s="234"/>
      <c r="ETZ45" s="234"/>
      <c r="EUA45" s="234"/>
      <c r="EUB45" s="234"/>
      <c r="EUC45" s="234"/>
      <c r="EUD45" s="234"/>
      <c r="EUE45" s="234"/>
      <c r="EUF45" s="234"/>
      <c r="EUG45" s="234"/>
      <c r="EUH45" s="234"/>
      <c r="EUI45" s="234"/>
      <c r="EUJ45" s="234"/>
      <c r="EUK45" s="234"/>
      <c r="EUL45" s="234"/>
      <c r="EUM45" s="234"/>
      <c r="EUN45" s="234"/>
      <c r="EUO45" s="234"/>
      <c r="EUP45" s="234"/>
      <c r="EUQ45" s="234"/>
      <c r="EUR45" s="234"/>
      <c r="EUS45" s="234"/>
      <c r="EUT45" s="234"/>
      <c r="EUU45" s="234"/>
      <c r="EUV45" s="234"/>
      <c r="EUW45" s="234"/>
      <c r="EUX45" s="234"/>
      <c r="EUY45" s="234"/>
      <c r="EUZ45" s="234"/>
      <c r="EVA45" s="234"/>
      <c r="EVB45" s="234"/>
      <c r="EVC45" s="234"/>
      <c r="EVD45" s="234"/>
      <c r="EVE45" s="234"/>
      <c r="EVF45" s="234"/>
      <c r="EVG45" s="234"/>
      <c r="EVH45" s="234"/>
      <c r="EVI45" s="234"/>
      <c r="EVJ45" s="234"/>
      <c r="EVK45" s="234"/>
      <c r="EVL45" s="234"/>
      <c r="EVM45" s="234"/>
      <c r="EVN45" s="234"/>
      <c r="EVO45" s="234"/>
      <c r="EVP45" s="234"/>
      <c r="EVQ45" s="234"/>
      <c r="EVR45" s="234"/>
      <c r="EVS45" s="234"/>
      <c r="EVT45" s="234"/>
      <c r="EVU45" s="234"/>
      <c r="EVV45" s="234"/>
      <c r="EVW45" s="234"/>
      <c r="EVX45" s="234"/>
      <c r="EVY45" s="234"/>
      <c r="EVZ45" s="234"/>
      <c r="EWA45" s="234"/>
      <c r="EWB45" s="234"/>
      <c r="EWC45" s="234"/>
      <c r="EWD45" s="234"/>
      <c r="EWE45" s="234"/>
      <c r="EWF45" s="234"/>
      <c r="EWG45" s="234"/>
      <c r="EWH45" s="234"/>
      <c r="EWI45" s="234"/>
      <c r="EWJ45" s="234"/>
      <c r="EWK45" s="234"/>
      <c r="EWL45" s="234"/>
      <c r="EWM45" s="234"/>
      <c r="EWN45" s="234"/>
      <c r="EWO45" s="234"/>
      <c r="EWP45" s="234"/>
      <c r="EWQ45" s="234"/>
      <c r="EWR45" s="234"/>
      <c r="EWS45" s="234"/>
      <c r="EWT45" s="234"/>
      <c r="EWU45" s="234"/>
      <c r="EWV45" s="234"/>
      <c r="EWW45" s="234"/>
      <c r="EWX45" s="234"/>
      <c r="EWY45" s="234"/>
      <c r="EWZ45" s="234"/>
      <c r="EXA45" s="234"/>
      <c r="EXB45" s="234"/>
      <c r="EXC45" s="234"/>
      <c r="EXD45" s="234"/>
      <c r="EXE45" s="234"/>
      <c r="EXF45" s="234"/>
      <c r="EXG45" s="234"/>
      <c r="EXH45" s="234"/>
      <c r="EXI45" s="234"/>
      <c r="EXJ45" s="234"/>
      <c r="EXK45" s="234"/>
      <c r="EXL45" s="234"/>
      <c r="EXM45" s="234"/>
      <c r="EXN45" s="234"/>
      <c r="EXO45" s="234"/>
      <c r="EXP45" s="234"/>
      <c r="EXQ45" s="234"/>
      <c r="EXR45" s="234"/>
      <c r="EXS45" s="234"/>
      <c r="EXT45" s="234"/>
      <c r="EXU45" s="234"/>
      <c r="EXV45" s="234"/>
      <c r="EXW45" s="234"/>
      <c r="EXX45" s="234"/>
      <c r="EXY45" s="234"/>
      <c r="EXZ45" s="234"/>
      <c r="EYA45" s="234"/>
      <c r="EYB45" s="234"/>
      <c r="EYC45" s="234"/>
      <c r="EYD45" s="234"/>
      <c r="EYE45" s="234"/>
      <c r="EYF45" s="234"/>
      <c r="EYG45" s="234"/>
      <c r="EYH45" s="234"/>
      <c r="EYI45" s="234"/>
      <c r="EYJ45" s="234"/>
      <c r="EYK45" s="234"/>
      <c r="EYL45" s="234"/>
      <c r="EYM45" s="234"/>
      <c r="EYN45" s="234"/>
      <c r="EYO45" s="234"/>
      <c r="EYP45" s="234"/>
      <c r="EYQ45" s="234"/>
      <c r="EYR45" s="234"/>
      <c r="EYS45" s="234"/>
      <c r="EYT45" s="234"/>
      <c r="EYU45" s="234"/>
      <c r="EYV45" s="234"/>
      <c r="EYW45" s="234"/>
      <c r="EYX45" s="234"/>
      <c r="EYY45" s="234"/>
      <c r="EYZ45" s="234"/>
      <c r="EZA45" s="234"/>
      <c r="EZB45" s="234"/>
      <c r="EZC45" s="234"/>
      <c r="EZD45" s="234"/>
      <c r="EZE45" s="234"/>
      <c r="EZF45" s="234"/>
      <c r="EZG45" s="234"/>
      <c r="EZH45" s="234"/>
      <c r="EZI45" s="234"/>
      <c r="EZJ45" s="234"/>
      <c r="EZK45" s="234"/>
      <c r="EZL45" s="234"/>
      <c r="EZM45" s="234"/>
      <c r="EZN45" s="234"/>
      <c r="EZO45" s="234"/>
      <c r="EZP45" s="234"/>
      <c r="EZQ45" s="234"/>
      <c r="EZR45" s="234"/>
      <c r="EZS45" s="234"/>
      <c r="EZT45" s="234"/>
      <c r="EZU45" s="234"/>
      <c r="EZV45" s="234"/>
      <c r="EZW45" s="234"/>
      <c r="EZX45" s="234"/>
      <c r="EZY45" s="234"/>
      <c r="EZZ45" s="234"/>
      <c r="FAA45" s="234"/>
      <c r="FAB45" s="234"/>
      <c r="FAC45" s="234"/>
      <c r="FAD45" s="234"/>
      <c r="FAE45" s="234"/>
      <c r="FAF45" s="234"/>
      <c r="FAG45" s="234"/>
      <c r="FAH45" s="234"/>
      <c r="FAI45" s="234"/>
      <c r="FAJ45" s="234"/>
      <c r="FAK45" s="234"/>
      <c r="FAL45" s="234"/>
      <c r="FAM45" s="234"/>
      <c r="FAN45" s="234"/>
      <c r="FAO45" s="234"/>
      <c r="FAP45" s="234"/>
      <c r="FAQ45" s="234"/>
      <c r="FAR45" s="234"/>
      <c r="FAS45" s="234"/>
      <c r="FAT45" s="234"/>
      <c r="FAU45" s="234"/>
      <c r="FAV45" s="234"/>
      <c r="FAW45" s="234"/>
      <c r="FAX45" s="234"/>
      <c r="FAY45" s="234"/>
      <c r="FAZ45" s="234"/>
      <c r="FBA45" s="234"/>
      <c r="FBB45" s="234"/>
      <c r="FBC45" s="234"/>
      <c r="FBD45" s="234"/>
      <c r="FBE45" s="234"/>
      <c r="FBF45" s="234"/>
      <c r="FBG45" s="234"/>
      <c r="FBH45" s="234"/>
      <c r="FBI45" s="234"/>
      <c r="FBJ45" s="234"/>
      <c r="FBK45" s="234"/>
      <c r="FBL45" s="234"/>
      <c r="FBM45" s="234"/>
      <c r="FBN45" s="234"/>
      <c r="FBO45" s="234"/>
      <c r="FBP45" s="234"/>
      <c r="FBQ45" s="234"/>
      <c r="FBR45" s="234"/>
      <c r="FBS45" s="234"/>
      <c r="FBT45" s="234"/>
      <c r="FBU45" s="234"/>
      <c r="FBV45" s="234"/>
      <c r="FBW45" s="234"/>
      <c r="FBX45" s="234"/>
      <c r="FBY45" s="234"/>
      <c r="FBZ45" s="234"/>
      <c r="FCA45" s="234"/>
      <c r="FCB45" s="234"/>
      <c r="FCC45" s="234"/>
      <c r="FCD45" s="234"/>
      <c r="FCE45" s="234"/>
      <c r="FCF45" s="234"/>
      <c r="FCG45" s="234"/>
      <c r="FCH45" s="234"/>
      <c r="FCI45" s="234"/>
      <c r="FCJ45" s="234"/>
      <c r="FCK45" s="234"/>
      <c r="FCL45" s="234"/>
      <c r="FCM45" s="234"/>
      <c r="FCN45" s="234"/>
      <c r="FCO45" s="234"/>
      <c r="FCP45" s="234"/>
      <c r="FCQ45" s="234"/>
      <c r="FCR45" s="234"/>
      <c r="FCS45" s="234"/>
      <c r="FCT45" s="234"/>
      <c r="FCU45" s="234"/>
      <c r="FCV45" s="234"/>
      <c r="FCW45" s="234"/>
      <c r="FCX45" s="234"/>
      <c r="FCY45" s="234"/>
      <c r="FCZ45" s="234"/>
      <c r="FDA45" s="234"/>
      <c r="FDB45" s="234"/>
      <c r="FDC45" s="234"/>
      <c r="FDD45" s="234"/>
      <c r="FDE45" s="234"/>
      <c r="FDF45" s="234"/>
      <c r="FDG45" s="234"/>
      <c r="FDH45" s="234"/>
      <c r="FDI45" s="234"/>
      <c r="FDJ45" s="234"/>
      <c r="FDK45" s="234"/>
      <c r="FDL45" s="234"/>
      <c r="FDM45" s="234"/>
      <c r="FDN45" s="234"/>
      <c r="FDO45" s="234"/>
      <c r="FDP45" s="234"/>
      <c r="FDQ45" s="234"/>
      <c r="FDR45" s="234"/>
      <c r="FDS45" s="234"/>
      <c r="FDT45" s="234"/>
      <c r="FDU45" s="234"/>
      <c r="FDV45" s="234"/>
      <c r="FDW45" s="234"/>
      <c r="FDX45" s="234"/>
      <c r="FDY45" s="234"/>
      <c r="FDZ45" s="234"/>
      <c r="FEA45" s="234"/>
      <c r="FEB45" s="234"/>
      <c r="FEC45" s="234"/>
      <c r="FED45" s="234"/>
      <c r="FEE45" s="234"/>
      <c r="FEF45" s="234"/>
      <c r="FEG45" s="234"/>
      <c r="FEH45" s="234"/>
      <c r="FEI45" s="234"/>
      <c r="FEJ45" s="234"/>
      <c r="FEK45" s="234"/>
      <c r="FEL45" s="234"/>
      <c r="FEM45" s="234"/>
      <c r="FEN45" s="234"/>
      <c r="FEO45" s="234"/>
      <c r="FEP45" s="234"/>
      <c r="FEQ45" s="234"/>
      <c r="FER45" s="234"/>
      <c r="FES45" s="234"/>
      <c r="FET45" s="234"/>
      <c r="FEU45" s="234"/>
      <c r="FEV45" s="234"/>
      <c r="FEW45" s="234"/>
      <c r="FEX45" s="234"/>
      <c r="FEY45" s="234"/>
      <c r="FEZ45" s="234"/>
      <c r="FFA45" s="234"/>
      <c r="FFB45" s="234"/>
      <c r="FFC45" s="234"/>
      <c r="FFD45" s="234"/>
      <c r="FFE45" s="234"/>
      <c r="FFF45" s="234"/>
      <c r="FFG45" s="234"/>
      <c r="FFH45" s="234"/>
      <c r="FFI45" s="234"/>
      <c r="FFJ45" s="234"/>
      <c r="FFK45" s="234"/>
      <c r="FFL45" s="234"/>
      <c r="FFM45" s="234"/>
      <c r="FFN45" s="234"/>
      <c r="FFO45" s="234"/>
      <c r="FFP45" s="234"/>
      <c r="FFQ45" s="234"/>
      <c r="FFR45" s="234"/>
      <c r="FFS45" s="234"/>
      <c r="FFT45" s="234"/>
      <c r="FFU45" s="234"/>
      <c r="FFV45" s="234"/>
      <c r="FFW45" s="234"/>
      <c r="FFX45" s="234"/>
      <c r="FFY45" s="234"/>
      <c r="FFZ45" s="234"/>
      <c r="FGA45" s="234"/>
      <c r="FGB45" s="234"/>
      <c r="FGC45" s="234"/>
      <c r="FGD45" s="234"/>
      <c r="FGE45" s="234"/>
      <c r="FGF45" s="234"/>
      <c r="FGG45" s="234"/>
      <c r="FGH45" s="234"/>
      <c r="FGI45" s="234"/>
      <c r="FGJ45" s="234"/>
      <c r="FGK45" s="234"/>
      <c r="FGL45" s="234"/>
      <c r="FGM45" s="234"/>
      <c r="FGN45" s="234"/>
      <c r="FGO45" s="234"/>
      <c r="FGP45" s="234"/>
      <c r="FGQ45" s="234"/>
      <c r="FGR45" s="234"/>
      <c r="FGS45" s="234"/>
      <c r="FGT45" s="234"/>
      <c r="FGU45" s="234"/>
      <c r="FGV45" s="234"/>
      <c r="FGW45" s="234"/>
      <c r="FGX45" s="234"/>
      <c r="FGY45" s="234"/>
      <c r="FGZ45" s="234"/>
      <c r="FHA45" s="234"/>
      <c r="FHB45" s="234"/>
      <c r="FHC45" s="234"/>
      <c r="FHD45" s="234"/>
      <c r="FHE45" s="234"/>
      <c r="FHF45" s="234"/>
      <c r="FHG45" s="234"/>
      <c r="FHH45" s="234"/>
      <c r="FHI45" s="234"/>
      <c r="FHJ45" s="234"/>
      <c r="FHK45" s="234"/>
      <c r="FHL45" s="234"/>
      <c r="FHM45" s="234"/>
      <c r="FHN45" s="234"/>
      <c r="FHO45" s="234"/>
      <c r="FHP45" s="234"/>
      <c r="FHQ45" s="234"/>
      <c r="FHR45" s="234"/>
      <c r="FHS45" s="234"/>
      <c r="FHT45" s="234"/>
      <c r="FHU45" s="234"/>
      <c r="FHV45" s="234"/>
      <c r="FHW45" s="234"/>
      <c r="FHX45" s="234"/>
      <c r="FHY45" s="234"/>
      <c r="FHZ45" s="234"/>
      <c r="FIA45" s="234"/>
      <c r="FIB45" s="234"/>
      <c r="FIC45" s="234"/>
      <c r="FID45" s="234"/>
      <c r="FIE45" s="234"/>
      <c r="FIF45" s="234"/>
      <c r="FIG45" s="234"/>
      <c r="FIH45" s="234"/>
      <c r="FII45" s="234"/>
      <c r="FIJ45" s="234"/>
      <c r="FIK45" s="234"/>
      <c r="FIL45" s="234"/>
      <c r="FIM45" s="234"/>
      <c r="FIN45" s="234"/>
      <c r="FIO45" s="234"/>
      <c r="FIP45" s="234"/>
      <c r="FIQ45" s="234"/>
      <c r="FIR45" s="234"/>
      <c r="FIS45" s="234"/>
      <c r="FIT45" s="234"/>
      <c r="FIU45" s="234"/>
      <c r="FIV45" s="234"/>
      <c r="FIW45" s="234"/>
      <c r="FIX45" s="234"/>
      <c r="FIY45" s="234"/>
      <c r="FIZ45" s="234"/>
      <c r="FJA45" s="234"/>
      <c r="FJB45" s="234"/>
      <c r="FJC45" s="234"/>
      <c r="FJD45" s="234"/>
      <c r="FJE45" s="234"/>
      <c r="FJF45" s="234"/>
      <c r="FJG45" s="234"/>
      <c r="FJH45" s="234"/>
      <c r="FJI45" s="234"/>
      <c r="FJJ45" s="234"/>
      <c r="FJK45" s="234"/>
      <c r="FJL45" s="234"/>
      <c r="FJM45" s="234"/>
      <c r="FJN45" s="234"/>
      <c r="FJO45" s="234"/>
      <c r="FJP45" s="234"/>
      <c r="FJQ45" s="234"/>
      <c r="FJR45" s="234"/>
      <c r="FJS45" s="234"/>
      <c r="FJT45" s="234"/>
      <c r="FJU45" s="234"/>
      <c r="FJV45" s="234"/>
      <c r="FJW45" s="234"/>
      <c r="FJX45" s="234"/>
      <c r="FJY45" s="234"/>
      <c r="FJZ45" s="234"/>
      <c r="FKA45" s="234"/>
      <c r="FKB45" s="234"/>
      <c r="FKC45" s="234"/>
      <c r="FKD45" s="234"/>
      <c r="FKE45" s="234"/>
      <c r="FKF45" s="234"/>
      <c r="FKG45" s="234"/>
      <c r="FKH45" s="234"/>
      <c r="FKI45" s="234"/>
      <c r="FKJ45" s="234"/>
      <c r="FKK45" s="234"/>
      <c r="FKL45" s="234"/>
      <c r="FKM45" s="234"/>
      <c r="FKN45" s="234"/>
      <c r="FKO45" s="234"/>
      <c r="FKP45" s="234"/>
      <c r="FKQ45" s="234"/>
      <c r="FKR45" s="234"/>
      <c r="FKS45" s="234"/>
      <c r="FKT45" s="234"/>
      <c r="FKU45" s="234"/>
      <c r="FKV45" s="234"/>
      <c r="FKW45" s="234"/>
      <c r="FKX45" s="234"/>
      <c r="FKY45" s="234"/>
      <c r="FKZ45" s="234"/>
      <c r="FLA45" s="234"/>
      <c r="FLB45" s="234"/>
      <c r="FLC45" s="234"/>
      <c r="FLD45" s="234"/>
      <c r="FLE45" s="234"/>
      <c r="FLF45" s="234"/>
      <c r="FLG45" s="234"/>
      <c r="FLH45" s="234"/>
      <c r="FLI45" s="234"/>
      <c r="FLJ45" s="234"/>
      <c r="FLK45" s="234"/>
      <c r="FLL45" s="234"/>
      <c r="FLM45" s="234"/>
      <c r="FLN45" s="234"/>
      <c r="FLO45" s="234"/>
      <c r="FLP45" s="234"/>
      <c r="FLQ45" s="234"/>
      <c r="FLR45" s="234"/>
      <c r="FLS45" s="234"/>
      <c r="FLT45" s="234"/>
      <c r="FLU45" s="234"/>
      <c r="FLV45" s="234"/>
      <c r="FLW45" s="234"/>
      <c r="FLX45" s="234"/>
      <c r="FLY45" s="234"/>
      <c r="FLZ45" s="234"/>
      <c r="FMA45" s="234"/>
      <c r="FMB45" s="234"/>
      <c r="FMC45" s="234"/>
      <c r="FMD45" s="234"/>
      <c r="FME45" s="234"/>
      <c r="FMF45" s="234"/>
      <c r="FMG45" s="234"/>
      <c r="FMH45" s="234"/>
      <c r="FMI45" s="234"/>
      <c r="FMJ45" s="234"/>
      <c r="FMK45" s="234"/>
      <c r="FML45" s="234"/>
      <c r="FMM45" s="234"/>
      <c r="FMN45" s="234"/>
      <c r="FMO45" s="234"/>
      <c r="FMP45" s="234"/>
      <c r="FMQ45" s="234"/>
      <c r="FMR45" s="234"/>
      <c r="FMS45" s="234"/>
      <c r="FMT45" s="234"/>
      <c r="FMU45" s="234"/>
      <c r="FMV45" s="234"/>
      <c r="FMW45" s="234"/>
      <c r="FMX45" s="234"/>
      <c r="FMY45" s="234"/>
      <c r="FMZ45" s="234"/>
      <c r="FNA45" s="234"/>
      <c r="FNB45" s="234"/>
      <c r="FNC45" s="234"/>
      <c r="FND45" s="234"/>
      <c r="FNE45" s="234"/>
      <c r="FNF45" s="234"/>
      <c r="FNG45" s="234"/>
      <c r="FNH45" s="234"/>
      <c r="FNI45" s="234"/>
      <c r="FNJ45" s="234"/>
      <c r="FNK45" s="234"/>
      <c r="FNL45" s="234"/>
      <c r="FNM45" s="234"/>
      <c r="FNN45" s="234"/>
      <c r="FNO45" s="234"/>
      <c r="FNP45" s="234"/>
      <c r="FNQ45" s="234"/>
      <c r="FNR45" s="234"/>
      <c r="FNS45" s="234"/>
      <c r="FNT45" s="234"/>
      <c r="FNU45" s="234"/>
      <c r="FNV45" s="234"/>
      <c r="FNW45" s="234"/>
      <c r="FNX45" s="234"/>
      <c r="FNY45" s="234"/>
      <c r="FNZ45" s="234"/>
      <c r="FOA45" s="234"/>
      <c r="FOB45" s="234"/>
      <c r="FOC45" s="234"/>
      <c r="FOD45" s="234"/>
      <c r="FOE45" s="234"/>
      <c r="FOF45" s="234"/>
      <c r="FOG45" s="234"/>
      <c r="FOH45" s="234"/>
      <c r="FOI45" s="234"/>
      <c r="FOJ45" s="234"/>
      <c r="FOK45" s="234"/>
      <c r="FOL45" s="234"/>
      <c r="FOM45" s="234"/>
      <c r="FON45" s="234"/>
      <c r="FOO45" s="234"/>
      <c r="FOP45" s="234"/>
      <c r="FOQ45" s="234"/>
      <c r="FOR45" s="234"/>
      <c r="FOS45" s="234"/>
      <c r="FOT45" s="234"/>
      <c r="FOU45" s="234"/>
      <c r="FOV45" s="234"/>
      <c r="FOW45" s="234"/>
      <c r="FOX45" s="234"/>
      <c r="FOY45" s="234"/>
      <c r="FOZ45" s="234"/>
      <c r="FPA45" s="234"/>
      <c r="FPB45" s="234"/>
      <c r="FPC45" s="234"/>
      <c r="FPD45" s="234"/>
      <c r="FPE45" s="234"/>
      <c r="FPF45" s="234"/>
      <c r="FPG45" s="234"/>
      <c r="FPH45" s="234"/>
      <c r="FPI45" s="234"/>
      <c r="FPJ45" s="234"/>
      <c r="FPK45" s="234"/>
      <c r="FPL45" s="234"/>
      <c r="FPM45" s="234"/>
      <c r="FPN45" s="234"/>
      <c r="FPO45" s="234"/>
      <c r="FPP45" s="234"/>
      <c r="FPQ45" s="234"/>
      <c r="FPR45" s="234"/>
      <c r="FPS45" s="234"/>
      <c r="FPT45" s="234"/>
      <c r="FPU45" s="234"/>
      <c r="FPV45" s="234"/>
      <c r="FPW45" s="234"/>
      <c r="FPX45" s="234"/>
      <c r="FPY45" s="234"/>
      <c r="FPZ45" s="234"/>
      <c r="FQA45" s="234"/>
      <c r="FQB45" s="234"/>
      <c r="FQC45" s="234"/>
      <c r="FQD45" s="234"/>
      <c r="FQE45" s="234"/>
      <c r="FQF45" s="234"/>
      <c r="FQG45" s="234"/>
      <c r="FQH45" s="234"/>
      <c r="FQI45" s="234"/>
      <c r="FQJ45" s="234"/>
      <c r="FQK45" s="234"/>
      <c r="FQL45" s="234"/>
      <c r="FQM45" s="234"/>
      <c r="FQN45" s="234"/>
      <c r="FQO45" s="234"/>
      <c r="FQP45" s="234"/>
      <c r="FQQ45" s="234"/>
      <c r="FQR45" s="234"/>
      <c r="FQS45" s="234"/>
      <c r="FQT45" s="234"/>
      <c r="FQU45" s="234"/>
      <c r="FQV45" s="234"/>
      <c r="FQW45" s="234"/>
      <c r="FQX45" s="234"/>
      <c r="FQY45" s="234"/>
      <c r="FQZ45" s="234"/>
      <c r="FRA45" s="234"/>
      <c r="FRB45" s="234"/>
      <c r="FRC45" s="234"/>
      <c r="FRD45" s="234"/>
      <c r="FRE45" s="234"/>
      <c r="FRF45" s="234"/>
      <c r="FRG45" s="234"/>
      <c r="FRH45" s="234"/>
      <c r="FRI45" s="234"/>
      <c r="FRJ45" s="234"/>
      <c r="FRK45" s="234"/>
      <c r="FRL45" s="234"/>
      <c r="FRM45" s="234"/>
      <c r="FRN45" s="234"/>
      <c r="FRO45" s="234"/>
      <c r="FRP45" s="234"/>
      <c r="FRQ45" s="234"/>
      <c r="FRR45" s="234"/>
      <c r="FRS45" s="234"/>
      <c r="FRT45" s="234"/>
      <c r="FRU45" s="234"/>
      <c r="FRV45" s="234"/>
      <c r="FRW45" s="234"/>
      <c r="FRX45" s="234"/>
      <c r="FRY45" s="234"/>
      <c r="FRZ45" s="234"/>
      <c r="FSA45" s="234"/>
      <c r="FSB45" s="234"/>
      <c r="FSC45" s="234"/>
      <c r="FSD45" s="234"/>
      <c r="FSE45" s="234"/>
      <c r="FSF45" s="234"/>
      <c r="FSG45" s="234"/>
      <c r="FSH45" s="234"/>
      <c r="FSI45" s="234"/>
      <c r="FSJ45" s="234"/>
      <c r="FSK45" s="234"/>
      <c r="FSL45" s="234"/>
      <c r="FSM45" s="234"/>
      <c r="FSN45" s="234"/>
      <c r="FSO45" s="234"/>
      <c r="FSP45" s="234"/>
      <c r="FSQ45" s="234"/>
      <c r="FSR45" s="234"/>
      <c r="FSS45" s="234"/>
      <c r="FST45" s="234"/>
      <c r="FSU45" s="234"/>
      <c r="FSV45" s="234"/>
      <c r="FSW45" s="234"/>
      <c r="FSX45" s="234"/>
      <c r="FSY45" s="234"/>
      <c r="FSZ45" s="234"/>
      <c r="FTA45" s="234"/>
      <c r="FTB45" s="234"/>
      <c r="FTC45" s="234"/>
      <c r="FTD45" s="234"/>
      <c r="FTE45" s="234"/>
      <c r="FTF45" s="234"/>
      <c r="FTG45" s="234"/>
      <c r="FTH45" s="234"/>
      <c r="FTI45" s="234"/>
      <c r="FTJ45" s="234"/>
      <c r="FTK45" s="234"/>
      <c r="FTL45" s="234"/>
      <c r="FTM45" s="234"/>
      <c r="FTN45" s="234"/>
      <c r="FTO45" s="234"/>
      <c r="FTP45" s="234"/>
      <c r="FTQ45" s="234"/>
      <c r="FTR45" s="234"/>
      <c r="FTS45" s="234"/>
      <c r="FTT45" s="234"/>
      <c r="FTU45" s="234"/>
      <c r="FTV45" s="234"/>
      <c r="FTW45" s="234"/>
      <c r="FTX45" s="234"/>
      <c r="FTY45" s="234"/>
      <c r="FTZ45" s="234"/>
      <c r="FUA45" s="234"/>
      <c r="FUB45" s="234"/>
      <c r="FUC45" s="234"/>
      <c r="FUD45" s="234"/>
      <c r="FUE45" s="234"/>
      <c r="FUF45" s="234"/>
      <c r="FUG45" s="234"/>
      <c r="FUH45" s="234"/>
      <c r="FUI45" s="234"/>
      <c r="FUJ45" s="234"/>
      <c r="FUK45" s="234"/>
      <c r="FUL45" s="234"/>
      <c r="FUM45" s="234"/>
      <c r="FUN45" s="234"/>
      <c r="FUO45" s="234"/>
      <c r="FUP45" s="234"/>
      <c r="FUQ45" s="234"/>
      <c r="FUR45" s="234"/>
      <c r="FUS45" s="234"/>
      <c r="FUT45" s="234"/>
      <c r="FUU45" s="234"/>
      <c r="FUV45" s="234"/>
      <c r="FUW45" s="234"/>
      <c r="FUX45" s="234"/>
      <c r="FUY45" s="234"/>
      <c r="FUZ45" s="234"/>
      <c r="FVA45" s="234"/>
      <c r="FVB45" s="234"/>
      <c r="FVC45" s="234"/>
      <c r="FVD45" s="234"/>
      <c r="FVE45" s="234"/>
      <c r="FVF45" s="234"/>
      <c r="FVG45" s="234"/>
      <c r="FVH45" s="234"/>
      <c r="FVI45" s="234"/>
      <c r="FVJ45" s="234"/>
      <c r="FVK45" s="234"/>
      <c r="FVL45" s="234"/>
      <c r="FVM45" s="234"/>
      <c r="FVN45" s="234"/>
      <c r="FVO45" s="234"/>
      <c r="FVP45" s="234"/>
      <c r="FVQ45" s="234"/>
      <c r="FVR45" s="234"/>
      <c r="FVS45" s="234"/>
      <c r="FVT45" s="234"/>
      <c r="FVU45" s="234"/>
      <c r="FVV45" s="234"/>
      <c r="FVW45" s="234"/>
      <c r="FVX45" s="234"/>
      <c r="FVY45" s="234"/>
      <c r="FVZ45" s="234"/>
      <c r="FWA45" s="234"/>
      <c r="FWB45" s="234"/>
      <c r="FWC45" s="234"/>
      <c r="FWD45" s="234"/>
      <c r="FWE45" s="234"/>
      <c r="FWF45" s="234"/>
      <c r="FWG45" s="234"/>
      <c r="FWH45" s="234"/>
      <c r="FWI45" s="234"/>
      <c r="FWJ45" s="234"/>
      <c r="FWK45" s="234"/>
      <c r="FWL45" s="234"/>
      <c r="FWM45" s="234"/>
      <c r="FWN45" s="234"/>
      <c r="FWO45" s="234"/>
      <c r="FWP45" s="234"/>
      <c r="FWQ45" s="234"/>
      <c r="FWR45" s="234"/>
      <c r="FWS45" s="234"/>
      <c r="FWT45" s="234"/>
      <c r="FWU45" s="234"/>
      <c r="FWV45" s="234"/>
      <c r="FWW45" s="234"/>
      <c r="FWX45" s="234"/>
      <c r="FWY45" s="234"/>
      <c r="FWZ45" s="234"/>
      <c r="FXA45" s="234"/>
      <c r="FXB45" s="234"/>
      <c r="FXC45" s="234"/>
      <c r="FXD45" s="234"/>
      <c r="FXE45" s="234"/>
      <c r="FXF45" s="234"/>
      <c r="FXG45" s="234"/>
      <c r="FXH45" s="234"/>
      <c r="FXI45" s="234"/>
      <c r="FXJ45" s="234"/>
      <c r="FXK45" s="234"/>
      <c r="FXL45" s="234"/>
      <c r="FXM45" s="234"/>
      <c r="FXN45" s="234"/>
      <c r="FXO45" s="234"/>
      <c r="FXP45" s="234"/>
      <c r="FXQ45" s="234"/>
      <c r="FXR45" s="234"/>
      <c r="FXS45" s="234"/>
      <c r="FXT45" s="234"/>
      <c r="FXU45" s="234"/>
      <c r="FXV45" s="234"/>
      <c r="FXW45" s="234"/>
      <c r="FXX45" s="234"/>
      <c r="FXY45" s="234"/>
      <c r="FXZ45" s="234"/>
      <c r="FYA45" s="234"/>
      <c r="FYB45" s="234"/>
      <c r="FYC45" s="234"/>
      <c r="FYD45" s="234"/>
      <c r="FYE45" s="234"/>
      <c r="FYF45" s="234"/>
      <c r="FYG45" s="234"/>
      <c r="FYH45" s="234"/>
      <c r="FYI45" s="234"/>
      <c r="FYJ45" s="234"/>
      <c r="FYK45" s="234"/>
      <c r="FYL45" s="234"/>
      <c r="FYM45" s="234"/>
      <c r="FYN45" s="234"/>
      <c r="FYO45" s="234"/>
      <c r="FYP45" s="234"/>
      <c r="FYQ45" s="234"/>
      <c r="FYR45" s="234"/>
      <c r="FYS45" s="234"/>
      <c r="FYT45" s="234"/>
      <c r="FYU45" s="234"/>
      <c r="FYV45" s="234"/>
      <c r="FYW45" s="234"/>
      <c r="FYX45" s="234"/>
      <c r="FYY45" s="234"/>
      <c r="FYZ45" s="234"/>
      <c r="FZA45" s="234"/>
      <c r="FZB45" s="234"/>
      <c r="FZC45" s="234"/>
      <c r="FZD45" s="234"/>
      <c r="FZE45" s="234"/>
      <c r="FZF45" s="234"/>
      <c r="FZG45" s="234"/>
      <c r="FZH45" s="234"/>
      <c r="FZI45" s="234"/>
      <c r="FZJ45" s="234"/>
      <c r="FZK45" s="234"/>
      <c r="FZL45" s="234"/>
      <c r="FZM45" s="234"/>
      <c r="FZN45" s="234"/>
      <c r="FZO45" s="234"/>
      <c r="FZP45" s="234"/>
      <c r="FZQ45" s="234"/>
      <c r="FZR45" s="234"/>
      <c r="FZS45" s="234"/>
      <c r="FZT45" s="234"/>
      <c r="FZU45" s="234"/>
      <c r="FZV45" s="234"/>
      <c r="FZW45" s="234"/>
      <c r="FZX45" s="234"/>
      <c r="FZY45" s="234"/>
      <c r="FZZ45" s="234"/>
      <c r="GAA45" s="234"/>
      <c r="GAB45" s="234"/>
      <c r="GAC45" s="234"/>
      <c r="GAD45" s="234"/>
      <c r="GAE45" s="234"/>
      <c r="GAF45" s="234"/>
      <c r="GAG45" s="234"/>
      <c r="GAH45" s="234"/>
      <c r="GAI45" s="234"/>
      <c r="GAJ45" s="234"/>
      <c r="GAK45" s="234"/>
      <c r="GAL45" s="234"/>
      <c r="GAM45" s="234"/>
      <c r="GAN45" s="234"/>
      <c r="GAO45" s="234"/>
      <c r="GAP45" s="234"/>
      <c r="GAQ45" s="234"/>
      <c r="GAR45" s="234"/>
      <c r="GAS45" s="234"/>
      <c r="GAT45" s="234"/>
      <c r="GAU45" s="234"/>
      <c r="GAV45" s="234"/>
      <c r="GAW45" s="234"/>
      <c r="GAX45" s="234"/>
      <c r="GAY45" s="234"/>
      <c r="GAZ45" s="234"/>
      <c r="GBA45" s="234"/>
      <c r="GBB45" s="234"/>
      <c r="GBC45" s="234"/>
      <c r="GBD45" s="234"/>
      <c r="GBE45" s="234"/>
      <c r="GBF45" s="234"/>
      <c r="GBG45" s="234"/>
      <c r="GBH45" s="234"/>
      <c r="GBI45" s="234"/>
      <c r="GBJ45" s="234"/>
      <c r="GBK45" s="234"/>
      <c r="GBL45" s="234"/>
      <c r="GBM45" s="234"/>
      <c r="GBN45" s="234"/>
      <c r="GBO45" s="234"/>
      <c r="GBP45" s="234"/>
      <c r="GBQ45" s="234"/>
      <c r="GBR45" s="234"/>
      <c r="GBS45" s="234"/>
      <c r="GBT45" s="234"/>
      <c r="GBU45" s="234"/>
      <c r="GBV45" s="234"/>
      <c r="GBW45" s="234"/>
      <c r="GBX45" s="234"/>
      <c r="GBY45" s="234"/>
      <c r="GBZ45" s="234"/>
      <c r="GCA45" s="234"/>
      <c r="GCB45" s="234"/>
      <c r="GCC45" s="234"/>
      <c r="GCD45" s="234"/>
      <c r="GCE45" s="234"/>
      <c r="GCF45" s="234"/>
      <c r="GCG45" s="234"/>
      <c r="GCH45" s="234"/>
      <c r="GCI45" s="234"/>
      <c r="GCJ45" s="234"/>
      <c r="GCK45" s="234"/>
      <c r="GCL45" s="234"/>
      <c r="GCM45" s="234"/>
      <c r="GCN45" s="234"/>
      <c r="GCO45" s="234"/>
      <c r="GCP45" s="234"/>
      <c r="GCQ45" s="234"/>
      <c r="GCR45" s="234"/>
      <c r="GCS45" s="234"/>
      <c r="GCT45" s="234"/>
      <c r="GCU45" s="234"/>
      <c r="GCV45" s="234"/>
      <c r="GCW45" s="234"/>
      <c r="GCX45" s="234"/>
      <c r="GCY45" s="234"/>
      <c r="GCZ45" s="234"/>
      <c r="GDA45" s="234"/>
      <c r="GDB45" s="234"/>
      <c r="GDC45" s="234"/>
      <c r="GDD45" s="234"/>
      <c r="GDE45" s="234"/>
      <c r="GDF45" s="234"/>
      <c r="GDG45" s="234"/>
      <c r="GDH45" s="234"/>
      <c r="GDI45" s="234"/>
      <c r="GDJ45" s="234"/>
      <c r="GDK45" s="234"/>
      <c r="GDL45" s="234"/>
      <c r="GDM45" s="234"/>
      <c r="GDN45" s="234"/>
      <c r="GDO45" s="234"/>
      <c r="GDP45" s="234"/>
      <c r="GDQ45" s="234"/>
      <c r="GDR45" s="234"/>
      <c r="GDS45" s="234"/>
      <c r="GDT45" s="234"/>
      <c r="GDU45" s="234"/>
      <c r="GDV45" s="234"/>
      <c r="GDW45" s="234"/>
      <c r="GDX45" s="234"/>
      <c r="GDY45" s="234"/>
      <c r="GDZ45" s="234"/>
      <c r="GEA45" s="234"/>
      <c r="GEB45" s="234"/>
      <c r="GEC45" s="234"/>
      <c r="GED45" s="234"/>
      <c r="GEE45" s="234"/>
      <c r="GEF45" s="234"/>
      <c r="GEG45" s="234"/>
      <c r="GEH45" s="234"/>
      <c r="GEI45" s="234"/>
      <c r="GEJ45" s="234"/>
      <c r="GEK45" s="234"/>
      <c r="GEL45" s="234"/>
      <c r="GEM45" s="234"/>
      <c r="GEN45" s="234"/>
      <c r="GEO45" s="234"/>
      <c r="GEP45" s="234"/>
      <c r="GEQ45" s="234"/>
      <c r="GER45" s="234"/>
      <c r="GES45" s="234"/>
      <c r="GET45" s="234"/>
      <c r="GEU45" s="234"/>
      <c r="GEV45" s="234"/>
      <c r="GEW45" s="234"/>
      <c r="GEX45" s="234"/>
      <c r="GEY45" s="234"/>
      <c r="GEZ45" s="234"/>
      <c r="GFA45" s="234"/>
      <c r="GFB45" s="234"/>
      <c r="GFC45" s="234"/>
      <c r="GFD45" s="234"/>
      <c r="GFE45" s="234"/>
      <c r="GFF45" s="234"/>
      <c r="GFG45" s="234"/>
      <c r="GFH45" s="234"/>
      <c r="GFI45" s="234"/>
      <c r="GFJ45" s="234"/>
      <c r="GFK45" s="234"/>
      <c r="GFL45" s="234"/>
      <c r="GFM45" s="234"/>
      <c r="GFN45" s="234"/>
      <c r="GFO45" s="234"/>
      <c r="GFP45" s="234"/>
      <c r="GFQ45" s="234"/>
      <c r="GFR45" s="234"/>
      <c r="GFS45" s="234"/>
      <c r="GFT45" s="234"/>
      <c r="GFU45" s="234"/>
      <c r="GFV45" s="234"/>
      <c r="GFW45" s="234"/>
      <c r="GFX45" s="234"/>
      <c r="GFY45" s="234"/>
      <c r="GFZ45" s="234"/>
      <c r="GGA45" s="234"/>
      <c r="GGB45" s="234"/>
      <c r="GGC45" s="234"/>
      <c r="GGD45" s="234"/>
      <c r="GGE45" s="234"/>
      <c r="GGF45" s="234"/>
      <c r="GGG45" s="234"/>
      <c r="GGH45" s="234"/>
      <c r="GGI45" s="234"/>
      <c r="GGJ45" s="234"/>
      <c r="GGK45" s="234"/>
      <c r="GGL45" s="234"/>
      <c r="GGM45" s="234"/>
      <c r="GGN45" s="234"/>
      <c r="GGO45" s="234"/>
      <c r="GGP45" s="234"/>
      <c r="GGQ45" s="234"/>
      <c r="GGR45" s="234"/>
      <c r="GGS45" s="234"/>
      <c r="GGT45" s="234"/>
      <c r="GGU45" s="234"/>
      <c r="GGV45" s="234"/>
      <c r="GGW45" s="234"/>
      <c r="GGX45" s="234"/>
      <c r="GGY45" s="234"/>
      <c r="GGZ45" s="234"/>
      <c r="GHA45" s="234"/>
      <c r="GHB45" s="234"/>
      <c r="GHC45" s="234"/>
      <c r="GHD45" s="234"/>
      <c r="GHE45" s="234"/>
      <c r="GHF45" s="234"/>
      <c r="GHG45" s="234"/>
      <c r="GHH45" s="234"/>
      <c r="GHI45" s="234"/>
      <c r="GHJ45" s="234"/>
      <c r="GHK45" s="234"/>
      <c r="GHL45" s="234"/>
      <c r="GHM45" s="234"/>
      <c r="GHN45" s="234"/>
      <c r="GHO45" s="234"/>
      <c r="GHP45" s="234"/>
      <c r="GHQ45" s="234"/>
      <c r="GHR45" s="234"/>
      <c r="GHS45" s="234"/>
      <c r="GHT45" s="234"/>
      <c r="GHU45" s="234"/>
      <c r="GHV45" s="234"/>
      <c r="GHW45" s="234"/>
      <c r="GHX45" s="234"/>
      <c r="GHY45" s="234"/>
      <c r="GHZ45" s="234"/>
      <c r="GIA45" s="234"/>
      <c r="GIB45" s="234"/>
      <c r="GIC45" s="234"/>
      <c r="GID45" s="234"/>
      <c r="GIE45" s="234"/>
      <c r="GIF45" s="234"/>
      <c r="GIG45" s="234"/>
      <c r="GIH45" s="234"/>
      <c r="GII45" s="234"/>
      <c r="GIJ45" s="234"/>
      <c r="GIK45" s="234"/>
      <c r="GIL45" s="234"/>
      <c r="GIM45" s="234"/>
      <c r="GIN45" s="234"/>
      <c r="GIO45" s="234"/>
      <c r="GIP45" s="234"/>
      <c r="GIQ45" s="234"/>
      <c r="GIR45" s="234"/>
      <c r="GIS45" s="234"/>
      <c r="GIT45" s="234"/>
      <c r="GIU45" s="234"/>
      <c r="GIV45" s="234"/>
      <c r="GIW45" s="234"/>
      <c r="GIX45" s="234"/>
      <c r="GIY45" s="234"/>
      <c r="GIZ45" s="234"/>
      <c r="GJA45" s="234"/>
      <c r="GJB45" s="234"/>
      <c r="GJC45" s="234"/>
      <c r="GJD45" s="234"/>
      <c r="GJE45" s="234"/>
      <c r="GJF45" s="234"/>
      <c r="GJG45" s="234"/>
      <c r="GJH45" s="234"/>
      <c r="GJI45" s="234"/>
      <c r="GJJ45" s="234"/>
      <c r="GJK45" s="234"/>
      <c r="GJL45" s="234"/>
      <c r="GJM45" s="234"/>
      <c r="GJN45" s="234"/>
      <c r="GJO45" s="234"/>
      <c r="GJP45" s="234"/>
      <c r="GJQ45" s="234"/>
      <c r="GJR45" s="234"/>
      <c r="GJS45" s="234"/>
      <c r="GJT45" s="234"/>
      <c r="GJU45" s="234"/>
      <c r="GJV45" s="234"/>
      <c r="GJW45" s="234"/>
      <c r="GJX45" s="234"/>
      <c r="GJY45" s="234"/>
      <c r="GJZ45" s="234"/>
      <c r="GKA45" s="234"/>
      <c r="GKB45" s="234"/>
      <c r="GKC45" s="234"/>
      <c r="GKD45" s="234"/>
      <c r="GKE45" s="234"/>
      <c r="GKF45" s="234"/>
      <c r="GKG45" s="234"/>
      <c r="GKH45" s="234"/>
      <c r="GKI45" s="234"/>
      <c r="GKJ45" s="234"/>
      <c r="GKK45" s="234"/>
      <c r="GKL45" s="234"/>
      <c r="GKM45" s="234"/>
      <c r="GKN45" s="234"/>
      <c r="GKO45" s="234"/>
      <c r="GKP45" s="234"/>
      <c r="GKQ45" s="234"/>
      <c r="GKR45" s="234"/>
      <c r="GKS45" s="234"/>
      <c r="GKT45" s="234"/>
      <c r="GKU45" s="234"/>
      <c r="GKV45" s="234"/>
      <c r="GKW45" s="234"/>
      <c r="GKX45" s="234"/>
      <c r="GKY45" s="234"/>
      <c r="GKZ45" s="234"/>
      <c r="GLA45" s="234"/>
      <c r="GLB45" s="234"/>
      <c r="GLC45" s="234"/>
      <c r="GLD45" s="234"/>
      <c r="GLE45" s="234"/>
      <c r="GLF45" s="234"/>
      <c r="GLG45" s="234"/>
      <c r="GLH45" s="234"/>
      <c r="GLI45" s="234"/>
      <c r="GLJ45" s="234"/>
      <c r="GLK45" s="234"/>
      <c r="GLL45" s="234"/>
      <c r="GLM45" s="234"/>
      <c r="GLN45" s="234"/>
      <c r="GLO45" s="234"/>
      <c r="GLP45" s="234"/>
      <c r="GLQ45" s="234"/>
      <c r="GLR45" s="234"/>
      <c r="GLS45" s="234"/>
      <c r="GLT45" s="234"/>
      <c r="GLU45" s="234"/>
      <c r="GLV45" s="234"/>
      <c r="GLW45" s="234"/>
      <c r="GLX45" s="234"/>
      <c r="GLY45" s="234"/>
      <c r="GLZ45" s="234"/>
      <c r="GMA45" s="234"/>
      <c r="GMB45" s="234"/>
      <c r="GMC45" s="234"/>
      <c r="GMD45" s="234"/>
      <c r="GME45" s="234"/>
      <c r="GMF45" s="234"/>
      <c r="GMG45" s="234"/>
      <c r="GMH45" s="234"/>
      <c r="GMI45" s="234"/>
      <c r="GMJ45" s="234"/>
      <c r="GMK45" s="234"/>
      <c r="GML45" s="234"/>
      <c r="GMM45" s="234"/>
      <c r="GMN45" s="234"/>
      <c r="GMO45" s="234"/>
      <c r="GMP45" s="234"/>
      <c r="GMQ45" s="234"/>
      <c r="GMR45" s="234"/>
      <c r="GMS45" s="234"/>
      <c r="GMT45" s="234"/>
      <c r="GMU45" s="234"/>
      <c r="GMV45" s="234"/>
      <c r="GMW45" s="234"/>
      <c r="GMX45" s="234"/>
      <c r="GMY45" s="234"/>
      <c r="GMZ45" s="234"/>
      <c r="GNA45" s="234"/>
      <c r="GNB45" s="234"/>
      <c r="GNC45" s="234"/>
      <c r="GND45" s="234"/>
      <c r="GNE45" s="234"/>
      <c r="GNF45" s="234"/>
      <c r="GNG45" s="234"/>
      <c r="GNH45" s="234"/>
      <c r="GNI45" s="234"/>
      <c r="GNJ45" s="234"/>
      <c r="GNK45" s="234"/>
      <c r="GNL45" s="234"/>
      <c r="GNM45" s="234"/>
      <c r="GNN45" s="234"/>
      <c r="GNO45" s="234"/>
      <c r="GNP45" s="234"/>
      <c r="GNQ45" s="234"/>
      <c r="GNR45" s="234"/>
      <c r="GNS45" s="234"/>
      <c r="GNT45" s="234"/>
      <c r="GNU45" s="234"/>
      <c r="GNV45" s="234"/>
      <c r="GNW45" s="234"/>
      <c r="GNX45" s="234"/>
      <c r="GNY45" s="234"/>
      <c r="GNZ45" s="234"/>
      <c r="GOA45" s="234"/>
      <c r="GOB45" s="234"/>
      <c r="GOC45" s="234"/>
      <c r="GOD45" s="234"/>
      <c r="GOE45" s="234"/>
      <c r="GOF45" s="234"/>
      <c r="GOG45" s="234"/>
      <c r="GOH45" s="234"/>
      <c r="GOI45" s="234"/>
      <c r="GOJ45" s="234"/>
      <c r="GOK45" s="234"/>
      <c r="GOL45" s="234"/>
      <c r="GOM45" s="234"/>
      <c r="GON45" s="234"/>
      <c r="GOO45" s="234"/>
      <c r="GOP45" s="234"/>
      <c r="GOQ45" s="234"/>
      <c r="GOR45" s="234"/>
      <c r="GOS45" s="234"/>
      <c r="GOT45" s="234"/>
      <c r="GOU45" s="234"/>
      <c r="GOV45" s="234"/>
      <c r="GOW45" s="234"/>
      <c r="GOX45" s="234"/>
      <c r="GOY45" s="234"/>
      <c r="GOZ45" s="234"/>
      <c r="GPA45" s="234"/>
      <c r="GPB45" s="234"/>
      <c r="GPC45" s="234"/>
      <c r="GPD45" s="234"/>
      <c r="GPE45" s="234"/>
      <c r="GPF45" s="234"/>
      <c r="GPG45" s="234"/>
      <c r="GPH45" s="234"/>
      <c r="GPI45" s="234"/>
      <c r="GPJ45" s="234"/>
      <c r="GPK45" s="234"/>
      <c r="GPL45" s="234"/>
      <c r="GPM45" s="234"/>
      <c r="GPN45" s="234"/>
      <c r="GPO45" s="234"/>
      <c r="GPP45" s="234"/>
      <c r="GPQ45" s="234"/>
      <c r="GPR45" s="234"/>
      <c r="GPS45" s="234"/>
      <c r="GPT45" s="234"/>
      <c r="GPU45" s="234"/>
      <c r="GPV45" s="234"/>
      <c r="GPW45" s="234"/>
      <c r="GPX45" s="234"/>
      <c r="GPY45" s="234"/>
      <c r="GPZ45" s="234"/>
      <c r="GQA45" s="234"/>
      <c r="GQB45" s="234"/>
      <c r="GQC45" s="234"/>
      <c r="GQD45" s="234"/>
      <c r="GQE45" s="234"/>
      <c r="GQF45" s="234"/>
      <c r="GQG45" s="234"/>
      <c r="GQH45" s="234"/>
      <c r="GQI45" s="234"/>
      <c r="GQJ45" s="234"/>
      <c r="GQK45" s="234"/>
      <c r="GQL45" s="234"/>
      <c r="GQM45" s="234"/>
      <c r="GQN45" s="234"/>
      <c r="GQO45" s="234"/>
      <c r="GQP45" s="234"/>
      <c r="GQQ45" s="234"/>
      <c r="GQR45" s="234"/>
      <c r="GQS45" s="234"/>
      <c r="GQT45" s="234"/>
      <c r="GQU45" s="234"/>
      <c r="GQV45" s="234"/>
      <c r="GQW45" s="234"/>
      <c r="GQX45" s="234"/>
      <c r="GQY45" s="234"/>
      <c r="GQZ45" s="234"/>
      <c r="GRA45" s="234"/>
      <c r="GRB45" s="234"/>
      <c r="GRC45" s="234"/>
      <c r="GRD45" s="234"/>
      <c r="GRE45" s="234"/>
      <c r="GRF45" s="234"/>
      <c r="GRG45" s="234"/>
      <c r="GRH45" s="234"/>
      <c r="GRI45" s="234"/>
      <c r="GRJ45" s="234"/>
      <c r="GRK45" s="234"/>
      <c r="GRL45" s="234"/>
      <c r="GRM45" s="234"/>
      <c r="GRN45" s="234"/>
      <c r="GRO45" s="234"/>
      <c r="GRP45" s="234"/>
      <c r="GRQ45" s="234"/>
      <c r="GRR45" s="234"/>
      <c r="GRS45" s="234"/>
      <c r="GRT45" s="234"/>
      <c r="GRU45" s="234"/>
      <c r="GRV45" s="234"/>
      <c r="GRW45" s="234"/>
      <c r="GRX45" s="234"/>
      <c r="GRY45" s="234"/>
      <c r="GRZ45" s="234"/>
      <c r="GSA45" s="234"/>
      <c r="GSB45" s="234"/>
      <c r="GSC45" s="234"/>
      <c r="GSD45" s="234"/>
      <c r="GSE45" s="234"/>
      <c r="GSF45" s="234"/>
      <c r="GSG45" s="234"/>
      <c r="GSH45" s="234"/>
      <c r="GSI45" s="234"/>
      <c r="GSJ45" s="234"/>
      <c r="GSK45" s="234"/>
      <c r="GSL45" s="234"/>
      <c r="GSM45" s="234"/>
      <c r="GSN45" s="234"/>
      <c r="GSO45" s="234"/>
      <c r="GSP45" s="234"/>
      <c r="GSQ45" s="234"/>
      <c r="GSR45" s="234"/>
      <c r="GSS45" s="234"/>
      <c r="GST45" s="234"/>
      <c r="GSU45" s="234"/>
      <c r="GSV45" s="234"/>
      <c r="GSW45" s="234"/>
      <c r="GSX45" s="234"/>
      <c r="GSY45" s="234"/>
      <c r="GSZ45" s="234"/>
      <c r="GTA45" s="234"/>
      <c r="GTB45" s="234"/>
      <c r="GTC45" s="234"/>
      <c r="GTD45" s="234"/>
      <c r="GTE45" s="234"/>
      <c r="GTF45" s="234"/>
      <c r="GTG45" s="234"/>
      <c r="GTH45" s="234"/>
      <c r="GTI45" s="234"/>
      <c r="GTJ45" s="234"/>
      <c r="GTK45" s="234"/>
      <c r="GTL45" s="234"/>
      <c r="GTM45" s="234"/>
      <c r="GTN45" s="234"/>
      <c r="GTO45" s="234"/>
      <c r="GTP45" s="234"/>
      <c r="GTQ45" s="234"/>
      <c r="GTR45" s="234"/>
      <c r="GTS45" s="234"/>
      <c r="GTT45" s="234"/>
      <c r="GTU45" s="234"/>
      <c r="GTV45" s="234"/>
      <c r="GTW45" s="234"/>
      <c r="GTX45" s="234"/>
      <c r="GTY45" s="234"/>
      <c r="GTZ45" s="234"/>
      <c r="GUA45" s="234"/>
      <c r="GUB45" s="234"/>
      <c r="GUC45" s="234"/>
      <c r="GUD45" s="234"/>
      <c r="GUE45" s="234"/>
      <c r="GUF45" s="234"/>
      <c r="GUG45" s="234"/>
      <c r="GUH45" s="234"/>
      <c r="GUI45" s="234"/>
      <c r="GUJ45" s="234"/>
      <c r="GUK45" s="234"/>
      <c r="GUL45" s="234"/>
      <c r="GUM45" s="234"/>
      <c r="GUN45" s="234"/>
      <c r="GUO45" s="234"/>
      <c r="GUP45" s="234"/>
      <c r="GUQ45" s="234"/>
      <c r="GUR45" s="234"/>
      <c r="GUS45" s="234"/>
      <c r="GUT45" s="234"/>
      <c r="GUU45" s="234"/>
      <c r="GUV45" s="234"/>
      <c r="GUW45" s="234"/>
      <c r="GUX45" s="234"/>
      <c r="GUY45" s="234"/>
      <c r="GUZ45" s="234"/>
      <c r="GVA45" s="234"/>
      <c r="GVB45" s="234"/>
      <c r="GVC45" s="234"/>
      <c r="GVD45" s="234"/>
      <c r="GVE45" s="234"/>
      <c r="GVF45" s="234"/>
      <c r="GVG45" s="234"/>
      <c r="GVH45" s="234"/>
      <c r="GVI45" s="234"/>
      <c r="GVJ45" s="234"/>
      <c r="GVK45" s="234"/>
      <c r="GVL45" s="234"/>
      <c r="GVM45" s="234"/>
      <c r="GVN45" s="234"/>
      <c r="GVO45" s="234"/>
      <c r="GVP45" s="234"/>
      <c r="GVQ45" s="234"/>
      <c r="GVR45" s="234"/>
      <c r="GVS45" s="234"/>
      <c r="GVT45" s="234"/>
      <c r="GVU45" s="234"/>
      <c r="GVV45" s="234"/>
      <c r="GVW45" s="234"/>
      <c r="GVX45" s="234"/>
      <c r="GVY45" s="234"/>
      <c r="GVZ45" s="234"/>
      <c r="GWA45" s="234"/>
      <c r="GWB45" s="234"/>
      <c r="GWC45" s="234"/>
      <c r="GWD45" s="234"/>
      <c r="GWE45" s="234"/>
      <c r="GWF45" s="234"/>
      <c r="GWG45" s="234"/>
      <c r="GWH45" s="234"/>
      <c r="GWI45" s="234"/>
      <c r="GWJ45" s="234"/>
      <c r="GWK45" s="234"/>
      <c r="GWL45" s="234"/>
      <c r="GWM45" s="234"/>
      <c r="GWN45" s="234"/>
      <c r="GWO45" s="234"/>
      <c r="GWP45" s="234"/>
      <c r="GWQ45" s="234"/>
      <c r="GWR45" s="234"/>
      <c r="GWS45" s="234"/>
      <c r="GWT45" s="234"/>
      <c r="GWU45" s="234"/>
      <c r="GWV45" s="234"/>
      <c r="GWW45" s="234"/>
      <c r="GWX45" s="234"/>
      <c r="GWY45" s="234"/>
      <c r="GWZ45" s="234"/>
      <c r="GXA45" s="234"/>
      <c r="GXB45" s="234"/>
      <c r="GXC45" s="234"/>
      <c r="GXD45" s="234"/>
      <c r="GXE45" s="234"/>
      <c r="GXF45" s="234"/>
      <c r="GXG45" s="234"/>
      <c r="GXH45" s="234"/>
      <c r="GXI45" s="234"/>
      <c r="GXJ45" s="234"/>
      <c r="GXK45" s="234"/>
      <c r="GXL45" s="234"/>
      <c r="GXM45" s="234"/>
      <c r="GXN45" s="234"/>
      <c r="GXO45" s="234"/>
      <c r="GXP45" s="234"/>
      <c r="GXQ45" s="234"/>
      <c r="GXR45" s="234"/>
      <c r="GXS45" s="234"/>
      <c r="GXT45" s="234"/>
      <c r="GXU45" s="234"/>
      <c r="GXV45" s="234"/>
      <c r="GXW45" s="234"/>
      <c r="GXX45" s="234"/>
      <c r="GXY45" s="234"/>
      <c r="GXZ45" s="234"/>
      <c r="GYA45" s="234"/>
      <c r="GYB45" s="234"/>
      <c r="GYC45" s="234"/>
      <c r="GYD45" s="234"/>
      <c r="GYE45" s="234"/>
      <c r="GYF45" s="234"/>
      <c r="GYG45" s="234"/>
      <c r="GYH45" s="234"/>
      <c r="GYI45" s="234"/>
      <c r="GYJ45" s="234"/>
      <c r="GYK45" s="234"/>
      <c r="GYL45" s="234"/>
      <c r="GYM45" s="234"/>
      <c r="GYN45" s="234"/>
      <c r="GYO45" s="234"/>
      <c r="GYP45" s="234"/>
      <c r="GYQ45" s="234"/>
      <c r="GYR45" s="234"/>
      <c r="GYS45" s="234"/>
      <c r="GYT45" s="234"/>
      <c r="GYU45" s="234"/>
      <c r="GYV45" s="234"/>
      <c r="GYW45" s="234"/>
      <c r="GYX45" s="234"/>
      <c r="GYY45" s="234"/>
      <c r="GYZ45" s="234"/>
      <c r="GZA45" s="234"/>
      <c r="GZB45" s="234"/>
      <c r="GZC45" s="234"/>
      <c r="GZD45" s="234"/>
      <c r="GZE45" s="234"/>
      <c r="GZF45" s="234"/>
      <c r="GZG45" s="234"/>
      <c r="GZH45" s="234"/>
      <c r="GZI45" s="234"/>
      <c r="GZJ45" s="234"/>
      <c r="GZK45" s="234"/>
      <c r="GZL45" s="234"/>
      <c r="GZM45" s="234"/>
      <c r="GZN45" s="234"/>
      <c r="GZO45" s="234"/>
      <c r="GZP45" s="234"/>
      <c r="GZQ45" s="234"/>
      <c r="GZR45" s="234"/>
      <c r="GZS45" s="234"/>
      <c r="GZT45" s="234"/>
      <c r="GZU45" s="234"/>
      <c r="GZV45" s="234"/>
      <c r="GZW45" s="234"/>
      <c r="GZX45" s="234"/>
      <c r="GZY45" s="234"/>
      <c r="GZZ45" s="234"/>
      <c r="HAA45" s="234"/>
      <c r="HAB45" s="234"/>
      <c r="HAC45" s="234"/>
      <c r="HAD45" s="234"/>
      <c r="HAE45" s="234"/>
      <c r="HAF45" s="234"/>
      <c r="HAG45" s="234"/>
      <c r="HAH45" s="234"/>
      <c r="HAI45" s="234"/>
      <c r="HAJ45" s="234"/>
      <c r="HAK45" s="234"/>
      <c r="HAL45" s="234"/>
      <c r="HAM45" s="234"/>
      <c r="HAN45" s="234"/>
      <c r="HAO45" s="234"/>
      <c r="HAP45" s="234"/>
      <c r="HAQ45" s="234"/>
      <c r="HAR45" s="234"/>
      <c r="HAS45" s="234"/>
      <c r="HAT45" s="234"/>
      <c r="HAU45" s="234"/>
      <c r="HAV45" s="234"/>
      <c r="HAW45" s="234"/>
      <c r="HAX45" s="234"/>
      <c r="HAY45" s="234"/>
      <c r="HAZ45" s="234"/>
      <c r="HBA45" s="234"/>
      <c r="HBB45" s="234"/>
      <c r="HBC45" s="234"/>
      <c r="HBD45" s="234"/>
      <c r="HBE45" s="234"/>
      <c r="HBF45" s="234"/>
      <c r="HBG45" s="234"/>
      <c r="HBH45" s="234"/>
      <c r="HBI45" s="234"/>
      <c r="HBJ45" s="234"/>
      <c r="HBK45" s="234"/>
      <c r="HBL45" s="234"/>
      <c r="HBM45" s="234"/>
      <c r="HBN45" s="234"/>
      <c r="HBO45" s="234"/>
      <c r="HBP45" s="234"/>
      <c r="HBQ45" s="234"/>
      <c r="HBR45" s="234"/>
      <c r="HBS45" s="234"/>
      <c r="HBT45" s="234"/>
      <c r="HBU45" s="234"/>
      <c r="HBV45" s="234"/>
      <c r="HBW45" s="234"/>
      <c r="HBX45" s="234"/>
      <c r="HBY45" s="234"/>
      <c r="HBZ45" s="234"/>
      <c r="HCA45" s="234"/>
      <c r="HCB45" s="234"/>
      <c r="HCC45" s="234"/>
      <c r="HCD45" s="234"/>
      <c r="HCE45" s="234"/>
      <c r="HCF45" s="234"/>
      <c r="HCG45" s="234"/>
      <c r="HCH45" s="234"/>
      <c r="HCI45" s="234"/>
      <c r="HCJ45" s="234"/>
      <c r="HCK45" s="234"/>
      <c r="HCL45" s="234"/>
      <c r="HCM45" s="234"/>
      <c r="HCN45" s="234"/>
      <c r="HCO45" s="234"/>
      <c r="HCP45" s="234"/>
      <c r="HCQ45" s="234"/>
      <c r="HCR45" s="234"/>
      <c r="HCS45" s="234"/>
      <c r="HCT45" s="234"/>
      <c r="HCU45" s="234"/>
      <c r="HCV45" s="234"/>
      <c r="HCW45" s="234"/>
      <c r="HCX45" s="234"/>
      <c r="HCY45" s="234"/>
      <c r="HCZ45" s="234"/>
      <c r="HDA45" s="234"/>
      <c r="HDB45" s="234"/>
      <c r="HDC45" s="234"/>
      <c r="HDD45" s="234"/>
      <c r="HDE45" s="234"/>
      <c r="HDF45" s="234"/>
      <c r="HDG45" s="234"/>
      <c r="HDH45" s="234"/>
      <c r="HDI45" s="234"/>
      <c r="HDJ45" s="234"/>
      <c r="HDK45" s="234"/>
      <c r="HDL45" s="234"/>
      <c r="HDM45" s="234"/>
      <c r="HDN45" s="234"/>
      <c r="HDO45" s="234"/>
      <c r="HDP45" s="234"/>
      <c r="HDQ45" s="234"/>
      <c r="HDR45" s="234"/>
      <c r="HDS45" s="234"/>
      <c r="HDT45" s="234"/>
      <c r="HDU45" s="234"/>
      <c r="HDV45" s="234"/>
      <c r="HDW45" s="234"/>
      <c r="HDX45" s="234"/>
      <c r="HDY45" s="234"/>
      <c r="HDZ45" s="234"/>
      <c r="HEA45" s="234"/>
      <c r="HEB45" s="234"/>
      <c r="HEC45" s="234"/>
      <c r="HED45" s="234"/>
      <c r="HEE45" s="234"/>
      <c r="HEF45" s="234"/>
      <c r="HEG45" s="234"/>
      <c r="HEH45" s="234"/>
      <c r="HEI45" s="234"/>
      <c r="HEJ45" s="234"/>
      <c r="HEK45" s="234"/>
      <c r="HEL45" s="234"/>
      <c r="HEM45" s="234"/>
      <c r="HEN45" s="234"/>
      <c r="HEO45" s="234"/>
      <c r="HEP45" s="234"/>
      <c r="HEQ45" s="234"/>
      <c r="HER45" s="234"/>
      <c r="HES45" s="234"/>
      <c r="HET45" s="234"/>
      <c r="HEU45" s="234"/>
      <c r="HEV45" s="234"/>
      <c r="HEW45" s="234"/>
      <c r="HEX45" s="234"/>
      <c r="HEY45" s="234"/>
      <c r="HEZ45" s="234"/>
      <c r="HFA45" s="234"/>
      <c r="HFB45" s="234"/>
      <c r="HFC45" s="234"/>
      <c r="HFD45" s="234"/>
      <c r="HFE45" s="234"/>
      <c r="HFF45" s="234"/>
      <c r="HFG45" s="234"/>
      <c r="HFH45" s="234"/>
      <c r="HFI45" s="234"/>
      <c r="HFJ45" s="234"/>
      <c r="HFK45" s="234"/>
      <c r="HFL45" s="234"/>
      <c r="HFM45" s="234"/>
      <c r="HFN45" s="234"/>
      <c r="HFO45" s="234"/>
      <c r="HFP45" s="234"/>
      <c r="HFQ45" s="234"/>
      <c r="HFR45" s="234"/>
      <c r="HFS45" s="234"/>
      <c r="HFT45" s="234"/>
      <c r="HFU45" s="234"/>
      <c r="HFV45" s="234"/>
      <c r="HFW45" s="234"/>
      <c r="HFX45" s="234"/>
      <c r="HFY45" s="234"/>
      <c r="HFZ45" s="234"/>
      <c r="HGA45" s="234"/>
      <c r="HGB45" s="234"/>
      <c r="HGC45" s="234"/>
      <c r="HGD45" s="234"/>
      <c r="HGE45" s="234"/>
      <c r="HGF45" s="234"/>
      <c r="HGG45" s="234"/>
      <c r="HGH45" s="234"/>
      <c r="HGI45" s="234"/>
      <c r="HGJ45" s="234"/>
      <c r="HGK45" s="234"/>
      <c r="HGL45" s="234"/>
      <c r="HGM45" s="234"/>
      <c r="HGN45" s="234"/>
      <c r="HGO45" s="234"/>
      <c r="HGP45" s="234"/>
      <c r="HGQ45" s="234"/>
      <c r="HGR45" s="234"/>
      <c r="HGS45" s="234"/>
      <c r="HGT45" s="234"/>
      <c r="HGU45" s="234"/>
      <c r="HGV45" s="234"/>
      <c r="HGW45" s="234"/>
      <c r="HGX45" s="234"/>
      <c r="HGY45" s="234"/>
      <c r="HGZ45" s="234"/>
      <c r="HHA45" s="234"/>
      <c r="HHB45" s="234"/>
      <c r="HHC45" s="234"/>
      <c r="HHD45" s="234"/>
      <c r="HHE45" s="234"/>
      <c r="HHF45" s="234"/>
      <c r="HHG45" s="234"/>
      <c r="HHH45" s="234"/>
      <c r="HHI45" s="234"/>
      <c r="HHJ45" s="234"/>
      <c r="HHK45" s="234"/>
      <c r="HHL45" s="234"/>
      <c r="HHM45" s="234"/>
      <c r="HHN45" s="234"/>
      <c r="HHO45" s="234"/>
      <c r="HHP45" s="234"/>
      <c r="HHQ45" s="234"/>
      <c r="HHR45" s="234"/>
      <c r="HHS45" s="234"/>
      <c r="HHT45" s="234"/>
      <c r="HHU45" s="234"/>
      <c r="HHV45" s="234"/>
      <c r="HHW45" s="234"/>
      <c r="HHX45" s="234"/>
      <c r="HHY45" s="234"/>
      <c r="HHZ45" s="234"/>
      <c r="HIA45" s="234"/>
      <c r="HIB45" s="234"/>
      <c r="HIC45" s="234"/>
      <c r="HID45" s="234"/>
      <c r="HIE45" s="234"/>
      <c r="HIF45" s="234"/>
      <c r="HIG45" s="234"/>
      <c r="HIH45" s="234"/>
      <c r="HII45" s="234"/>
      <c r="HIJ45" s="234"/>
      <c r="HIK45" s="234"/>
      <c r="HIL45" s="234"/>
      <c r="HIM45" s="234"/>
      <c r="HIN45" s="234"/>
      <c r="HIO45" s="234"/>
      <c r="HIP45" s="234"/>
      <c r="HIQ45" s="234"/>
      <c r="HIR45" s="234"/>
      <c r="HIS45" s="234"/>
      <c r="HIT45" s="234"/>
      <c r="HIU45" s="234"/>
      <c r="HIV45" s="234"/>
      <c r="HIW45" s="234"/>
      <c r="HIX45" s="234"/>
      <c r="HIY45" s="234"/>
      <c r="HIZ45" s="234"/>
      <c r="HJA45" s="234"/>
      <c r="HJB45" s="234"/>
      <c r="HJC45" s="234"/>
      <c r="HJD45" s="234"/>
      <c r="HJE45" s="234"/>
      <c r="HJF45" s="234"/>
      <c r="HJG45" s="234"/>
      <c r="HJH45" s="234"/>
      <c r="HJI45" s="234"/>
      <c r="HJJ45" s="234"/>
      <c r="HJK45" s="234"/>
      <c r="HJL45" s="234"/>
      <c r="HJM45" s="234"/>
      <c r="HJN45" s="234"/>
      <c r="HJO45" s="234"/>
      <c r="HJP45" s="234"/>
      <c r="HJQ45" s="234"/>
      <c r="HJR45" s="234"/>
      <c r="HJS45" s="234"/>
      <c r="HJT45" s="234"/>
      <c r="HJU45" s="234"/>
      <c r="HJV45" s="234"/>
      <c r="HJW45" s="234"/>
      <c r="HJX45" s="234"/>
      <c r="HJY45" s="234"/>
      <c r="HJZ45" s="234"/>
      <c r="HKA45" s="234"/>
      <c r="HKB45" s="234"/>
      <c r="HKC45" s="234"/>
      <c r="HKD45" s="234"/>
      <c r="HKE45" s="234"/>
      <c r="HKF45" s="234"/>
      <c r="HKG45" s="234"/>
      <c r="HKH45" s="234"/>
      <c r="HKI45" s="234"/>
      <c r="HKJ45" s="234"/>
      <c r="HKK45" s="234"/>
      <c r="HKL45" s="234"/>
      <c r="HKM45" s="234"/>
      <c r="HKN45" s="234"/>
      <c r="HKO45" s="234"/>
      <c r="HKP45" s="234"/>
      <c r="HKQ45" s="234"/>
      <c r="HKR45" s="234"/>
      <c r="HKS45" s="234"/>
      <c r="HKT45" s="234"/>
      <c r="HKU45" s="234"/>
      <c r="HKV45" s="234"/>
      <c r="HKW45" s="234"/>
      <c r="HKX45" s="234"/>
      <c r="HKY45" s="234"/>
      <c r="HKZ45" s="234"/>
      <c r="HLA45" s="234"/>
      <c r="HLB45" s="234"/>
      <c r="HLC45" s="234"/>
      <c r="HLD45" s="234"/>
      <c r="HLE45" s="234"/>
      <c r="HLF45" s="234"/>
      <c r="HLG45" s="234"/>
      <c r="HLH45" s="234"/>
      <c r="HLI45" s="234"/>
      <c r="HLJ45" s="234"/>
      <c r="HLK45" s="234"/>
      <c r="HLL45" s="234"/>
      <c r="HLM45" s="234"/>
      <c r="HLN45" s="234"/>
      <c r="HLO45" s="234"/>
      <c r="HLP45" s="234"/>
      <c r="HLQ45" s="234"/>
      <c r="HLR45" s="234"/>
      <c r="HLS45" s="234"/>
      <c r="HLT45" s="234"/>
      <c r="HLU45" s="234"/>
      <c r="HLV45" s="234"/>
      <c r="HLW45" s="234"/>
      <c r="HLX45" s="234"/>
      <c r="HLY45" s="234"/>
      <c r="HLZ45" s="234"/>
      <c r="HMA45" s="234"/>
      <c r="HMB45" s="234"/>
      <c r="HMC45" s="234"/>
      <c r="HMD45" s="234"/>
      <c r="HME45" s="234"/>
      <c r="HMF45" s="234"/>
      <c r="HMG45" s="234"/>
      <c r="HMH45" s="234"/>
      <c r="HMI45" s="234"/>
      <c r="HMJ45" s="234"/>
      <c r="HMK45" s="234"/>
      <c r="HML45" s="234"/>
      <c r="HMM45" s="234"/>
      <c r="HMN45" s="234"/>
      <c r="HMO45" s="234"/>
      <c r="HMP45" s="234"/>
      <c r="HMQ45" s="234"/>
      <c r="HMR45" s="234"/>
      <c r="HMS45" s="234"/>
      <c r="HMT45" s="234"/>
      <c r="HMU45" s="234"/>
      <c r="HMV45" s="234"/>
      <c r="HMW45" s="234"/>
      <c r="HMX45" s="234"/>
      <c r="HMY45" s="234"/>
      <c r="HMZ45" s="234"/>
      <c r="HNA45" s="234"/>
      <c r="HNB45" s="234"/>
      <c r="HNC45" s="234"/>
      <c r="HND45" s="234"/>
      <c r="HNE45" s="234"/>
      <c r="HNF45" s="234"/>
      <c r="HNG45" s="234"/>
      <c r="HNH45" s="234"/>
      <c r="HNI45" s="234"/>
      <c r="HNJ45" s="234"/>
      <c r="HNK45" s="234"/>
      <c r="HNL45" s="234"/>
      <c r="HNM45" s="234"/>
      <c r="HNN45" s="234"/>
      <c r="HNO45" s="234"/>
      <c r="HNP45" s="234"/>
      <c r="HNQ45" s="234"/>
      <c r="HNR45" s="234"/>
      <c r="HNS45" s="234"/>
      <c r="HNT45" s="234"/>
      <c r="HNU45" s="234"/>
      <c r="HNV45" s="234"/>
      <c r="HNW45" s="234"/>
      <c r="HNX45" s="234"/>
      <c r="HNY45" s="234"/>
      <c r="HNZ45" s="234"/>
      <c r="HOA45" s="234"/>
      <c r="HOB45" s="234"/>
      <c r="HOC45" s="234"/>
      <c r="HOD45" s="234"/>
      <c r="HOE45" s="234"/>
      <c r="HOF45" s="234"/>
      <c r="HOG45" s="234"/>
      <c r="HOH45" s="234"/>
      <c r="HOI45" s="234"/>
      <c r="HOJ45" s="234"/>
      <c r="HOK45" s="234"/>
      <c r="HOL45" s="234"/>
      <c r="HOM45" s="234"/>
      <c r="HON45" s="234"/>
      <c r="HOO45" s="234"/>
      <c r="HOP45" s="234"/>
      <c r="HOQ45" s="234"/>
      <c r="HOR45" s="234"/>
      <c r="HOS45" s="234"/>
      <c r="HOT45" s="234"/>
      <c r="HOU45" s="234"/>
      <c r="HOV45" s="234"/>
      <c r="HOW45" s="234"/>
      <c r="HOX45" s="234"/>
      <c r="HOY45" s="234"/>
      <c r="HOZ45" s="234"/>
      <c r="HPA45" s="234"/>
      <c r="HPB45" s="234"/>
      <c r="HPC45" s="234"/>
      <c r="HPD45" s="234"/>
      <c r="HPE45" s="234"/>
      <c r="HPF45" s="234"/>
      <c r="HPG45" s="234"/>
      <c r="HPH45" s="234"/>
      <c r="HPI45" s="234"/>
      <c r="HPJ45" s="234"/>
      <c r="HPK45" s="234"/>
      <c r="HPL45" s="234"/>
      <c r="HPM45" s="234"/>
      <c r="HPN45" s="234"/>
      <c r="HPO45" s="234"/>
      <c r="HPP45" s="234"/>
      <c r="HPQ45" s="234"/>
      <c r="HPR45" s="234"/>
      <c r="HPS45" s="234"/>
      <c r="HPT45" s="234"/>
      <c r="HPU45" s="234"/>
      <c r="HPV45" s="234"/>
      <c r="HPW45" s="234"/>
      <c r="HPX45" s="234"/>
      <c r="HPY45" s="234"/>
      <c r="HPZ45" s="234"/>
      <c r="HQA45" s="234"/>
      <c r="HQB45" s="234"/>
      <c r="HQC45" s="234"/>
      <c r="HQD45" s="234"/>
      <c r="HQE45" s="234"/>
      <c r="HQF45" s="234"/>
      <c r="HQG45" s="234"/>
      <c r="HQH45" s="234"/>
      <c r="HQI45" s="234"/>
      <c r="HQJ45" s="234"/>
      <c r="HQK45" s="234"/>
      <c r="HQL45" s="234"/>
      <c r="HQM45" s="234"/>
      <c r="HQN45" s="234"/>
      <c r="HQO45" s="234"/>
      <c r="HQP45" s="234"/>
      <c r="HQQ45" s="234"/>
      <c r="HQR45" s="234"/>
      <c r="HQS45" s="234"/>
      <c r="HQT45" s="234"/>
      <c r="HQU45" s="234"/>
      <c r="HQV45" s="234"/>
      <c r="HQW45" s="234"/>
      <c r="HQX45" s="234"/>
      <c r="HQY45" s="234"/>
      <c r="HQZ45" s="234"/>
      <c r="HRA45" s="234"/>
      <c r="HRB45" s="234"/>
      <c r="HRC45" s="234"/>
      <c r="HRD45" s="234"/>
      <c r="HRE45" s="234"/>
      <c r="HRF45" s="234"/>
      <c r="HRG45" s="234"/>
      <c r="HRH45" s="234"/>
      <c r="HRI45" s="234"/>
      <c r="HRJ45" s="234"/>
      <c r="HRK45" s="234"/>
      <c r="HRL45" s="234"/>
      <c r="HRM45" s="234"/>
      <c r="HRN45" s="234"/>
      <c r="HRO45" s="234"/>
      <c r="HRP45" s="234"/>
      <c r="HRQ45" s="234"/>
      <c r="HRR45" s="234"/>
      <c r="HRS45" s="234"/>
      <c r="HRT45" s="234"/>
      <c r="HRU45" s="234"/>
      <c r="HRV45" s="234"/>
      <c r="HRW45" s="234"/>
      <c r="HRX45" s="234"/>
      <c r="HRY45" s="234"/>
      <c r="HRZ45" s="234"/>
      <c r="HSA45" s="234"/>
      <c r="HSB45" s="234"/>
      <c r="HSC45" s="234"/>
      <c r="HSD45" s="234"/>
      <c r="HSE45" s="234"/>
      <c r="HSF45" s="234"/>
      <c r="HSG45" s="234"/>
      <c r="HSH45" s="234"/>
      <c r="HSI45" s="234"/>
      <c r="HSJ45" s="234"/>
      <c r="HSK45" s="234"/>
      <c r="HSL45" s="234"/>
      <c r="HSM45" s="234"/>
      <c r="HSN45" s="234"/>
      <c r="HSO45" s="234"/>
      <c r="HSP45" s="234"/>
      <c r="HSQ45" s="234"/>
      <c r="HSR45" s="234"/>
      <c r="HSS45" s="234"/>
      <c r="HST45" s="234"/>
      <c r="HSU45" s="234"/>
      <c r="HSV45" s="234"/>
      <c r="HSW45" s="234"/>
      <c r="HSX45" s="234"/>
      <c r="HSY45" s="234"/>
      <c r="HSZ45" s="234"/>
      <c r="HTA45" s="234"/>
      <c r="HTB45" s="234"/>
      <c r="HTC45" s="234"/>
      <c r="HTD45" s="234"/>
      <c r="HTE45" s="234"/>
      <c r="HTF45" s="234"/>
      <c r="HTG45" s="234"/>
      <c r="HTH45" s="234"/>
      <c r="HTI45" s="234"/>
      <c r="HTJ45" s="234"/>
      <c r="HTK45" s="234"/>
      <c r="HTL45" s="234"/>
      <c r="HTM45" s="234"/>
      <c r="HTN45" s="234"/>
      <c r="HTO45" s="234"/>
      <c r="HTP45" s="234"/>
      <c r="HTQ45" s="234"/>
      <c r="HTR45" s="234"/>
      <c r="HTS45" s="234"/>
      <c r="HTT45" s="234"/>
      <c r="HTU45" s="234"/>
      <c r="HTV45" s="234"/>
      <c r="HTW45" s="234"/>
      <c r="HTX45" s="234"/>
      <c r="HTY45" s="234"/>
      <c r="HTZ45" s="234"/>
      <c r="HUA45" s="234"/>
      <c r="HUB45" s="234"/>
      <c r="HUC45" s="234"/>
      <c r="HUD45" s="234"/>
      <c r="HUE45" s="234"/>
      <c r="HUF45" s="234"/>
      <c r="HUG45" s="234"/>
      <c r="HUH45" s="234"/>
      <c r="HUI45" s="234"/>
      <c r="HUJ45" s="234"/>
      <c r="HUK45" s="234"/>
      <c r="HUL45" s="234"/>
      <c r="HUM45" s="234"/>
      <c r="HUN45" s="234"/>
      <c r="HUO45" s="234"/>
      <c r="HUP45" s="234"/>
      <c r="HUQ45" s="234"/>
      <c r="HUR45" s="234"/>
      <c r="HUS45" s="234"/>
      <c r="HUT45" s="234"/>
      <c r="HUU45" s="234"/>
      <c r="HUV45" s="234"/>
      <c r="HUW45" s="234"/>
      <c r="HUX45" s="234"/>
      <c r="HUY45" s="234"/>
      <c r="HUZ45" s="234"/>
      <c r="HVA45" s="234"/>
      <c r="HVB45" s="234"/>
      <c r="HVC45" s="234"/>
      <c r="HVD45" s="234"/>
      <c r="HVE45" s="234"/>
      <c r="HVF45" s="234"/>
      <c r="HVG45" s="234"/>
      <c r="HVH45" s="234"/>
      <c r="HVI45" s="234"/>
      <c r="HVJ45" s="234"/>
      <c r="HVK45" s="234"/>
      <c r="HVL45" s="234"/>
      <c r="HVM45" s="234"/>
      <c r="HVN45" s="234"/>
      <c r="HVO45" s="234"/>
      <c r="HVP45" s="234"/>
      <c r="HVQ45" s="234"/>
      <c r="HVR45" s="234"/>
      <c r="HVS45" s="234"/>
      <c r="HVT45" s="234"/>
      <c r="HVU45" s="234"/>
      <c r="HVV45" s="234"/>
      <c r="HVW45" s="234"/>
      <c r="HVX45" s="234"/>
      <c r="HVY45" s="234"/>
      <c r="HVZ45" s="234"/>
      <c r="HWA45" s="234"/>
      <c r="HWB45" s="234"/>
      <c r="HWC45" s="234"/>
      <c r="HWD45" s="234"/>
      <c r="HWE45" s="234"/>
      <c r="HWF45" s="234"/>
      <c r="HWG45" s="234"/>
      <c r="HWH45" s="234"/>
      <c r="HWI45" s="234"/>
      <c r="HWJ45" s="234"/>
      <c r="HWK45" s="234"/>
      <c r="HWL45" s="234"/>
      <c r="HWM45" s="234"/>
      <c r="HWN45" s="234"/>
      <c r="HWO45" s="234"/>
      <c r="HWP45" s="234"/>
      <c r="HWQ45" s="234"/>
      <c r="HWR45" s="234"/>
      <c r="HWS45" s="234"/>
      <c r="HWT45" s="234"/>
      <c r="HWU45" s="234"/>
      <c r="HWV45" s="234"/>
      <c r="HWW45" s="234"/>
      <c r="HWX45" s="234"/>
      <c r="HWY45" s="234"/>
      <c r="HWZ45" s="234"/>
      <c r="HXA45" s="234"/>
      <c r="HXB45" s="234"/>
      <c r="HXC45" s="234"/>
      <c r="HXD45" s="234"/>
      <c r="HXE45" s="234"/>
      <c r="HXF45" s="234"/>
      <c r="HXG45" s="234"/>
      <c r="HXH45" s="234"/>
      <c r="HXI45" s="234"/>
      <c r="HXJ45" s="234"/>
      <c r="HXK45" s="234"/>
      <c r="HXL45" s="234"/>
      <c r="HXM45" s="234"/>
      <c r="HXN45" s="234"/>
      <c r="HXO45" s="234"/>
      <c r="HXP45" s="234"/>
      <c r="HXQ45" s="234"/>
      <c r="HXR45" s="234"/>
      <c r="HXS45" s="234"/>
      <c r="HXT45" s="234"/>
      <c r="HXU45" s="234"/>
      <c r="HXV45" s="234"/>
      <c r="HXW45" s="234"/>
      <c r="HXX45" s="234"/>
      <c r="HXY45" s="234"/>
      <c r="HXZ45" s="234"/>
      <c r="HYA45" s="234"/>
      <c r="HYB45" s="234"/>
      <c r="HYC45" s="234"/>
      <c r="HYD45" s="234"/>
      <c r="HYE45" s="234"/>
      <c r="HYF45" s="234"/>
      <c r="HYG45" s="234"/>
      <c r="HYH45" s="234"/>
      <c r="HYI45" s="234"/>
      <c r="HYJ45" s="234"/>
      <c r="HYK45" s="234"/>
      <c r="HYL45" s="234"/>
      <c r="HYM45" s="234"/>
      <c r="HYN45" s="234"/>
      <c r="HYO45" s="234"/>
      <c r="HYP45" s="234"/>
      <c r="HYQ45" s="234"/>
      <c r="HYR45" s="234"/>
      <c r="HYS45" s="234"/>
      <c r="HYT45" s="234"/>
      <c r="HYU45" s="234"/>
      <c r="HYV45" s="234"/>
      <c r="HYW45" s="234"/>
      <c r="HYX45" s="234"/>
      <c r="HYY45" s="234"/>
      <c r="HYZ45" s="234"/>
      <c r="HZA45" s="234"/>
      <c r="HZB45" s="234"/>
      <c r="HZC45" s="234"/>
      <c r="HZD45" s="234"/>
      <c r="HZE45" s="234"/>
      <c r="HZF45" s="234"/>
      <c r="HZG45" s="234"/>
      <c r="HZH45" s="234"/>
      <c r="HZI45" s="234"/>
      <c r="HZJ45" s="234"/>
      <c r="HZK45" s="234"/>
      <c r="HZL45" s="234"/>
      <c r="HZM45" s="234"/>
      <c r="HZN45" s="234"/>
      <c r="HZO45" s="234"/>
      <c r="HZP45" s="234"/>
      <c r="HZQ45" s="234"/>
      <c r="HZR45" s="234"/>
      <c r="HZS45" s="234"/>
      <c r="HZT45" s="234"/>
      <c r="HZU45" s="234"/>
      <c r="HZV45" s="234"/>
      <c r="HZW45" s="234"/>
      <c r="HZX45" s="234"/>
      <c r="HZY45" s="234"/>
      <c r="HZZ45" s="234"/>
      <c r="IAA45" s="234"/>
      <c r="IAB45" s="234"/>
      <c r="IAC45" s="234"/>
      <c r="IAD45" s="234"/>
      <c r="IAE45" s="234"/>
      <c r="IAF45" s="234"/>
      <c r="IAG45" s="234"/>
      <c r="IAH45" s="234"/>
      <c r="IAI45" s="234"/>
      <c r="IAJ45" s="234"/>
      <c r="IAK45" s="234"/>
      <c r="IAL45" s="234"/>
      <c r="IAM45" s="234"/>
      <c r="IAN45" s="234"/>
      <c r="IAO45" s="234"/>
      <c r="IAP45" s="234"/>
      <c r="IAQ45" s="234"/>
      <c r="IAR45" s="234"/>
      <c r="IAS45" s="234"/>
      <c r="IAT45" s="234"/>
      <c r="IAU45" s="234"/>
      <c r="IAV45" s="234"/>
      <c r="IAW45" s="234"/>
      <c r="IAX45" s="234"/>
      <c r="IAY45" s="234"/>
      <c r="IAZ45" s="234"/>
      <c r="IBA45" s="234"/>
      <c r="IBB45" s="234"/>
      <c r="IBC45" s="234"/>
      <c r="IBD45" s="234"/>
      <c r="IBE45" s="234"/>
      <c r="IBF45" s="234"/>
      <c r="IBG45" s="234"/>
      <c r="IBH45" s="234"/>
      <c r="IBI45" s="234"/>
      <c r="IBJ45" s="234"/>
      <c r="IBK45" s="234"/>
      <c r="IBL45" s="234"/>
      <c r="IBM45" s="234"/>
      <c r="IBN45" s="234"/>
      <c r="IBO45" s="234"/>
      <c r="IBP45" s="234"/>
      <c r="IBQ45" s="234"/>
      <c r="IBR45" s="234"/>
      <c r="IBS45" s="234"/>
      <c r="IBT45" s="234"/>
      <c r="IBU45" s="234"/>
      <c r="IBV45" s="234"/>
      <c r="IBW45" s="234"/>
      <c r="IBX45" s="234"/>
      <c r="IBY45" s="234"/>
      <c r="IBZ45" s="234"/>
      <c r="ICA45" s="234"/>
      <c r="ICB45" s="234"/>
      <c r="ICC45" s="234"/>
      <c r="ICD45" s="234"/>
      <c r="ICE45" s="234"/>
      <c r="ICF45" s="234"/>
      <c r="ICG45" s="234"/>
      <c r="ICH45" s="234"/>
      <c r="ICI45" s="234"/>
      <c r="ICJ45" s="234"/>
      <c r="ICK45" s="234"/>
      <c r="ICL45" s="234"/>
      <c r="ICM45" s="234"/>
      <c r="ICN45" s="234"/>
      <c r="ICO45" s="234"/>
      <c r="ICP45" s="234"/>
      <c r="ICQ45" s="234"/>
      <c r="ICR45" s="234"/>
      <c r="ICS45" s="234"/>
      <c r="ICT45" s="234"/>
      <c r="ICU45" s="234"/>
      <c r="ICV45" s="234"/>
      <c r="ICW45" s="234"/>
      <c r="ICX45" s="234"/>
      <c r="ICY45" s="234"/>
      <c r="ICZ45" s="234"/>
      <c r="IDA45" s="234"/>
      <c r="IDB45" s="234"/>
      <c r="IDC45" s="234"/>
      <c r="IDD45" s="234"/>
      <c r="IDE45" s="234"/>
      <c r="IDF45" s="234"/>
      <c r="IDG45" s="234"/>
      <c r="IDH45" s="234"/>
      <c r="IDI45" s="234"/>
      <c r="IDJ45" s="234"/>
      <c r="IDK45" s="234"/>
      <c r="IDL45" s="234"/>
      <c r="IDM45" s="234"/>
      <c r="IDN45" s="234"/>
      <c r="IDO45" s="234"/>
      <c r="IDP45" s="234"/>
      <c r="IDQ45" s="234"/>
      <c r="IDR45" s="234"/>
      <c r="IDS45" s="234"/>
      <c r="IDT45" s="234"/>
      <c r="IDU45" s="234"/>
      <c r="IDV45" s="234"/>
      <c r="IDW45" s="234"/>
      <c r="IDX45" s="234"/>
      <c r="IDY45" s="234"/>
      <c r="IDZ45" s="234"/>
      <c r="IEA45" s="234"/>
      <c r="IEB45" s="234"/>
      <c r="IEC45" s="234"/>
      <c r="IED45" s="234"/>
      <c r="IEE45" s="234"/>
      <c r="IEF45" s="234"/>
      <c r="IEG45" s="234"/>
      <c r="IEH45" s="234"/>
      <c r="IEI45" s="234"/>
      <c r="IEJ45" s="234"/>
      <c r="IEK45" s="234"/>
      <c r="IEL45" s="234"/>
      <c r="IEM45" s="234"/>
      <c r="IEN45" s="234"/>
      <c r="IEO45" s="234"/>
      <c r="IEP45" s="234"/>
      <c r="IEQ45" s="234"/>
      <c r="IER45" s="234"/>
      <c r="IES45" s="234"/>
      <c r="IET45" s="234"/>
      <c r="IEU45" s="234"/>
      <c r="IEV45" s="234"/>
      <c r="IEW45" s="234"/>
      <c r="IEX45" s="234"/>
      <c r="IEY45" s="234"/>
      <c r="IEZ45" s="234"/>
      <c r="IFA45" s="234"/>
      <c r="IFB45" s="234"/>
      <c r="IFC45" s="234"/>
      <c r="IFD45" s="234"/>
      <c r="IFE45" s="234"/>
      <c r="IFF45" s="234"/>
      <c r="IFG45" s="234"/>
      <c r="IFH45" s="234"/>
      <c r="IFI45" s="234"/>
      <c r="IFJ45" s="234"/>
      <c r="IFK45" s="234"/>
      <c r="IFL45" s="234"/>
      <c r="IFM45" s="234"/>
      <c r="IFN45" s="234"/>
      <c r="IFO45" s="234"/>
      <c r="IFP45" s="234"/>
      <c r="IFQ45" s="234"/>
      <c r="IFR45" s="234"/>
      <c r="IFS45" s="234"/>
      <c r="IFT45" s="234"/>
      <c r="IFU45" s="234"/>
      <c r="IFV45" s="234"/>
      <c r="IFW45" s="234"/>
      <c r="IFX45" s="234"/>
      <c r="IFY45" s="234"/>
      <c r="IFZ45" s="234"/>
      <c r="IGA45" s="234"/>
      <c r="IGB45" s="234"/>
      <c r="IGC45" s="234"/>
      <c r="IGD45" s="234"/>
      <c r="IGE45" s="234"/>
      <c r="IGF45" s="234"/>
      <c r="IGG45" s="234"/>
      <c r="IGH45" s="234"/>
      <c r="IGI45" s="234"/>
      <c r="IGJ45" s="234"/>
      <c r="IGK45" s="234"/>
      <c r="IGL45" s="234"/>
      <c r="IGM45" s="234"/>
      <c r="IGN45" s="234"/>
      <c r="IGO45" s="234"/>
      <c r="IGP45" s="234"/>
      <c r="IGQ45" s="234"/>
      <c r="IGR45" s="234"/>
      <c r="IGS45" s="234"/>
      <c r="IGT45" s="234"/>
      <c r="IGU45" s="234"/>
      <c r="IGV45" s="234"/>
      <c r="IGW45" s="234"/>
      <c r="IGX45" s="234"/>
      <c r="IGY45" s="234"/>
      <c r="IGZ45" s="234"/>
      <c r="IHA45" s="234"/>
      <c r="IHB45" s="234"/>
      <c r="IHC45" s="234"/>
      <c r="IHD45" s="234"/>
      <c r="IHE45" s="234"/>
      <c r="IHF45" s="234"/>
      <c r="IHG45" s="234"/>
      <c r="IHH45" s="234"/>
      <c r="IHI45" s="234"/>
      <c r="IHJ45" s="234"/>
      <c r="IHK45" s="234"/>
      <c r="IHL45" s="234"/>
      <c r="IHM45" s="234"/>
      <c r="IHN45" s="234"/>
      <c r="IHO45" s="234"/>
      <c r="IHP45" s="234"/>
      <c r="IHQ45" s="234"/>
      <c r="IHR45" s="234"/>
      <c r="IHS45" s="234"/>
      <c r="IHT45" s="234"/>
      <c r="IHU45" s="234"/>
      <c r="IHV45" s="234"/>
      <c r="IHW45" s="234"/>
      <c r="IHX45" s="234"/>
      <c r="IHY45" s="234"/>
      <c r="IHZ45" s="234"/>
      <c r="IIA45" s="234"/>
      <c r="IIB45" s="234"/>
      <c r="IIC45" s="234"/>
      <c r="IID45" s="234"/>
      <c r="IIE45" s="234"/>
      <c r="IIF45" s="234"/>
      <c r="IIG45" s="234"/>
      <c r="IIH45" s="234"/>
      <c r="III45" s="234"/>
      <c r="IIJ45" s="234"/>
      <c r="IIK45" s="234"/>
      <c r="IIL45" s="234"/>
      <c r="IIM45" s="234"/>
      <c r="IIN45" s="234"/>
      <c r="IIO45" s="234"/>
      <c r="IIP45" s="234"/>
      <c r="IIQ45" s="234"/>
      <c r="IIR45" s="234"/>
      <c r="IIS45" s="234"/>
      <c r="IIT45" s="234"/>
      <c r="IIU45" s="234"/>
      <c r="IIV45" s="234"/>
      <c r="IIW45" s="234"/>
      <c r="IIX45" s="234"/>
      <c r="IIY45" s="234"/>
      <c r="IIZ45" s="234"/>
      <c r="IJA45" s="234"/>
      <c r="IJB45" s="234"/>
      <c r="IJC45" s="234"/>
      <c r="IJD45" s="234"/>
      <c r="IJE45" s="234"/>
      <c r="IJF45" s="234"/>
      <c r="IJG45" s="234"/>
      <c r="IJH45" s="234"/>
      <c r="IJI45" s="234"/>
      <c r="IJJ45" s="234"/>
      <c r="IJK45" s="234"/>
      <c r="IJL45" s="234"/>
      <c r="IJM45" s="234"/>
      <c r="IJN45" s="234"/>
      <c r="IJO45" s="234"/>
      <c r="IJP45" s="234"/>
      <c r="IJQ45" s="234"/>
      <c r="IJR45" s="234"/>
      <c r="IJS45" s="234"/>
      <c r="IJT45" s="234"/>
      <c r="IJU45" s="234"/>
      <c r="IJV45" s="234"/>
      <c r="IJW45" s="234"/>
      <c r="IJX45" s="234"/>
      <c r="IJY45" s="234"/>
      <c r="IJZ45" s="234"/>
      <c r="IKA45" s="234"/>
      <c r="IKB45" s="234"/>
      <c r="IKC45" s="234"/>
      <c r="IKD45" s="234"/>
      <c r="IKE45" s="234"/>
      <c r="IKF45" s="234"/>
      <c r="IKG45" s="234"/>
      <c r="IKH45" s="234"/>
      <c r="IKI45" s="234"/>
      <c r="IKJ45" s="234"/>
      <c r="IKK45" s="234"/>
      <c r="IKL45" s="234"/>
      <c r="IKM45" s="234"/>
      <c r="IKN45" s="234"/>
      <c r="IKO45" s="234"/>
      <c r="IKP45" s="234"/>
      <c r="IKQ45" s="234"/>
      <c r="IKR45" s="234"/>
      <c r="IKS45" s="234"/>
      <c r="IKT45" s="234"/>
      <c r="IKU45" s="234"/>
      <c r="IKV45" s="234"/>
      <c r="IKW45" s="234"/>
      <c r="IKX45" s="234"/>
      <c r="IKY45" s="234"/>
      <c r="IKZ45" s="234"/>
      <c r="ILA45" s="234"/>
      <c r="ILB45" s="234"/>
      <c r="ILC45" s="234"/>
      <c r="ILD45" s="234"/>
      <c r="ILE45" s="234"/>
      <c r="ILF45" s="234"/>
      <c r="ILG45" s="234"/>
      <c r="ILH45" s="234"/>
      <c r="ILI45" s="234"/>
      <c r="ILJ45" s="234"/>
      <c r="ILK45" s="234"/>
      <c r="ILL45" s="234"/>
      <c r="ILM45" s="234"/>
      <c r="ILN45" s="234"/>
      <c r="ILO45" s="234"/>
      <c r="ILP45" s="234"/>
      <c r="ILQ45" s="234"/>
      <c r="ILR45" s="234"/>
      <c r="ILS45" s="234"/>
      <c r="ILT45" s="234"/>
      <c r="ILU45" s="234"/>
      <c r="ILV45" s="234"/>
      <c r="ILW45" s="234"/>
      <c r="ILX45" s="234"/>
      <c r="ILY45" s="234"/>
      <c r="ILZ45" s="234"/>
      <c r="IMA45" s="234"/>
      <c r="IMB45" s="234"/>
      <c r="IMC45" s="234"/>
      <c r="IMD45" s="234"/>
      <c r="IME45" s="234"/>
      <c r="IMF45" s="234"/>
      <c r="IMG45" s="234"/>
      <c r="IMH45" s="234"/>
      <c r="IMI45" s="234"/>
      <c r="IMJ45" s="234"/>
      <c r="IMK45" s="234"/>
      <c r="IML45" s="234"/>
      <c r="IMM45" s="234"/>
      <c r="IMN45" s="234"/>
      <c r="IMO45" s="234"/>
      <c r="IMP45" s="234"/>
      <c r="IMQ45" s="234"/>
      <c r="IMR45" s="234"/>
      <c r="IMS45" s="234"/>
      <c r="IMT45" s="234"/>
      <c r="IMU45" s="234"/>
      <c r="IMV45" s="234"/>
      <c r="IMW45" s="234"/>
      <c r="IMX45" s="234"/>
      <c r="IMY45" s="234"/>
      <c r="IMZ45" s="234"/>
      <c r="INA45" s="234"/>
      <c r="INB45" s="234"/>
      <c r="INC45" s="234"/>
      <c r="IND45" s="234"/>
      <c r="INE45" s="234"/>
      <c r="INF45" s="234"/>
      <c r="ING45" s="234"/>
      <c r="INH45" s="234"/>
      <c r="INI45" s="234"/>
      <c r="INJ45" s="234"/>
      <c r="INK45" s="234"/>
      <c r="INL45" s="234"/>
      <c r="INM45" s="234"/>
      <c r="INN45" s="234"/>
      <c r="INO45" s="234"/>
      <c r="INP45" s="234"/>
      <c r="INQ45" s="234"/>
      <c r="INR45" s="234"/>
      <c r="INS45" s="234"/>
      <c r="INT45" s="234"/>
      <c r="INU45" s="234"/>
      <c r="INV45" s="234"/>
      <c r="INW45" s="234"/>
      <c r="INX45" s="234"/>
      <c r="INY45" s="234"/>
      <c r="INZ45" s="234"/>
      <c r="IOA45" s="234"/>
      <c r="IOB45" s="234"/>
      <c r="IOC45" s="234"/>
      <c r="IOD45" s="234"/>
      <c r="IOE45" s="234"/>
      <c r="IOF45" s="234"/>
      <c r="IOG45" s="234"/>
      <c r="IOH45" s="234"/>
      <c r="IOI45" s="234"/>
      <c r="IOJ45" s="234"/>
      <c r="IOK45" s="234"/>
      <c r="IOL45" s="234"/>
      <c r="IOM45" s="234"/>
      <c r="ION45" s="234"/>
      <c r="IOO45" s="234"/>
      <c r="IOP45" s="234"/>
      <c r="IOQ45" s="234"/>
      <c r="IOR45" s="234"/>
      <c r="IOS45" s="234"/>
      <c r="IOT45" s="234"/>
      <c r="IOU45" s="234"/>
      <c r="IOV45" s="234"/>
      <c r="IOW45" s="234"/>
      <c r="IOX45" s="234"/>
      <c r="IOY45" s="234"/>
      <c r="IOZ45" s="234"/>
      <c r="IPA45" s="234"/>
      <c r="IPB45" s="234"/>
      <c r="IPC45" s="234"/>
      <c r="IPD45" s="234"/>
      <c r="IPE45" s="234"/>
      <c r="IPF45" s="234"/>
      <c r="IPG45" s="234"/>
      <c r="IPH45" s="234"/>
      <c r="IPI45" s="234"/>
      <c r="IPJ45" s="234"/>
      <c r="IPK45" s="234"/>
      <c r="IPL45" s="234"/>
      <c r="IPM45" s="234"/>
      <c r="IPN45" s="234"/>
      <c r="IPO45" s="234"/>
      <c r="IPP45" s="234"/>
      <c r="IPQ45" s="234"/>
      <c r="IPR45" s="234"/>
      <c r="IPS45" s="234"/>
      <c r="IPT45" s="234"/>
      <c r="IPU45" s="234"/>
      <c r="IPV45" s="234"/>
      <c r="IPW45" s="234"/>
      <c r="IPX45" s="234"/>
      <c r="IPY45" s="234"/>
      <c r="IPZ45" s="234"/>
      <c r="IQA45" s="234"/>
      <c r="IQB45" s="234"/>
      <c r="IQC45" s="234"/>
      <c r="IQD45" s="234"/>
      <c r="IQE45" s="234"/>
      <c r="IQF45" s="234"/>
      <c r="IQG45" s="234"/>
      <c r="IQH45" s="234"/>
      <c r="IQI45" s="234"/>
      <c r="IQJ45" s="234"/>
      <c r="IQK45" s="234"/>
      <c r="IQL45" s="234"/>
      <c r="IQM45" s="234"/>
      <c r="IQN45" s="234"/>
      <c r="IQO45" s="234"/>
      <c r="IQP45" s="234"/>
      <c r="IQQ45" s="234"/>
      <c r="IQR45" s="234"/>
      <c r="IQS45" s="234"/>
      <c r="IQT45" s="234"/>
      <c r="IQU45" s="234"/>
      <c r="IQV45" s="234"/>
      <c r="IQW45" s="234"/>
      <c r="IQX45" s="234"/>
      <c r="IQY45" s="234"/>
      <c r="IQZ45" s="234"/>
      <c r="IRA45" s="234"/>
      <c r="IRB45" s="234"/>
      <c r="IRC45" s="234"/>
      <c r="IRD45" s="234"/>
      <c r="IRE45" s="234"/>
      <c r="IRF45" s="234"/>
      <c r="IRG45" s="234"/>
      <c r="IRH45" s="234"/>
      <c r="IRI45" s="234"/>
      <c r="IRJ45" s="234"/>
      <c r="IRK45" s="234"/>
      <c r="IRL45" s="234"/>
      <c r="IRM45" s="234"/>
      <c r="IRN45" s="234"/>
      <c r="IRO45" s="234"/>
      <c r="IRP45" s="234"/>
      <c r="IRQ45" s="234"/>
      <c r="IRR45" s="234"/>
      <c r="IRS45" s="234"/>
      <c r="IRT45" s="234"/>
      <c r="IRU45" s="234"/>
      <c r="IRV45" s="234"/>
      <c r="IRW45" s="234"/>
      <c r="IRX45" s="234"/>
      <c r="IRY45" s="234"/>
      <c r="IRZ45" s="234"/>
      <c r="ISA45" s="234"/>
      <c r="ISB45" s="234"/>
      <c r="ISC45" s="234"/>
      <c r="ISD45" s="234"/>
      <c r="ISE45" s="234"/>
      <c r="ISF45" s="234"/>
      <c r="ISG45" s="234"/>
      <c r="ISH45" s="234"/>
      <c r="ISI45" s="234"/>
      <c r="ISJ45" s="234"/>
      <c r="ISK45" s="234"/>
      <c r="ISL45" s="234"/>
      <c r="ISM45" s="234"/>
      <c r="ISN45" s="234"/>
      <c r="ISO45" s="234"/>
      <c r="ISP45" s="234"/>
      <c r="ISQ45" s="234"/>
      <c r="ISR45" s="234"/>
      <c r="ISS45" s="234"/>
      <c r="IST45" s="234"/>
      <c r="ISU45" s="234"/>
      <c r="ISV45" s="234"/>
      <c r="ISW45" s="234"/>
      <c r="ISX45" s="234"/>
      <c r="ISY45" s="234"/>
      <c r="ISZ45" s="234"/>
      <c r="ITA45" s="234"/>
      <c r="ITB45" s="234"/>
      <c r="ITC45" s="234"/>
      <c r="ITD45" s="234"/>
      <c r="ITE45" s="234"/>
      <c r="ITF45" s="234"/>
      <c r="ITG45" s="234"/>
      <c r="ITH45" s="234"/>
      <c r="ITI45" s="234"/>
      <c r="ITJ45" s="234"/>
      <c r="ITK45" s="234"/>
      <c r="ITL45" s="234"/>
      <c r="ITM45" s="234"/>
      <c r="ITN45" s="234"/>
      <c r="ITO45" s="234"/>
      <c r="ITP45" s="234"/>
      <c r="ITQ45" s="234"/>
      <c r="ITR45" s="234"/>
      <c r="ITS45" s="234"/>
      <c r="ITT45" s="234"/>
      <c r="ITU45" s="234"/>
      <c r="ITV45" s="234"/>
      <c r="ITW45" s="234"/>
      <c r="ITX45" s="234"/>
      <c r="ITY45" s="234"/>
      <c r="ITZ45" s="234"/>
      <c r="IUA45" s="234"/>
      <c r="IUB45" s="234"/>
      <c r="IUC45" s="234"/>
      <c r="IUD45" s="234"/>
      <c r="IUE45" s="234"/>
      <c r="IUF45" s="234"/>
      <c r="IUG45" s="234"/>
      <c r="IUH45" s="234"/>
      <c r="IUI45" s="234"/>
      <c r="IUJ45" s="234"/>
      <c r="IUK45" s="234"/>
      <c r="IUL45" s="234"/>
      <c r="IUM45" s="234"/>
      <c r="IUN45" s="234"/>
      <c r="IUO45" s="234"/>
      <c r="IUP45" s="234"/>
      <c r="IUQ45" s="234"/>
      <c r="IUR45" s="234"/>
      <c r="IUS45" s="234"/>
      <c r="IUT45" s="234"/>
      <c r="IUU45" s="234"/>
      <c r="IUV45" s="234"/>
      <c r="IUW45" s="234"/>
      <c r="IUX45" s="234"/>
      <c r="IUY45" s="234"/>
      <c r="IUZ45" s="234"/>
      <c r="IVA45" s="234"/>
      <c r="IVB45" s="234"/>
      <c r="IVC45" s="234"/>
      <c r="IVD45" s="234"/>
      <c r="IVE45" s="234"/>
      <c r="IVF45" s="234"/>
      <c r="IVG45" s="234"/>
      <c r="IVH45" s="234"/>
      <c r="IVI45" s="234"/>
      <c r="IVJ45" s="234"/>
      <c r="IVK45" s="234"/>
      <c r="IVL45" s="234"/>
      <c r="IVM45" s="234"/>
      <c r="IVN45" s="234"/>
      <c r="IVO45" s="234"/>
      <c r="IVP45" s="234"/>
      <c r="IVQ45" s="234"/>
      <c r="IVR45" s="234"/>
      <c r="IVS45" s="234"/>
      <c r="IVT45" s="234"/>
      <c r="IVU45" s="234"/>
      <c r="IVV45" s="234"/>
      <c r="IVW45" s="234"/>
      <c r="IVX45" s="234"/>
      <c r="IVY45" s="234"/>
      <c r="IVZ45" s="234"/>
      <c r="IWA45" s="234"/>
      <c r="IWB45" s="234"/>
      <c r="IWC45" s="234"/>
      <c r="IWD45" s="234"/>
      <c r="IWE45" s="234"/>
      <c r="IWF45" s="234"/>
      <c r="IWG45" s="234"/>
      <c r="IWH45" s="234"/>
      <c r="IWI45" s="234"/>
      <c r="IWJ45" s="234"/>
      <c r="IWK45" s="234"/>
      <c r="IWL45" s="234"/>
      <c r="IWM45" s="234"/>
      <c r="IWN45" s="234"/>
      <c r="IWO45" s="234"/>
      <c r="IWP45" s="234"/>
      <c r="IWQ45" s="234"/>
      <c r="IWR45" s="234"/>
      <c r="IWS45" s="234"/>
      <c r="IWT45" s="234"/>
      <c r="IWU45" s="234"/>
      <c r="IWV45" s="234"/>
      <c r="IWW45" s="234"/>
      <c r="IWX45" s="234"/>
      <c r="IWY45" s="234"/>
      <c r="IWZ45" s="234"/>
      <c r="IXA45" s="234"/>
      <c r="IXB45" s="234"/>
      <c r="IXC45" s="234"/>
      <c r="IXD45" s="234"/>
      <c r="IXE45" s="234"/>
      <c r="IXF45" s="234"/>
      <c r="IXG45" s="234"/>
      <c r="IXH45" s="234"/>
      <c r="IXI45" s="234"/>
      <c r="IXJ45" s="234"/>
      <c r="IXK45" s="234"/>
      <c r="IXL45" s="234"/>
      <c r="IXM45" s="234"/>
      <c r="IXN45" s="234"/>
      <c r="IXO45" s="234"/>
      <c r="IXP45" s="234"/>
      <c r="IXQ45" s="234"/>
      <c r="IXR45" s="234"/>
      <c r="IXS45" s="234"/>
      <c r="IXT45" s="234"/>
      <c r="IXU45" s="234"/>
      <c r="IXV45" s="234"/>
      <c r="IXW45" s="234"/>
      <c r="IXX45" s="234"/>
      <c r="IXY45" s="234"/>
      <c r="IXZ45" s="234"/>
      <c r="IYA45" s="234"/>
      <c r="IYB45" s="234"/>
      <c r="IYC45" s="234"/>
      <c r="IYD45" s="234"/>
      <c r="IYE45" s="234"/>
      <c r="IYF45" s="234"/>
      <c r="IYG45" s="234"/>
      <c r="IYH45" s="234"/>
      <c r="IYI45" s="234"/>
      <c r="IYJ45" s="234"/>
      <c r="IYK45" s="234"/>
      <c r="IYL45" s="234"/>
      <c r="IYM45" s="234"/>
      <c r="IYN45" s="234"/>
      <c r="IYO45" s="234"/>
      <c r="IYP45" s="234"/>
      <c r="IYQ45" s="234"/>
      <c r="IYR45" s="234"/>
      <c r="IYS45" s="234"/>
      <c r="IYT45" s="234"/>
      <c r="IYU45" s="234"/>
      <c r="IYV45" s="234"/>
      <c r="IYW45" s="234"/>
      <c r="IYX45" s="234"/>
      <c r="IYY45" s="234"/>
      <c r="IYZ45" s="234"/>
      <c r="IZA45" s="234"/>
      <c r="IZB45" s="234"/>
      <c r="IZC45" s="234"/>
      <c r="IZD45" s="234"/>
      <c r="IZE45" s="234"/>
      <c r="IZF45" s="234"/>
      <c r="IZG45" s="234"/>
      <c r="IZH45" s="234"/>
      <c r="IZI45" s="234"/>
      <c r="IZJ45" s="234"/>
      <c r="IZK45" s="234"/>
      <c r="IZL45" s="234"/>
      <c r="IZM45" s="234"/>
      <c r="IZN45" s="234"/>
      <c r="IZO45" s="234"/>
      <c r="IZP45" s="234"/>
      <c r="IZQ45" s="234"/>
      <c r="IZR45" s="234"/>
      <c r="IZS45" s="234"/>
      <c r="IZT45" s="234"/>
      <c r="IZU45" s="234"/>
      <c r="IZV45" s="234"/>
      <c r="IZW45" s="234"/>
      <c r="IZX45" s="234"/>
      <c r="IZY45" s="234"/>
      <c r="IZZ45" s="234"/>
      <c r="JAA45" s="234"/>
      <c r="JAB45" s="234"/>
      <c r="JAC45" s="234"/>
      <c r="JAD45" s="234"/>
      <c r="JAE45" s="234"/>
      <c r="JAF45" s="234"/>
      <c r="JAG45" s="234"/>
      <c r="JAH45" s="234"/>
      <c r="JAI45" s="234"/>
      <c r="JAJ45" s="234"/>
      <c r="JAK45" s="234"/>
      <c r="JAL45" s="234"/>
      <c r="JAM45" s="234"/>
      <c r="JAN45" s="234"/>
      <c r="JAO45" s="234"/>
      <c r="JAP45" s="234"/>
      <c r="JAQ45" s="234"/>
      <c r="JAR45" s="234"/>
      <c r="JAS45" s="234"/>
      <c r="JAT45" s="234"/>
      <c r="JAU45" s="234"/>
      <c r="JAV45" s="234"/>
      <c r="JAW45" s="234"/>
      <c r="JAX45" s="234"/>
      <c r="JAY45" s="234"/>
      <c r="JAZ45" s="234"/>
      <c r="JBA45" s="234"/>
      <c r="JBB45" s="234"/>
      <c r="JBC45" s="234"/>
      <c r="JBD45" s="234"/>
      <c r="JBE45" s="234"/>
      <c r="JBF45" s="234"/>
      <c r="JBG45" s="234"/>
      <c r="JBH45" s="234"/>
      <c r="JBI45" s="234"/>
      <c r="JBJ45" s="234"/>
      <c r="JBK45" s="234"/>
      <c r="JBL45" s="234"/>
      <c r="JBM45" s="234"/>
      <c r="JBN45" s="234"/>
      <c r="JBO45" s="234"/>
      <c r="JBP45" s="234"/>
      <c r="JBQ45" s="234"/>
      <c r="JBR45" s="234"/>
      <c r="JBS45" s="234"/>
      <c r="JBT45" s="234"/>
      <c r="JBU45" s="234"/>
      <c r="JBV45" s="234"/>
      <c r="JBW45" s="234"/>
      <c r="JBX45" s="234"/>
      <c r="JBY45" s="234"/>
      <c r="JBZ45" s="234"/>
      <c r="JCA45" s="234"/>
      <c r="JCB45" s="234"/>
      <c r="JCC45" s="234"/>
      <c r="JCD45" s="234"/>
      <c r="JCE45" s="234"/>
      <c r="JCF45" s="234"/>
      <c r="JCG45" s="234"/>
      <c r="JCH45" s="234"/>
      <c r="JCI45" s="234"/>
      <c r="JCJ45" s="234"/>
      <c r="JCK45" s="234"/>
      <c r="JCL45" s="234"/>
      <c r="JCM45" s="234"/>
      <c r="JCN45" s="234"/>
      <c r="JCO45" s="234"/>
      <c r="JCP45" s="234"/>
      <c r="JCQ45" s="234"/>
      <c r="JCR45" s="234"/>
      <c r="JCS45" s="234"/>
      <c r="JCT45" s="234"/>
      <c r="JCU45" s="234"/>
      <c r="JCV45" s="234"/>
      <c r="JCW45" s="234"/>
      <c r="JCX45" s="234"/>
      <c r="JCY45" s="234"/>
      <c r="JCZ45" s="234"/>
      <c r="JDA45" s="234"/>
      <c r="JDB45" s="234"/>
      <c r="JDC45" s="234"/>
      <c r="JDD45" s="234"/>
      <c r="JDE45" s="234"/>
      <c r="JDF45" s="234"/>
      <c r="JDG45" s="234"/>
      <c r="JDH45" s="234"/>
      <c r="JDI45" s="234"/>
      <c r="JDJ45" s="234"/>
      <c r="JDK45" s="234"/>
      <c r="JDL45" s="234"/>
      <c r="JDM45" s="234"/>
      <c r="JDN45" s="234"/>
      <c r="JDO45" s="234"/>
      <c r="JDP45" s="234"/>
      <c r="JDQ45" s="234"/>
      <c r="JDR45" s="234"/>
      <c r="JDS45" s="234"/>
      <c r="JDT45" s="234"/>
      <c r="JDU45" s="234"/>
      <c r="JDV45" s="234"/>
      <c r="JDW45" s="234"/>
      <c r="JDX45" s="234"/>
      <c r="JDY45" s="234"/>
      <c r="JDZ45" s="234"/>
      <c r="JEA45" s="234"/>
      <c r="JEB45" s="234"/>
      <c r="JEC45" s="234"/>
      <c r="JED45" s="234"/>
      <c r="JEE45" s="234"/>
      <c r="JEF45" s="234"/>
      <c r="JEG45" s="234"/>
      <c r="JEH45" s="234"/>
      <c r="JEI45" s="234"/>
      <c r="JEJ45" s="234"/>
      <c r="JEK45" s="234"/>
      <c r="JEL45" s="234"/>
      <c r="JEM45" s="234"/>
      <c r="JEN45" s="234"/>
      <c r="JEO45" s="234"/>
      <c r="JEP45" s="234"/>
      <c r="JEQ45" s="234"/>
      <c r="JER45" s="234"/>
      <c r="JES45" s="234"/>
      <c r="JET45" s="234"/>
      <c r="JEU45" s="234"/>
      <c r="JEV45" s="234"/>
      <c r="JEW45" s="234"/>
      <c r="JEX45" s="234"/>
      <c r="JEY45" s="234"/>
      <c r="JEZ45" s="234"/>
      <c r="JFA45" s="234"/>
      <c r="JFB45" s="234"/>
      <c r="JFC45" s="234"/>
      <c r="JFD45" s="234"/>
      <c r="JFE45" s="234"/>
      <c r="JFF45" s="234"/>
      <c r="JFG45" s="234"/>
      <c r="JFH45" s="234"/>
      <c r="JFI45" s="234"/>
      <c r="JFJ45" s="234"/>
      <c r="JFK45" s="234"/>
      <c r="JFL45" s="234"/>
      <c r="JFM45" s="234"/>
      <c r="JFN45" s="234"/>
      <c r="JFO45" s="234"/>
      <c r="JFP45" s="234"/>
      <c r="JFQ45" s="234"/>
      <c r="JFR45" s="234"/>
      <c r="JFS45" s="234"/>
      <c r="JFT45" s="234"/>
      <c r="JFU45" s="234"/>
      <c r="JFV45" s="234"/>
      <c r="JFW45" s="234"/>
      <c r="JFX45" s="234"/>
      <c r="JFY45" s="234"/>
      <c r="JFZ45" s="234"/>
      <c r="JGA45" s="234"/>
      <c r="JGB45" s="234"/>
      <c r="JGC45" s="234"/>
      <c r="JGD45" s="234"/>
      <c r="JGE45" s="234"/>
      <c r="JGF45" s="234"/>
      <c r="JGG45" s="234"/>
      <c r="JGH45" s="234"/>
      <c r="JGI45" s="234"/>
      <c r="JGJ45" s="234"/>
      <c r="JGK45" s="234"/>
      <c r="JGL45" s="234"/>
      <c r="JGM45" s="234"/>
      <c r="JGN45" s="234"/>
      <c r="JGO45" s="234"/>
      <c r="JGP45" s="234"/>
      <c r="JGQ45" s="234"/>
      <c r="JGR45" s="234"/>
      <c r="JGS45" s="234"/>
      <c r="JGT45" s="234"/>
      <c r="JGU45" s="234"/>
      <c r="JGV45" s="234"/>
      <c r="JGW45" s="234"/>
      <c r="JGX45" s="234"/>
      <c r="JGY45" s="234"/>
      <c r="JGZ45" s="234"/>
      <c r="JHA45" s="234"/>
      <c r="JHB45" s="234"/>
      <c r="JHC45" s="234"/>
      <c r="JHD45" s="234"/>
      <c r="JHE45" s="234"/>
      <c r="JHF45" s="234"/>
      <c r="JHG45" s="234"/>
      <c r="JHH45" s="234"/>
      <c r="JHI45" s="234"/>
      <c r="JHJ45" s="234"/>
      <c r="JHK45" s="234"/>
      <c r="JHL45" s="234"/>
      <c r="JHM45" s="234"/>
      <c r="JHN45" s="234"/>
      <c r="JHO45" s="234"/>
      <c r="JHP45" s="234"/>
      <c r="JHQ45" s="234"/>
      <c r="JHR45" s="234"/>
      <c r="JHS45" s="234"/>
      <c r="JHT45" s="234"/>
      <c r="JHU45" s="234"/>
      <c r="JHV45" s="234"/>
      <c r="JHW45" s="234"/>
      <c r="JHX45" s="234"/>
      <c r="JHY45" s="234"/>
      <c r="JHZ45" s="234"/>
      <c r="JIA45" s="234"/>
      <c r="JIB45" s="234"/>
      <c r="JIC45" s="234"/>
      <c r="JID45" s="234"/>
      <c r="JIE45" s="234"/>
      <c r="JIF45" s="234"/>
      <c r="JIG45" s="234"/>
      <c r="JIH45" s="234"/>
      <c r="JII45" s="234"/>
      <c r="JIJ45" s="234"/>
      <c r="JIK45" s="234"/>
      <c r="JIL45" s="234"/>
      <c r="JIM45" s="234"/>
      <c r="JIN45" s="234"/>
      <c r="JIO45" s="234"/>
      <c r="JIP45" s="234"/>
      <c r="JIQ45" s="234"/>
      <c r="JIR45" s="234"/>
      <c r="JIS45" s="234"/>
      <c r="JIT45" s="234"/>
      <c r="JIU45" s="234"/>
      <c r="JIV45" s="234"/>
      <c r="JIW45" s="234"/>
      <c r="JIX45" s="234"/>
      <c r="JIY45" s="234"/>
      <c r="JIZ45" s="234"/>
      <c r="JJA45" s="234"/>
      <c r="JJB45" s="234"/>
      <c r="JJC45" s="234"/>
      <c r="JJD45" s="234"/>
      <c r="JJE45" s="234"/>
      <c r="JJF45" s="234"/>
      <c r="JJG45" s="234"/>
      <c r="JJH45" s="234"/>
      <c r="JJI45" s="234"/>
      <c r="JJJ45" s="234"/>
      <c r="JJK45" s="234"/>
      <c r="JJL45" s="234"/>
      <c r="JJM45" s="234"/>
      <c r="JJN45" s="234"/>
      <c r="JJO45" s="234"/>
      <c r="JJP45" s="234"/>
      <c r="JJQ45" s="234"/>
      <c r="JJR45" s="234"/>
      <c r="JJS45" s="234"/>
      <c r="JJT45" s="234"/>
      <c r="JJU45" s="234"/>
      <c r="JJV45" s="234"/>
      <c r="JJW45" s="234"/>
      <c r="JJX45" s="234"/>
      <c r="JJY45" s="234"/>
      <c r="JJZ45" s="234"/>
      <c r="JKA45" s="234"/>
      <c r="JKB45" s="234"/>
      <c r="JKC45" s="234"/>
      <c r="JKD45" s="234"/>
      <c r="JKE45" s="234"/>
      <c r="JKF45" s="234"/>
      <c r="JKG45" s="234"/>
      <c r="JKH45" s="234"/>
      <c r="JKI45" s="234"/>
      <c r="JKJ45" s="234"/>
      <c r="JKK45" s="234"/>
      <c r="JKL45" s="234"/>
      <c r="JKM45" s="234"/>
      <c r="JKN45" s="234"/>
      <c r="JKO45" s="234"/>
      <c r="JKP45" s="234"/>
      <c r="JKQ45" s="234"/>
      <c r="JKR45" s="234"/>
      <c r="JKS45" s="234"/>
      <c r="JKT45" s="234"/>
      <c r="JKU45" s="234"/>
      <c r="JKV45" s="234"/>
      <c r="JKW45" s="234"/>
      <c r="JKX45" s="234"/>
      <c r="JKY45" s="234"/>
      <c r="JKZ45" s="234"/>
      <c r="JLA45" s="234"/>
      <c r="JLB45" s="234"/>
      <c r="JLC45" s="234"/>
      <c r="JLD45" s="234"/>
      <c r="JLE45" s="234"/>
      <c r="JLF45" s="234"/>
      <c r="JLG45" s="234"/>
      <c r="JLH45" s="234"/>
      <c r="JLI45" s="234"/>
      <c r="JLJ45" s="234"/>
      <c r="JLK45" s="234"/>
      <c r="JLL45" s="234"/>
      <c r="JLM45" s="234"/>
      <c r="JLN45" s="234"/>
      <c r="JLO45" s="234"/>
      <c r="JLP45" s="234"/>
      <c r="JLQ45" s="234"/>
      <c r="JLR45" s="234"/>
      <c r="JLS45" s="234"/>
      <c r="JLT45" s="234"/>
      <c r="JLU45" s="234"/>
      <c r="JLV45" s="234"/>
      <c r="JLW45" s="234"/>
      <c r="JLX45" s="234"/>
      <c r="JLY45" s="234"/>
      <c r="JLZ45" s="234"/>
      <c r="JMA45" s="234"/>
      <c r="JMB45" s="234"/>
      <c r="JMC45" s="234"/>
      <c r="JMD45" s="234"/>
      <c r="JME45" s="234"/>
      <c r="JMF45" s="234"/>
      <c r="JMG45" s="234"/>
      <c r="JMH45" s="234"/>
      <c r="JMI45" s="234"/>
      <c r="JMJ45" s="234"/>
      <c r="JMK45" s="234"/>
      <c r="JML45" s="234"/>
      <c r="JMM45" s="234"/>
      <c r="JMN45" s="234"/>
      <c r="JMO45" s="234"/>
      <c r="JMP45" s="234"/>
      <c r="JMQ45" s="234"/>
      <c r="JMR45" s="234"/>
      <c r="JMS45" s="234"/>
      <c r="JMT45" s="234"/>
      <c r="JMU45" s="234"/>
      <c r="JMV45" s="234"/>
      <c r="JMW45" s="234"/>
      <c r="JMX45" s="234"/>
      <c r="JMY45" s="234"/>
      <c r="JMZ45" s="234"/>
      <c r="JNA45" s="234"/>
      <c r="JNB45" s="234"/>
      <c r="JNC45" s="234"/>
      <c r="JND45" s="234"/>
      <c r="JNE45" s="234"/>
      <c r="JNF45" s="234"/>
      <c r="JNG45" s="234"/>
      <c r="JNH45" s="234"/>
      <c r="JNI45" s="234"/>
      <c r="JNJ45" s="234"/>
      <c r="JNK45" s="234"/>
      <c r="JNL45" s="234"/>
      <c r="JNM45" s="234"/>
      <c r="JNN45" s="234"/>
      <c r="JNO45" s="234"/>
      <c r="JNP45" s="234"/>
      <c r="JNQ45" s="234"/>
      <c r="JNR45" s="234"/>
      <c r="JNS45" s="234"/>
      <c r="JNT45" s="234"/>
      <c r="JNU45" s="234"/>
      <c r="JNV45" s="234"/>
      <c r="JNW45" s="234"/>
      <c r="JNX45" s="234"/>
      <c r="JNY45" s="234"/>
      <c r="JNZ45" s="234"/>
      <c r="JOA45" s="234"/>
      <c r="JOB45" s="234"/>
      <c r="JOC45" s="234"/>
      <c r="JOD45" s="234"/>
      <c r="JOE45" s="234"/>
      <c r="JOF45" s="234"/>
      <c r="JOG45" s="234"/>
      <c r="JOH45" s="234"/>
      <c r="JOI45" s="234"/>
      <c r="JOJ45" s="234"/>
      <c r="JOK45" s="234"/>
      <c r="JOL45" s="234"/>
      <c r="JOM45" s="234"/>
      <c r="JON45" s="234"/>
      <c r="JOO45" s="234"/>
      <c r="JOP45" s="234"/>
      <c r="JOQ45" s="234"/>
      <c r="JOR45" s="234"/>
      <c r="JOS45" s="234"/>
      <c r="JOT45" s="234"/>
      <c r="JOU45" s="234"/>
      <c r="JOV45" s="234"/>
      <c r="JOW45" s="234"/>
      <c r="JOX45" s="234"/>
      <c r="JOY45" s="234"/>
      <c r="JOZ45" s="234"/>
      <c r="JPA45" s="234"/>
      <c r="JPB45" s="234"/>
      <c r="JPC45" s="234"/>
      <c r="JPD45" s="234"/>
      <c r="JPE45" s="234"/>
      <c r="JPF45" s="234"/>
      <c r="JPG45" s="234"/>
      <c r="JPH45" s="234"/>
      <c r="JPI45" s="234"/>
      <c r="JPJ45" s="234"/>
      <c r="JPK45" s="234"/>
      <c r="JPL45" s="234"/>
      <c r="JPM45" s="234"/>
      <c r="JPN45" s="234"/>
      <c r="JPO45" s="234"/>
      <c r="JPP45" s="234"/>
      <c r="JPQ45" s="234"/>
      <c r="JPR45" s="234"/>
      <c r="JPS45" s="234"/>
      <c r="JPT45" s="234"/>
      <c r="JPU45" s="234"/>
      <c r="JPV45" s="234"/>
      <c r="JPW45" s="234"/>
      <c r="JPX45" s="234"/>
      <c r="JPY45" s="234"/>
      <c r="JPZ45" s="234"/>
      <c r="JQA45" s="234"/>
      <c r="JQB45" s="234"/>
      <c r="JQC45" s="234"/>
      <c r="JQD45" s="234"/>
      <c r="JQE45" s="234"/>
      <c r="JQF45" s="234"/>
      <c r="JQG45" s="234"/>
      <c r="JQH45" s="234"/>
      <c r="JQI45" s="234"/>
      <c r="JQJ45" s="234"/>
      <c r="JQK45" s="234"/>
      <c r="JQL45" s="234"/>
      <c r="JQM45" s="234"/>
      <c r="JQN45" s="234"/>
      <c r="JQO45" s="234"/>
      <c r="JQP45" s="234"/>
      <c r="JQQ45" s="234"/>
      <c r="JQR45" s="234"/>
      <c r="JQS45" s="234"/>
      <c r="JQT45" s="234"/>
      <c r="JQU45" s="234"/>
      <c r="JQV45" s="234"/>
      <c r="JQW45" s="234"/>
      <c r="JQX45" s="234"/>
      <c r="JQY45" s="234"/>
      <c r="JQZ45" s="234"/>
      <c r="JRA45" s="234"/>
      <c r="JRB45" s="234"/>
      <c r="JRC45" s="234"/>
      <c r="JRD45" s="234"/>
      <c r="JRE45" s="234"/>
      <c r="JRF45" s="234"/>
      <c r="JRG45" s="234"/>
      <c r="JRH45" s="234"/>
      <c r="JRI45" s="234"/>
      <c r="JRJ45" s="234"/>
      <c r="JRK45" s="234"/>
      <c r="JRL45" s="234"/>
      <c r="JRM45" s="234"/>
      <c r="JRN45" s="234"/>
      <c r="JRO45" s="234"/>
      <c r="JRP45" s="234"/>
      <c r="JRQ45" s="234"/>
      <c r="JRR45" s="234"/>
      <c r="JRS45" s="234"/>
      <c r="JRT45" s="234"/>
      <c r="JRU45" s="234"/>
      <c r="JRV45" s="234"/>
      <c r="JRW45" s="234"/>
      <c r="JRX45" s="234"/>
      <c r="JRY45" s="234"/>
      <c r="JRZ45" s="234"/>
      <c r="JSA45" s="234"/>
      <c r="JSB45" s="234"/>
      <c r="JSC45" s="234"/>
      <c r="JSD45" s="234"/>
      <c r="JSE45" s="234"/>
      <c r="JSF45" s="234"/>
      <c r="JSG45" s="234"/>
      <c r="JSH45" s="234"/>
      <c r="JSI45" s="234"/>
      <c r="JSJ45" s="234"/>
      <c r="JSK45" s="234"/>
      <c r="JSL45" s="234"/>
      <c r="JSM45" s="234"/>
      <c r="JSN45" s="234"/>
      <c r="JSO45" s="234"/>
      <c r="JSP45" s="234"/>
      <c r="JSQ45" s="234"/>
      <c r="JSR45" s="234"/>
      <c r="JSS45" s="234"/>
      <c r="JST45" s="234"/>
      <c r="JSU45" s="234"/>
      <c r="JSV45" s="234"/>
      <c r="JSW45" s="234"/>
      <c r="JSX45" s="234"/>
      <c r="JSY45" s="234"/>
      <c r="JSZ45" s="234"/>
      <c r="JTA45" s="234"/>
      <c r="JTB45" s="234"/>
      <c r="JTC45" s="234"/>
      <c r="JTD45" s="234"/>
      <c r="JTE45" s="234"/>
      <c r="JTF45" s="234"/>
      <c r="JTG45" s="234"/>
      <c r="JTH45" s="234"/>
      <c r="JTI45" s="234"/>
      <c r="JTJ45" s="234"/>
      <c r="JTK45" s="234"/>
      <c r="JTL45" s="234"/>
      <c r="JTM45" s="234"/>
      <c r="JTN45" s="234"/>
      <c r="JTO45" s="234"/>
      <c r="JTP45" s="234"/>
      <c r="JTQ45" s="234"/>
      <c r="JTR45" s="234"/>
      <c r="JTS45" s="234"/>
      <c r="JTT45" s="234"/>
      <c r="JTU45" s="234"/>
      <c r="JTV45" s="234"/>
      <c r="JTW45" s="234"/>
      <c r="JTX45" s="234"/>
      <c r="JTY45" s="234"/>
      <c r="JTZ45" s="234"/>
      <c r="JUA45" s="234"/>
      <c r="JUB45" s="234"/>
      <c r="JUC45" s="234"/>
      <c r="JUD45" s="234"/>
      <c r="JUE45" s="234"/>
      <c r="JUF45" s="234"/>
      <c r="JUG45" s="234"/>
      <c r="JUH45" s="234"/>
      <c r="JUI45" s="234"/>
      <c r="JUJ45" s="234"/>
      <c r="JUK45" s="234"/>
      <c r="JUL45" s="234"/>
      <c r="JUM45" s="234"/>
      <c r="JUN45" s="234"/>
      <c r="JUO45" s="234"/>
      <c r="JUP45" s="234"/>
      <c r="JUQ45" s="234"/>
      <c r="JUR45" s="234"/>
      <c r="JUS45" s="234"/>
      <c r="JUT45" s="234"/>
      <c r="JUU45" s="234"/>
      <c r="JUV45" s="234"/>
      <c r="JUW45" s="234"/>
      <c r="JUX45" s="234"/>
      <c r="JUY45" s="234"/>
      <c r="JUZ45" s="234"/>
      <c r="JVA45" s="234"/>
      <c r="JVB45" s="234"/>
      <c r="JVC45" s="234"/>
      <c r="JVD45" s="234"/>
      <c r="JVE45" s="234"/>
      <c r="JVF45" s="234"/>
      <c r="JVG45" s="234"/>
      <c r="JVH45" s="234"/>
      <c r="JVI45" s="234"/>
      <c r="JVJ45" s="234"/>
      <c r="JVK45" s="234"/>
      <c r="JVL45" s="234"/>
      <c r="JVM45" s="234"/>
      <c r="JVN45" s="234"/>
      <c r="JVO45" s="234"/>
      <c r="JVP45" s="234"/>
      <c r="JVQ45" s="234"/>
      <c r="JVR45" s="234"/>
      <c r="JVS45" s="234"/>
      <c r="JVT45" s="234"/>
      <c r="JVU45" s="234"/>
      <c r="JVV45" s="234"/>
      <c r="JVW45" s="234"/>
      <c r="JVX45" s="234"/>
      <c r="JVY45" s="234"/>
      <c r="JVZ45" s="234"/>
      <c r="JWA45" s="234"/>
      <c r="JWB45" s="234"/>
      <c r="JWC45" s="234"/>
      <c r="JWD45" s="234"/>
      <c r="JWE45" s="234"/>
      <c r="JWF45" s="234"/>
      <c r="JWG45" s="234"/>
      <c r="JWH45" s="234"/>
      <c r="JWI45" s="234"/>
      <c r="JWJ45" s="234"/>
      <c r="JWK45" s="234"/>
      <c r="JWL45" s="234"/>
      <c r="JWM45" s="234"/>
      <c r="JWN45" s="234"/>
      <c r="JWO45" s="234"/>
      <c r="JWP45" s="234"/>
      <c r="JWQ45" s="234"/>
      <c r="JWR45" s="234"/>
      <c r="JWS45" s="234"/>
      <c r="JWT45" s="234"/>
      <c r="JWU45" s="234"/>
      <c r="JWV45" s="234"/>
      <c r="JWW45" s="234"/>
      <c r="JWX45" s="234"/>
      <c r="JWY45" s="234"/>
      <c r="JWZ45" s="234"/>
      <c r="JXA45" s="234"/>
      <c r="JXB45" s="234"/>
      <c r="JXC45" s="234"/>
      <c r="JXD45" s="234"/>
      <c r="JXE45" s="234"/>
      <c r="JXF45" s="234"/>
      <c r="JXG45" s="234"/>
      <c r="JXH45" s="234"/>
      <c r="JXI45" s="234"/>
      <c r="JXJ45" s="234"/>
      <c r="JXK45" s="234"/>
      <c r="JXL45" s="234"/>
      <c r="JXM45" s="234"/>
      <c r="JXN45" s="234"/>
      <c r="JXO45" s="234"/>
      <c r="JXP45" s="234"/>
      <c r="JXQ45" s="234"/>
      <c r="JXR45" s="234"/>
      <c r="JXS45" s="234"/>
      <c r="JXT45" s="234"/>
      <c r="JXU45" s="234"/>
      <c r="JXV45" s="234"/>
      <c r="JXW45" s="234"/>
      <c r="JXX45" s="234"/>
      <c r="JXY45" s="234"/>
      <c r="JXZ45" s="234"/>
      <c r="JYA45" s="234"/>
      <c r="JYB45" s="234"/>
      <c r="JYC45" s="234"/>
      <c r="JYD45" s="234"/>
      <c r="JYE45" s="234"/>
      <c r="JYF45" s="234"/>
      <c r="JYG45" s="234"/>
      <c r="JYH45" s="234"/>
      <c r="JYI45" s="234"/>
      <c r="JYJ45" s="234"/>
      <c r="JYK45" s="234"/>
      <c r="JYL45" s="234"/>
      <c r="JYM45" s="234"/>
      <c r="JYN45" s="234"/>
      <c r="JYO45" s="234"/>
      <c r="JYP45" s="234"/>
      <c r="JYQ45" s="234"/>
      <c r="JYR45" s="234"/>
      <c r="JYS45" s="234"/>
      <c r="JYT45" s="234"/>
      <c r="JYU45" s="234"/>
      <c r="JYV45" s="234"/>
      <c r="JYW45" s="234"/>
      <c r="JYX45" s="234"/>
      <c r="JYY45" s="234"/>
      <c r="JYZ45" s="234"/>
      <c r="JZA45" s="234"/>
      <c r="JZB45" s="234"/>
      <c r="JZC45" s="234"/>
      <c r="JZD45" s="234"/>
      <c r="JZE45" s="234"/>
      <c r="JZF45" s="234"/>
      <c r="JZG45" s="234"/>
      <c r="JZH45" s="234"/>
      <c r="JZI45" s="234"/>
      <c r="JZJ45" s="234"/>
      <c r="JZK45" s="234"/>
      <c r="JZL45" s="234"/>
      <c r="JZM45" s="234"/>
      <c r="JZN45" s="234"/>
      <c r="JZO45" s="234"/>
      <c r="JZP45" s="234"/>
      <c r="JZQ45" s="234"/>
      <c r="JZR45" s="234"/>
      <c r="JZS45" s="234"/>
      <c r="JZT45" s="234"/>
      <c r="JZU45" s="234"/>
      <c r="JZV45" s="234"/>
      <c r="JZW45" s="234"/>
      <c r="JZX45" s="234"/>
      <c r="JZY45" s="234"/>
      <c r="JZZ45" s="234"/>
      <c r="KAA45" s="234"/>
      <c r="KAB45" s="234"/>
      <c r="KAC45" s="234"/>
      <c r="KAD45" s="234"/>
      <c r="KAE45" s="234"/>
      <c r="KAF45" s="234"/>
      <c r="KAG45" s="234"/>
      <c r="KAH45" s="234"/>
      <c r="KAI45" s="234"/>
      <c r="KAJ45" s="234"/>
      <c r="KAK45" s="234"/>
      <c r="KAL45" s="234"/>
      <c r="KAM45" s="234"/>
      <c r="KAN45" s="234"/>
      <c r="KAO45" s="234"/>
      <c r="KAP45" s="234"/>
      <c r="KAQ45" s="234"/>
      <c r="KAR45" s="234"/>
      <c r="KAS45" s="234"/>
      <c r="KAT45" s="234"/>
      <c r="KAU45" s="234"/>
      <c r="KAV45" s="234"/>
      <c r="KAW45" s="234"/>
      <c r="KAX45" s="234"/>
      <c r="KAY45" s="234"/>
      <c r="KAZ45" s="234"/>
      <c r="KBA45" s="234"/>
      <c r="KBB45" s="234"/>
      <c r="KBC45" s="234"/>
      <c r="KBD45" s="234"/>
      <c r="KBE45" s="234"/>
      <c r="KBF45" s="234"/>
      <c r="KBG45" s="234"/>
      <c r="KBH45" s="234"/>
      <c r="KBI45" s="234"/>
      <c r="KBJ45" s="234"/>
      <c r="KBK45" s="234"/>
      <c r="KBL45" s="234"/>
      <c r="KBM45" s="234"/>
      <c r="KBN45" s="234"/>
      <c r="KBO45" s="234"/>
      <c r="KBP45" s="234"/>
      <c r="KBQ45" s="234"/>
      <c r="KBR45" s="234"/>
      <c r="KBS45" s="234"/>
      <c r="KBT45" s="234"/>
      <c r="KBU45" s="234"/>
      <c r="KBV45" s="234"/>
      <c r="KBW45" s="234"/>
      <c r="KBX45" s="234"/>
      <c r="KBY45" s="234"/>
      <c r="KBZ45" s="234"/>
      <c r="KCA45" s="234"/>
      <c r="KCB45" s="234"/>
      <c r="KCC45" s="234"/>
      <c r="KCD45" s="234"/>
      <c r="KCE45" s="234"/>
      <c r="KCF45" s="234"/>
      <c r="KCG45" s="234"/>
      <c r="KCH45" s="234"/>
      <c r="KCI45" s="234"/>
      <c r="KCJ45" s="234"/>
      <c r="KCK45" s="234"/>
      <c r="KCL45" s="234"/>
      <c r="KCM45" s="234"/>
      <c r="KCN45" s="234"/>
      <c r="KCO45" s="234"/>
      <c r="KCP45" s="234"/>
      <c r="KCQ45" s="234"/>
      <c r="KCR45" s="234"/>
      <c r="KCS45" s="234"/>
      <c r="KCT45" s="234"/>
      <c r="KCU45" s="234"/>
      <c r="KCV45" s="234"/>
      <c r="KCW45" s="234"/>
      <c r="KCX45" s="234"/>
      <c r="KCY45" s="234"/>
      <c r="KCZ45" s="234"/>
      <c r="KDA45" s="234"/>
      <c r="KDB45" s="234"/>
      <c r="KDC45" s="234"/>
      <c r="KDD45" s="234"/>
      <c r="KDE45" s="234"/>
      <c r="KDF45" s="234"/>
      <c r="KDG45" s="234"/>
      <c r="KDH45" s="234"/>
      <c r="KDI45" s="234"/>
      <c r="KDJ45" s="234"/>
      <c r="KDK45" s="234"/>
      <c r="KDL45" s="234"/>
      <c r="KDM45" s="234"/>
      <c r="KDN45" s="234"/>
      <c r="KDO45" s="234"/>
      <c r="KDP45" s="234"/>
      <c r="KDQ45" s="234"/>
      <c r="KDR45" s="234"/>
      <c r="KDS45" s="234"/>
      <c r="KDT45" s="234"/>
      <c r="KDU45" s="234"/>
      <c r="KDV45" s="234"/>
      <c r="KDW45" s="234"/>
      <c r="KDX45" s="234"/>
      <c r="KDY45" s="234"/>
      <c r="KDZ45" s="234"/>
      <c r="KEA45" s="234"/>
      <c r="KEB45" s="234"/>
      <c r="KEC45" s="234"/>
      <c r="KED45" s="234"/>
      <c r="KEE45" s="234"/>
      <c r="KEF45" s="234"/>
      <c r="KEG45" s="234"/>
      <c r="KEH45" s="234"/>
      <c r="KEI45" s="234"/>
      <c r="KEJ45" s="234"/>
      <c r="KEK45" s="234"/>
      <c r="KEL45" s="234"/>
      <c r="KEM45" s="234"/>
      <c r="KEN45" s="234"/>
      <c r="KEO45" s="234"/>
      <c r="KEP45" s="234"/>
      <c r="KEQ45" s="234"/>
      <c r="KER45" s="234"/>
      <c r="KES45" s="234"/>
      <c r="KET45" s="234"/>
      <c r="KEU45" s="234"/>
      <c r="KEV45" s="234"/>
      <c r="KEW45" s="234"/>
      <c r="KEX45" s="234"/>
      <c r="KEY45" s="234"/>
      <c r="KEZ45" s="234"/>
      <c r="KFA45" s="234"/>
      <c r="KFB45" s="234"/>
      <c r="KFC45" s="234"/>
      <c r="KFD45" s="234"/>
      <c r="KFE45" s="234"/>
      <c r="KFF45" s="234"/>
      <c r="KFG45" s="234"/>
      <c r="KFH45" s="234"/>
      <c r="KFI45" s="234"/>
      <c r="KFJ45" s="234"/>
      <c r="KFK45" s="234"/>
      <c r="KFL45" s="234"/>
      <c r="KFM45" s="234"/>
      <c r="KFN45" s="234"/>
      <c r="KFO45" s="234"/>
      <c r="KFP45" s="234"/>
      <c r="KFQ45" s="234"/>
      <c r="KFR45" s="234"/>
      <c r="KFS45" s="234"/>
      <c r="KFT45" s="234"/>
      <c r="KFU45" s="234"/>
      <c r="KFV45" s="234"/>
      <c r="KFW45" s="234"/>
      <c r="KFX45" s="234"/>
      <c r="KFY45" s="234"/>
      <c r="KFZ45" s="234"/>
      <c r="KGA45" s="234"/>
      <c r="KGB45" s="234"/>
      <c r="KGC45" s="234"/>
      <c r="KGD45" s="234"/>
      <c r="KGE45" s="234"/>
      <c r="KGF45" s="234"/>
      <c r="KGG45" s="234"/>
      <c r="KGH45" s="234"/>
      <c r="KGI45" s="234"/>
      <c r="KGJ45" s="234"/>
      <c r="KGK45" s="234"/>
      <c r="KGL45" s="234"/>
      <c r="KGM45" s="234"/>
      <c r="KGN45" s="234"/>
      <c r="KGO45" s="234"/>
      <c r="KGP45" s="234"/>
      <c r="KGQ45" s="234"/>
      <c r="KGR45" s="234"/>
      <c r="KGS45" s="234"/>
      <c r="KGT45" s="234"/>
      <c r="KGU45" s="234"/>
      <c r="KGV45" s="234"/>
      <c r="KGW45" s="234"/>
      <c r="KGX45" s="234"/>
      <c r="KGY45" s="234"/>
      <c r="KGZ45" s="234"/>
      <c r="KHA45" s="234"/>
      <c r="KHB45" s="234"/>
      <c r="KHC45" s="234"/>
      <c r="KHD45" s="234"/>
      <c r="KHE45" s="234"/>
      <c r="KHF45" s="234"/>
      <c r="KHG45" s="234"/>
      <c r="KHH45" s="234"/>
      <c r="KHI45" s="234"/>
      <c r="KHJ45" s="234"/>
      <c r="KHK45" s="234"/>
      <c r="KHL45" s="234"/>
      <c r="KHM45" s="234"/>
      <c r="KHN45" s="234"/>
      <c r="KHO45" s="234"/>
      <c r="KHP45" s="234"/>
      <c r="KHQ45" s="234"/>
      <c r="KHR45" s="234"/>
      <c r="KHS45" s="234"/>
      <c r="KHT45" s="234"/>
      <c r="KHU45" s="234"/>
      <c r="KHV45" s="234"/>
      <c r="KHW45" s="234"/>
      <c r="KHX45" s="234"/>
      <c r="KHY45" s="234"/>
      <c r="KHZ45" s="234"/>
      <c r="KIA45" s="234"/>
      <c r="KIB45" s="234"/>
      <c r="KIC45" s="234"/>
      <c r="KID45" s="234"/>
      <c r="KIE45" s="234"/>
      <c r="KIF45" s="234"/>
      <c r="KIG45" s="234"/>
      <c r="KIH45" s="234"/>
      <c r="KII45" s="234"/>
      <c r="KIJ45" s="234"/>
      <c r="KIK45" s="234"/>
      <c r="KIL45" s="234"/>
      <c r="KIM45" s="234"/>
      <c r="KIN45" s="234"/>
      <c r="KIO45" s="234"/>
      <c r="KIP45" s="234"/>
      <c r="KIQ45" s="234"/>
      <c r="KIR45" s="234"/>
      <c r="KIS45" s="234"/>
      <c r="KIT45" s="234"/>
      <c r="KIU45" s="234"/>
      <c r="KIV45" s="234"/>
      <c r="KIW45" s="234"/>
      <c r="KIX45" s="234"/>
      <c r="KIY45" s="234"/>
      <c r="KIZ45" s="234"/>
      <c r="KJA45" s="234"/>
      <c r="KJB45" s="234"/>
      <c r="KJC45" s="234"/>
      <c r="KJD45" s="234"/>
      <c r="KJE45" s="234"/>
      <c r="KJF45" s="234"/>
      <c r="KJG45" s="234"/>
      <c r="KJH45" s="234"/>
      <c r="KJI45" s="234"/>
      <c r="KJJ45" s="234"/>
      <c r="KJK45" s="234"/>
      <c r="KJL45" s="234"/>
      <c r="KJM45" s="234"/>
      <c r="KJN45" s="234"/>
      <c r="KJO45" s="234"/>
      <c r="KJP45" s="234"/>
      <c r="KJQ45" s="234"/>
      <c r="KJR45" s="234"/>
      <c r="KJS45" s="234"/>
      <c r="KJT45" s="234"/>
      <c r="KJU45" s="234"/>
      <c r="KJV45" s="234"/>
      <c r="KJW45" s="234"/>
      <c r="KJX45" s="234"/>
      <c r="KJY45" s="234"/>
      <c r="KJZ45" s="234"/>
      <c r="KKA45" s="234"/>
      <c r="KKB45" s="234"/>
      <c r="KKC45" s="234"/>
      <c r="KKD45" s="234"/>
      <c r="KKE45" s="234"/>
      <c r="KKF45" s="234"/>
      <c r="KKG45" s="234"/>
      <c r="KKH45" s="234"/>
      <c r="KKI45" s="234"/>
      <c r="KKJ45" s="234"/>
      <c r="KKK45" s="234"/>
      <c r="KKL45" s="234"/>
      <c r="KKM45" s="234"/>
      <c r="KKN45" s="234"/>
      <c r="KKO45" s="234"/>
      <c r="KKP45" s="234"/>
      <c r="KKQ45" s="234"/>
      <c r="KKR45" s="234"/>
      <c r="KKS45" s="234"/>
      <c r="KKT45" s="234"/>
      <c r="KKU45" s="234"/>
      <c r="KKV45" s="234"/>
      <c r="KKW45" s="234"/>
      <c r="KKX45" s="234"/>
      <c r="KKY45" s="234"/>
      <c r="KKZ45" s="234"/>
      <c r="KLA45" s="234"/>
      <c r="KLB45" s="234"/>
      <c r="KLC45" s="234"/>
      <c r="KLD45" s="234"/>
      <c r="KLE45" s="234"/>
      <c r="KLF45" s="234"/>
      <c r="KLG45" s="234"/>
      <c r="KLH45" s="234"/>
      <c r="KLI45" s="234"/>
      <c r="KLJ45" s="234"/>
      <c r="KLK45" s="234"/>
      <c r="KLL45" s="234"/>
      <c r="KLM45" s="234"/>
      <c r="KLN45" s="234"/>
      <c r="KLO45" s="234"/>
      <c r="KLP45" s="234"/>
      <c r="KLQ45" s="234"/>
      <c r="KLR45" s="234"/>
      <c r="KLS45" s="234"/>
      <c r="KLT45" s="234"/>
      <c r="KLU45" s="234"/>
      <c r="KLV45" s="234"/>
      <c r="KLW45" s="234"/>
      <c r="KLX45" s="234"/>
      <c r="KLY45" s="234"/>
      <c r="KLZ45" s="234"/>
      <c r="KMA45" s="234"/>
      <c r="KMB45" s="234"/>
      <c r="KMC45" s="234"/>
      <c r="KMD45" s="234"/>
      <c r="KME45" s="234"/>
      <c r="KMF45" s="234"/>
      <c r="KMG45" s="234"/>
      <c r="KMH45" s="234"/>
      <c r="KMI45" s="234"/>
      <c r="KMJ45" s="234"/>
      <c r="KMK45" s="234"/>
      <c r="KML45" s="234"/>
      <c r="KMM45" s="234"/>
      <c r="KMN45" s="234"/>
      <c r="KMO45" s="234"/>
      <c r="KMP45" s="234"/>
      <c r="KMQ45" s="234"/>
      <c r="KMR45" s="234"/>
      <c r="KMS45" s="234"/>
      <c r="KMT45" s="234"/>
      <c r="KMU45" s="234"/>
      <c r="KMV45" s="234"/>
      <c r="KMW45" s="234"/>
      <c r="KMX45" s="234"/>
      <c r="KMY45" s="234"/>
      <c r="KMZ45" s="234"/>
      <c r="KNA45" s="234"/>
      <c r="KNB45" s="234"/>
      <c r="KNC45" s="234"/>
      <c r="KND45" s="234"/>
      <c r="KNE45" s="234"/>
      <c r="KNF45" s="234"/>
      <c r="KNG45" s="234"/>
      <c r="KNH45" s="234"/>
      <c r="KNI45" s="234"/>
      <c r="KNJ45" s="234"/>
      <c r="KNK45" s="234"/>
      <c r="KNL45" s="234"/>
      <c r="KNM45" s="234"/>
      <c r="KNN45" s="234"/>
      <c r="KNO45" s="234"/>
      <c r="KNP45" s="234"/>
      <c r="KNQ45" s="234"/>
      <c r="KNR45" s="234"/>
      <c r="KNS45" s="234"/>
      <c r="KNT45" s="234"/>
      <c r="KNU45" s="234"/>
      <c r="KNV45" s="234"/>
      <c r="KNW45" s="234"/>
      <c r="KNX45" s="234"/>
      <c r="KNY45" s="234"/>
      <c r="KNZ45" s="234"/>
      <c r="KOA45" s="234"/>
      <c r="KOB45" s="234"/>
      <c r="KOC45" s="234"/>
      <c r="KOD45" s="234"/>
      <c r="KOE45" s="234"/>
      <c r="KOF45" s="234"/>
      <c r="KOG45" s="234"/>
      <c r="KOH45" s="234"/>
      <c r="KOI45" s="234"/>
      <c r="KOJ45" s="234"/>
      <c r="KOK45" s="234"/>
      <c r="KOL45" s="234"/>
      <c r="KOM45" s="234"/>
      <c r="KON45" s="234"/>
      <c r="KOO45" s="234"/>
      <c r="KOP45" s="234"/>
      <c r="KOQ45" s="234"/>
      <c r="KOR45" s="234"/>
      <c r="KOS45" s="234"/>
      <c r="KOT45" s="234"/>
      <c r="KOU45" s="234"/>
      <c r="KOV45" s="234"/>
      <c r="KOW45" s="234"/>
      <c r="KOX45" s="234"/>
      <c r="KOY45" s="234"/>
      <c r="KOZ45" s="234"/>
      <c r="KPA45" s="234"/>
      <c r="KPB45" s="234"/>
      <c r="KPC45" s="234"/>
      <c r="KPD45" s="234"/>
      <c r="KPE45" s="234"/>
      <c r="KPF45" s="234"/>
      <c r="KPG45" s="234"/>
      <c r="KPH45" s="234"/>
      <c r="KPI45" s="234"/>
      <c r="KPJ45" s="234"/>
      <c r="KPK45" s="234"/>
      <c r="KPL45" s="234"/>
      <c r="KPM45" s="234"/>
      <c r="KPN45" s="234"/>
      <c r="KPO45" s="234"/>
      <c r="KPP45" s="234"/>
      <c r="KPQ45" s="234"/>
      <c r="KPR45" s="234"/>
      <c r="KPS45" s="234"/>
      <c r="KPT45" s="234"/>
      <c r="KPU45" s="234"/>
      <c r="KPV45" s="234"/>
      <c r="KPW45" s="234"/>
      <c r="KPX45" s="234"/>
      <c r="KPY45" s="234"/>
      <c r="KPZ45" s="234"/>
      <c r="KQA45" s="234"/>
      <c r="KQB45" s="234"/>
      <c r="KQC45" s="234"/>
      <c r="KQD45" s="234"/>
      <c r="KQE45" s="234"/>
      <c r="KQF45" s="234"/>
      <c r="KQG45" s="234"/>
      <c r="KQH45" s="234"/>
      <c r="KQI45" s="234"/>
      <c r="KQJ45" s="234"/>
      <c r="KQK45" s="234"/>
      <c r="KQL45" s="234"/>
      <c r="KQM45" s="234"/>
      <c r="KQN45" s="234"/>
      <c r="KQO45" s="234"/>
      <c r="KQP45" s="234"/>
      <c r="KQQ45" s="234"/>
      <c r="KQR45" s="234"/>
      <c r="KQS45" s="234"/>
      <c r="KQT45" s="234"/>
      <c r="KQU45" s="234"/>
      <c r="KQV45" s="234"/>
      <c r="KQW45" s="234"/>
      <c r="KQX45" s="234"/>
      <c r="KQY45" s="234"/>
      <c r="KQZ45" s="234"/>
      <c r="KRA45" s="234"/>
      <c r="KRB45" s="234"/>
      <c r="KRC45" s="234"/>
      <c r="KRD45" s="234"/>
      <c r="KRE45" s="234"/>
      <c r="KRF45" s="234"/>
      <c r="KRG45" s="234"/>
      <c r="KRH45" s="234"/>
      <c r="KRI45" s="234"/>
      <c r="KRJ45" s="234"/>
      <c r="KRK45" s="234"/>
      <c r="KRL45" s="234"/>
      <c r="KRM45" s="234"/>
      <c r="KRN45" s="234"/>
      <c r="KRO45" s="234"/>
      <c r="KRP45" s="234"/>
      <c r="KRQ45" s="234"/>
      <c r="KRR45" s="234"/>
      <c r="KRS45" s="234"/>
      <c r="KRT45" s="234"/>
      <c r="KRU45" s="234"/>
      <c r="KRV45" s="234"/>
      <c r="KRW45" s="234"/>
      <c r="KRX45" s="234"/>
      <c r="KRY45" s="234"/>
      <c r="KRZ45" s="234"/>
      <c r="KSA45" s="234"/>
      <c r="KSB45" s="234"/>
      <c r="KSC45" s="234"/>
      <c r="KSD45" s="234"/>
      <c r="KSE45" s="234"/>
      <c r="KSF45" s="234"/>
      <c r="KSG45" s="234"/>
      <c r="KSH45" s="234"/>
      <c r="KSI45" s="234"/>
      <c r="KSJ45" s="234"/>
      <c r="KSK45" s="234"/>
      <c r="KSL45" s="234"/>
      <c r="KSM45" s="234"/>
      <c r="KSN45" s="234"/>
      <c r="KSO45" s="234"/>
      <c r="KSP45" s="234"/>
      <c r="KSQ45" s="234"/>
      <c r="KSR45" s="234"/>
      <c r="KSS45" s="234"/>
      <c r="KST45" s="234"/>
      <c r="KSU45" s="234"/>
      <c r="KSV45" s="234"/>
      <c r="KSW45" s="234"/>
      <c r="KSX45" s="234"/>
      <c r="KSY45" s="234"/>
      <c r="KSZ45" s="234"/>
      <c r="KTA45" s="234"/>
      <c r="KTB45" s="234"/>
      <c r="KTC45" s="234"/>
      <c r="KTD45" s="234"/>
      <c r="KTE45" s="234"/>
      <c r="KTF45" s="234"/>
      <c r="KTG45" s="234"/>
      <c r="KTH45" s="234"/>
      <c r="KTI45" s="234"/>
      <c r="KTJ45" s="234"/>
      <c r="KTK45" s="234"/>
      <c r="KTL45" s="234"/>
      <c r="KTM45" s="234"/>
      <c r="KTN45" s="234"/>
      <c r="KTO45" s="234"/>
      <c r="KTP45" s="234"/>
      <c r="KTQ45" s="234"/>
      <c r="KTR45" s="234"/>
      <c r="KTS45" s="234"/>
      <c r="KTT45" s="234"/>
      <c r="KTU45" s="234"/>
      <c r="KTV45" s="234"/>
      <c r="KTW45" s="234"/>
      <c r="KTX45" s="234"/>
      <c r="KTY45" s="234"/>
      <c r="KTZ45" s="234"/>
      <c r="KUA45" s="234"/>
      <c r="KUB45" s="234"/>
      <c r="KUC45" s="234"/>
      <c r="KUD45" s="234"/>
      <c r="KUE45" s="234"/>
      <c r="KUF45" s="234"/>
      <c r="KUG45" s="234"/>
      <c r="KUH45" s="234"/>
      <c r="KUI45" s="234"/>
      <c r="KUJ45" s="234"/>
      <c r="KUK45" s="234"/>
      <c r="KUL45" s="234"/>
      <c r="KUM45" s="234"/>
      <c r="KUN45" s="234"/>
      <c r="KUO45" s="234"/>
      <c r="KUP45" s="234"/>
      <c r="KUQ45" s="234"/>
      <c r="KUR45" s="234"/>
      <c r="KUS45" s="234"/>
      <c r="KUT45" s="234"/>
      <c r="KUU45" s="234"/>
      <c r="KUV45" s="234"/>
      <c r="KUW45" s="234"/>
      <c r="KUX45" s="234"/>
      <c r="KUY45" s="234"/>
      <c r="KUZ45" s="234"/>
      <c r="KVA45" s="234"/>
      <c r="KVB45" s="234"/>
      <c r="KVC45" s="234"/>
      <c r="KVD45" s="234"/>
      <c r="KVE45" s="234"/>
      <c r="KVF45" s="234"/>
      <c r="KVG45" s="234"/>
      <c r="KVH45" s="234"/>
      <c r="KVI45" s="234"/>
      <c r="KVJ45" s="234"/>
      <c r="KVK45" s="234"/>
      <c r="KVL45" s="234"/>
      <c r="KVM45" s="234"/>
      <c r="KVN45" s="234"/>
      <c r="KVO45" s="234"/>
      <c r="KVP45" s="234"/>
      <c r="KVQ45" s="234"/>
      <c r="KVR45" s="234"/>
      <c r="KVS45" s="234"/>
      <c r="KVT45" s="234"/>
      <c r="KVU45" s="234"/>
      <c r="KVV45" s="234"/>
      <c r="KVW45" s="234"/>
      <c r="KVX45" s="234"/>
      <c r="KVY45" s="234"/>
      <c r="KVZ45" s="234"/>
      <c r="KWA45" s="234"/>
      <c r="KWB45" s="234"/>
      <c r="KWC45" s="234"/>
      <c r="KWD45" s="234"/>
      <c r="KWE45" s="234"/>
      <c r="KWF45" s="234"/>
      <c r="KWG45" s="234"/>
      <c r="KWH45" s="234"/>
      <c r="KWI45" s="234"/>
      <c r="KWJ45" s="234"/>
      <c r="KWK45" s="234"/>
      <c r="KWL45" s="234"/>
      <c r="KWM45" s="234"/>
      <c r="KWN45" s="234"/>
      <c r="KWO45" s="234"/>
      <c r="KWP45" s="234"/>
      <c r="KWQ45" s="234"/>
      <c r="KWR45" s="234"/>
      <c r="KWS45" s="234"/>
      <c r="KWT45" s="234"/>
      <c r="KWU45" s="234"/>
      <c r="KWV45" s="234"/>
      <c r="KWW45" s="234"/>
      <c r="KWX45" s="234"/>
      <c r="KWY45" s="234"/>
      <c r="KWZ45" s="234"/>
      <c r="KXA45" s="234"/>
      <c r="KXB45" s="234"/>
      <c r="KXC45" s="234"/>
      <c r="KXD45" s="234"/>
      <c r="KXE45" s="234"/>
      <c r="KXF45" s="234"/>
      <c r="KXG45" s="234"/>
      <c r="KXH45" s="234"/>
      <c r="KXI45" s="234"/>
      <c r="KXJ45" s="234"/>
      <c r="KXK45" s="234"/>
      <c r="KXL45" s="234"/>
      <c r="KXM45" s="234"/>
      <c r="KXN45" s="234"/>
      <c r="KXO45" s="234"/>
      <c r="KXP45" s="234"/>
      <c r="KXQ45" s="234"/>
      <c r="KXR45" s="234"/>
      <c r="KXS45" s="234"/>
      <c r="KXT45" s="234"/>
      <c r="KXU45" s="234"/>
      <c r="KXV45" s="234"/>
      <c r="KXW45" s="234"/>
      <c r="KXX45" s="234"/>
      <c r="KXY45" s="234"/>
      <c r="KXZ45" s="234"/>
      <c r="KYA45" s="234"/>
      <c r="KYB45" s="234"/>
      <c r="KYC45" s="234"/>
      <c r="KYD45" s="234"/>
      <c r="KYE45" s="234"/>
      <c r="KYF45" s="234"/>
      <c r="KYG45" s="234"/>
      <c r="KYH45" s="234"/>
      <c r="KYI45" s="234"/>
      <c r="KYJ45" s="234"/>
      <c r="KYK45" s="234"/>
      <c r="KYL45" s="234"/>
      <c r="KYM45" s="234"/>
      <c r="KYN45" s="234"/>
      <c r="KYO45" s="234"/>
      <c r="KYP45" s="234"/>
      <c r="KYQ45" s="234"/>
      <c r="KYR45" s="234"/>
      <c r="KYS45" s="234"/>
      <c r="KYT45" s="234"/>
      <c r="KYU45" s="234"/>
      <c r="KYV45" s="234"/>
      <c r="KYW45" s="234"/>
      <c r="KYX45" s="234"/>
      <c r="KYY45" s="234"/>
      <c r="KYZ45" s="234"/>
      <c r="KZA45" s="234"/>
      <c r="KZB45" s="234"/>
      <c r="KZC45" s="234"/>
      <c r="KZD45" s="234"/>
      <c r="KZE45" s="234"/>
      <c r="KZF45" s="234"/>
      <c r="KZG45" s="234"/>
      <c r="KZH45" s="234"/>
      <c r="KZI45" s="234"/>
      <c r="KZJ45" s="234"/>
      <c r="KZK45" s="234"/>
      <c r="KZL45" s="234"/>
      <c r="KZM45" s="234"/>
      <c r="KZN45" s="234"/>
      <c r="KZO45" s="234"/>
      <c r="KZP45" s="234"/>
      <c r="KZQ45" s="234"/>
      <c r="KZR45" s="234"/>
      <c r="KZS45" s="234"/>
      <c r="KZT45" s="234"/>
      <c r="KZU45" s="234"/>
      <c r="KZV45" s="234"/>
      <c r="KZW45" s="234"/>
      <c r="KZX45" s="234"/>
      <c r="KZY45" s="234"/>
      <c r="KZZ45" s="234"/>
      <c r="LAA45" s="234"/>
      <c r="LAB45" s="234"/>
      <c r="LAC45" s="234"/>
      <c r="LAD45" s="234"/>
      <c r="LAE45" s="234"/>
      <c r="LAF45" s="234"/>
      <c r="LAG45" s="234"/>
      <c r="LAH45" s="234"/>
      <c r="LAI45" s="234"/>
      <c r="LAJ45" s="234"/>
      <c r="LAK45" s="234"/>
      <c r="LAL45" s="234"/>
      <c r="LAM45" s="234"/>
      <c r="LAN45" s="234"/>
      <c r="LAO45" s="234"/>
      <c r="LAP45" s="234"/>
      <c r="LAQ45" s="234"/>
      <c r="LAR45" s="234"/>
      <c r="LAS45" s="234"/>
      <c r="LAT45" s="234"/>
      <c r="LAU45" s="234"/>
      <c r="LAV45" s="234"/>
      <c r="LAW45" s="234"/>
      <c r="LAX45" s="234"/>
      <c r="LAY45" s="234"/>
      <c r="LAZ45" s="234"/>
      <c r="LBA45" s="234"/>
      <c r="LBB45" s="234"/>
      <c r="LBC45" s="234"/>
      <c r="LBD45" s="234"/>
      <c r="LBE45" s="234"/>
      <c r="LBF45" s="234"/>
      <c r="LBG45" s="234"/>
      <c r="LBH45" s="234"/>
      <c r="LBI45" s="234"/>
      <c r="LBJ45" s="234"/>
      <c r="LBK45" s="234"/>
      <c r="LBL45" s="234"/>
      <c r="LBM45" s="234"/>
      <c r="LBN45" s="234"/>
      <c r="LBO45" s="234"/>
      <c r="LBP45" s="234"/>
      <c r="LBQ45" s="234"/>
      <c r="LBR45" s="234"/>
      <c r="LBS45" s="234"/>
      <c r="LBT45" s="234"/>
      <c r="LBU45" s="234"/>
      <c r="LBV45" s="234"/>
      <c r="LBW45" s="234"/>
      <c r="LBX45" s="234"/>
      <c r="LBY45" s="234"/>
      <c r="LBZ45" s="234"/>
      <c r="LCA45" s="234"/>
      <c r="LCB45" s="234"/>
      <c r="LCC45" s="234"/>
      <c r="LCD45" s="234"/>
      <c r="LCE45" s="234"/>
      <c r="LCF45" s="234"/>
      <c r="LCG45" s="234"/>
      <c r="LCH45" s="234"/>
      <c r="LCI45" s="234"/>
      <c r="LCJ45" s="234"/>
      <c r="LCK45" s="234"/>
      <c r="LCL45" s="234"/>
      <c r="LCM45" s="234"/>
      <c r="LCN45" s="234"/>
      <c r="LCO45" s="234"/>
      <c r="LCP45" s="234"/>
      <c r="LCQ45" s="234"/>
      <c r="LCR45" s="234"/>
      <c r="LCS45" s="234"/>
      <c r="LCT45" s="234"/>
      <c r="LCU45" s="234"/>
      <c r="LCV45" s="234"/>
      <c r="LCW45" s="234"/>
      <c r="LCX45" s="234"/>
      <c r="LCY45" s="234"/>
      <c r="LCZ45" s="234"/>
      <c r="LDA45" s="234"/>
      <c r="LDB45" s="234"/>
      <c r="LDC45" s="234"/>
      <c r="LDD45" s="234"/>
      <c r="LDE45" s="234"/>
      <c r="LDF45" s="234"/>
      <c r="LDG45" s="234"/>
      <c r="LDH45" s="234"/>
      <c r="LDI45" s="234"/>
      <c r="LDJ45" s="234"/>
      <c r="LDK45" s="234"/>
      <c r="LDL45" s="234"/>
      <c r="LDM45" s="234"/>
      <c r="LDN45" s="234"/>
      <c r="LDO45" s="234"/>
      <c r="LDP45" s="234"/>
      <c r="LDQ45" s="234"/>
      <c r="LDR45" s="234"/>
      <c r="LDS45" s="234"/>
      <c r="LDT45" s="234"/>
      <c r="LDU45" s="234"/>
      <c r="LDV45" s="234"/>
      <c r="LDW45" s="234"/>
      <c r="LDX45" s="234"/>
      <c r="LDY45" s="234"/>
      <c r="LDZ45" s="234"/>
      <c r="LEA45" s="234"/>
      <c r="LEB45" s="234"/>
      <c r="LEC45" s="234"/>
      <c r="LED45" s="234"/>
      <c r="LEE45" s="234"/>
      <c r="LEF45" s="234"/>
      <c r="LEG45" s="234"/>
      <c r="LEH45" s="234"/>
      <c r="LEI45" s="234"/>
      <c r="LEJ45" s="234"/>
      <c r="LEK45" s="234"/>
      <c r="LEL45" s="234"/>
      <c r="LEM45" s="234"/>
      <c r="LEN45" s="234"/>
      <c r="LEO45" s="234"/>
      <c r="LEP45" s="234"/>
      <c r="LEQ45" s="234"/>
      <c r="LER45" s="234"/>
      <c r="LES45" s="234"/>
      <c r="LET45" s="234"/>
      <c r="LEU45" s="234"/>
      <c r="LEV45" s="234"/>
      <c r="LEW45" s="234"/>
      <c r="LEX45" s="234"/>
      <c r="LEY45" s="234"/>
      <c r="LEZ45" s="234"/>
      <c r="LFA45" s="234"/>
      <c r="LFB45" s="234"/>
      <c r="LFC45" s="234"/>
      <c r="LFD45" s="234"/>
      <c r="LFE45" s="234"/>
      <c r="LFF45" s="234"/>
      <c r="LFG45" s="234"/>
      <c r="LFH45" s="234"/>
      <c r="LFI45" s="234"/>
      <c r="LFJ45" s="234"/>
      <c r="LFK45" s="234"/>
      <c r="LFL45" s="234"/>
      <c r="LFM45" s="234"/>
      <c r="LFN45" s="234"/>
      <c r="LFO45" s="234"/>
      <c r="LFP45" s="234"/>
      <c r="LFQ45" s="234"/>
      <c r="LFR45" s="234"/>
      <c r="LFS45" s="234"/>
      <c r="LFT45" s="234"/>
      <c r="LFU45" s="234"/>
      <c r="LFV45" s="234"/>
      <c r="LFW45" s="234"/>
      <c r="LFX45" s="234"/>
      <c r="LFY45" s="234"/>
      <c r="LFZ45" s="234"/>
      <c r="LGA45" s="234"/>
      <c r="LGB45" s="234"/>
      <c r="LGC45" s="234"/>
      <c r="LGD45" s="234"/>
      <c r="LGE45" s="234"/>
      <c r="LGF45" s="234"/>
      <c r="LGG45" s="234"/>
      <c r="LGH45" s="234"/>
      <c r="LGI45" s="234"/>
      <c r="LGJ45" s="234"/>
      <c r="LGK45" s="234"/>
      <c r="LGL45" s="234"/>
      <c r="LGM45" s="234"/>
      <c r="LGN45" s="234"/>
      <c r="LGO45" s="234"/>
      <c r="LGP45" s="234"/>
      <c r="LGQ45" s="234"/>
      <c r="LGR45" s="234"/>
      <c r="LGS45" s="234"/>
      <c r="LGT45" s="234"/>
      <c r="LGU45" s="234"/>
      <c r="LGV45" s="234"/>
      <c r="LGW45" s="234"/>
      <c r="LGX45" s="234"/>
      <c r="LGY45" s="234"/>
      <c r="LGZ45" s="234"/>
      <c r="LHA45" s="234"/>
      <c r="LHB45" s="234"/>
      <c r="LHC45" s="234"/>
      <c r="LHD45" s="234"/>
      <c r="LHE45" s="234"/>
      <c r="LHF45" s="234"/>
      <c r="LHG45" s="234"/>
      <c r="LHH45" s="234"/>
      <c r="LHI45" s="234"/>
      <c r="LHJ45" s="234"/>
      <c r="LHK45" s="234"/>
      <c r="LHL45" s="234"/>
      <c r="LHM45" s="234"/>
      <c r="LHN45" s="234"/>
      <c r="LHO45" s="234"/>
      <c r="LHP45" s="234"/>
      <c r="LHQ45" s="234"/>
      <c r="LHR45" s="234"/>
      <c r="LHS45" s="234"/>
      <c r="LHT45" s="234"/>
      <c r="LHU45" s="234"/>
      <c r="LHV45" s="234"/>
      <c r="LHW45" s="234"/>
      <c r="LHX45" s="234"/>
      <c r="LHY45" s="234"/>
      <c r="LHZ45" s="234"/>
      <c r="LIA45" s="234"/>
      <c r="LIB45" s="234"/>
      <c r="LIC45" s="234"/>
      <c r="LID45" s="234"/>
      <c r="LIE45" s="234"/>
      <c r="LIF45" s="234"/>
      <c r="LIG45" s="234"/>
      <c r="LIH45" s="234"/>
      <c r="LII45" s="234"/>
      <c r="LIJ45" s="234"/>
      <c r="LIK45" s="234"/>
      <c r="LIL45" s="234"/>
      <c r="LIM45" s="234"/>
      <c r="LIN45" s="234"/>
      <c r="LIO45" s="234"/>
      <c r="LIP45" s="234"/>
      <c r="LIQ45" s="234"/>
      <c r="LIR45" s="234"/>
      <c r="LIS45" s="234"/>
      <c r="LIT45" s="234"/>
      <c r="LIU45" s="234"/>
      <c r="LIV45" s="234"/>
      <c r="LIW45" s="234"/>
      <c r="LIX45" s="234"/>
      <c r="LIY45" s="234"/>
      <c r="LIZ45" s="234"/>
      <c r="LJA45" s="234"/>
      <c r="LJB45" s="234"/>
      <c r="LJC45" s="234"/>
      <c r="LJD45" s="234"/>
      <c r="LJE45" s="234"/>
      <c r="LJF45" s="234"/>
      <c r="LJG45" s="234"/>
      <c r="LJH45" s="234"/>
      <c r="LJI45" s="234"/>
      <c r="LJJ45" s="234"/>
      <c r="LJK45" s="234"/>
      <c r="LJL45" s="234"/>
      <c r="LJM45" s="234"/>
      <c r="LJN45" s="234"/>
      <c r="LJO45" s="234"/>
      <c r="LJP45" s="234"/>
      <c r="LJQ45" s="234"/>
      <c r="LJR45" s="234"/>
      <c r="LJS45" s="234"/>
      <c r="LJT45" s="234"/>
      <c r="LJU45" s="234"/>
      <c r="LJV45" s="234"/>
      <c r="LJW45" s="234"/>
      <c r="LJX45" s="234"/>
      <c r="LJY45" s="234"/>
      <c r="LJZ45" s="234"/>
      <c r="LKA45" s="234"/>
      <c r="LKB45" s="234"/>
      <c r="LKC45" s="234"/>
      <c r="LKD45" s="234"/>
      <c r="LKE45" s="234"/>
      <c r="LKF45" s="234"/>
      <c r="LKG45" s="234"/>
      <c r="LKH45" s="234"/>
      <c r="LKI45" s="234"/>
      <c r="LKJ45" s="234"/>
      <c r="LKK45" s="234"/>
      <c r="LKL45" s="234"/>
      <c r="LKM45" s="234"/>
      <c r="LKN45" s="234"/>
      <c r="LKO45" s="234"/>
      <c r="LKP45" s="234"/>
      <c r="LKQ45" s="234"/>
      <c r="LKR45" s="234"/>
      <c r="LKS45" s="234"/>
      <c r="LKT45" s="234"/>
      <c r="LKU45" s="234"/>
      <c r="LKV45" s="234"/>
      <c r="LKW45" s="234"/>
      <c r="LKX45" s="234"/>
      <c r="LKY45" s="234"/>
      <c r="LKZ45" s="234"/>
      <c r="LLA45" s="234"/>
      <c r="LLB45" s="234"/>
      <c r="LLC45" s="234"/>
      <c r="LLD45" s="234"/>
      <c r="LLE45" s="234"/>
      <c r="LLF45" s="234"/>
      <c r="LLG45" s="234"/>
      <c r="LLH45" s="234"/>
      <c r="LLI45" s="234"/>
      <c r="LLJ45" s="234"/>
      <c r="LLK45" s="234"/>
      <c r="LLL45" s="234"/>
      <c r="LLM45" s="234"/>
      <c r="LLN45" s="234"/>
      <c r="LLO45" s="234"/>
      <c r="LLP45" s="234"/>
      <c r="LLQ45" s="234"/>
      <c r="LLR45" s="234"/>
      <c r="LLS45" s="234"/>
      <c r="LLT45" s="234"/>
      <c r="LLU45" s="234"/>
      <c r="LLV45" s="234"/>
      <c r="LLW45" s="234"/>
      <c r="LLX45" s="234"/>
      <c r="LLY45" s="234"/>
      <c r="LLZ45" s="234"/>
      <c r="LMA45" s="234"/>
      <c r="LMB45" s="234"/>
      <c r="LMC45" s="234"/>
      <c r="LMD45" s="234"/>
      <c r="LME45" s="234"/>
      <c r="LMF45" s="234"/>
      <c r="LMG45" s="234"/>
      <c r="LMH45" s="234"/>
      <c r="LMI45" s="234"/>
      <c r="LMJ45" s="234"/>
      <c r="LMK45" s="234"/>
      <c r="LML45" s="234"/>
      <c r="LMM45" s="234"/>
      <c r="LMN45" s="234"/>
      <c r="LMO45" s="234"/>
      <c r="LMP45" s="234"/>
      <c r="LMQ45" s="234"/>
      <c r="LMR45" s="234"/>
      <c r="LMS45" s="234"/>
      <c r="LMT45" s="234"/>
      <c r="LMU45" s="234"/>
      <c r="LMV45" s="234"/>
      <c r="LMW45" s="234"/>
      <c r="LMX45" s="234"/>
      <c r="LMY45" s="234"/>
      <c r="LMZ45" s="234"/>
      <c r="LNA45" s="234"/>
      <c r="LNB45" s="234"/>
      <c r="LNC45" s="234"/>
      <c r="LND45" s="234"/>
      <c r="LNE45" s="234"/>
      <c r="LNF45" s="234"/>
      <c r="LNG45" s="234"/>
      <c r="LNH45" s="234"/>
      <c r="LNI45" s="234"/>
      <c r="LNJ45" s="234"/>
      <c r="LNK45" s="234"/>
      <c r="LNL45" s="234"/>
      <c r="LNM45" s="234"/>
      <c r="LNN45" s="234"/>
      <c r="LNO45" s="234"/>
      <c r="LNP45" s="234"/>
      <c r="LNQ45" s="234"/>
      <c r="LNR45" s="234"/>
      <c r="LNS45" s="234"/>
      <c r="LNT45" s="234"/>
      <c r="LNU45" s="234"/>
      <c r="LNV45" s="234"/>
      <c r="LNW45" s="234"/>
      <c r="LNX45" s="234"/>
      <c r="LNY45" s="234"/>
      <c r="LNZ45" s="234"/>
      <c r="LOA45" s="234"/>
      <c r="LOB45" s="234"/>
      <c r="LOC45" s="234"/>
      <c r="LOD45" s="234"/>
      <c r="LOE45" s="234"/>
      <c r="LOF45" s="234"/>
      <c r="LOG45" s="234"/>
      <c r="LOH45" s="234"/>
      <c r="LOI45" s="234"/>
      <c r="LOJ45" s="234"/>
      <c r="LOK45" s="234"/>
      <c r="LOL45" s="234"/>
      <c r="LOM45" s="234"/>
      <c r="LON45" s="234"/>
      <c r="LOO45" s="234"/>
      <c r="LOP45" s="234"/>
      <c r="LOQ45" s="234"/>
      <c r="LOR45" s="234"/>
      <c r="LOS45" s="234"/>
      <c r="LOT45" s="234"/>
      <c r="LOU45" s="234"/>
      <c r="LOV45" s="234"/>
      <c r="LOW45" s="234"/>
      <c r="LOX45" s="234"/>
      <c r="LOY45" s="234"/>
      <c r="LOZ45" s="234"/>
      <c r="LPA45" s="234"/>
      <c r="LPB45" s="234"/>
      <c r="LPC45" s="234"/>
      <c r="LPD45" s="234"/>
      <c r="LPE45" s="234"/>
      <c r="LPF45" s="234"/>
      <c r="LPG45" s="234"/>
      <c r="LPH45" s="234"/>
      <c r="LPI45" s="234"/>
      <c r="LPJ45" s="234"/>
      <c r="LPK45" s="234"/>
      <c r="LPL45" s="234"/>
      <c r="LPM45" s="234"/>
      <c r="LPN45" s="234"/>
      <c r="LPO45" s="234"/>
      <c r="LPP45" s="234"/>
      <c r="LPQ45" s="234"/>
      <c r="LPR45" s="234"/>
      <c r="LPS45" s="234"/>
      <c r="LPT45" s="234"/>
      <c r="LPU45" s="234"/>
      <c r="LPV45" s="234"/>
      <c r="LPW45" s="234"/>
      <c r="LPX45" s="234"/>
      <c r="LPY45" s="234"/>
      <c r="LPZ45" s="234"/>
      <c r="LQA45" s="234"/>
      <c r="LQB45" s="234"/>
      <c r="LQC45" s="234"/>
      <c r="LQD45" s="234"/>
      <c r="LQE45" s="234"/>
      <c r="LQF45" s="234"/>
      <c r="LQG45" s="234"/>
      <c r="LQH45" s="234"/>
      <c r="LQI45" s="234"/>
      <c r="LQJ45" s="234"/>
      <c r="LQK45" s="234"/>
      <c r="LQL45" s="234"/>
      <c r="LQM45" s="234"/>
      <c r="LQN45" s="234"/>
      <c r="LQO45" s="234"/>
      <c r="LQP45" s="234"/>
      <c r="LQQ45" s="234"/>
      <c r="LQR45" s="234"/>
      <c r="LQS45" s="234"/>
      <c r="LQT45" s="234"/>
      <c r="LQU45" s="234"/>
      <c r="LQV45" s="234"/>
      <c r="LQW45" s="234"/>
      <c r="LQX45" s="234"/>
      <c r="LQY45" s="234"/>
      <c r="LQZ45" s="234"/>
      <c r="LRA45" s="234"/>
      <c r="LRB45" s="234"/>
      <c r="LRC45" s="234"/>
      <c r="LRD45" s="234"/>
      <c r="LRE45" s="234"/>
      <c r="LRF45" s="234"/>
      <c r="LRG45" s="234"/>
      <c r="LRH45" s="234"/>
      <c r="LRI45" s="234"/>
      <c r="LRJ45" s="234"/>
      <c r="LRK45" s="234"/>
      <c r="LRL45" s="234"/>
      <c r="LRM45" s="234"/>
      <c r="LRN45" s="234"/>
      <c r="LRO45" s="234"/>
      <c r="LRP45" s="234"/>
      <c r="LRQ45" s="234"/>
      <c r="LRR45" s="234"/>
      <c r="LRS45" s="234"/>
      <c r="LRT45" s="234"/>
      <c r="LRU45" s="234"/>
      <c r="LRV45" s="234"/>
      <c r="LRW45" s="234"/>
      <c r="LRX45" s="234"/>
      <c r="LRY45" s="234"/>
      <c r="LRZ45" s="234"/>
      <c r="LSA45" s="234"/>
      <c r="LSB45" s="234"/>
      <c r="LSC45" s="234"/>
      <c r="LSD45" s="234"/>
      <c r="LSE45" s="234"/>
      <c r="LSF45" s="234"/>
      <c r="LSG45" s="234"/>
      <c r="LSH45" s="234"/>
      <c r="LSI45" s="234"/>
      <c r="LSJ45" s="234"/>
      <c r="LSK45" s="234"/>
      <c r="LSL45" s="234"/>
      <c r="LSM45" s="234"/>
      <c r="LSN45" s="234"/>
      <c r="LSO45" s="234"/>
      <c r="LSP45" s="234"/>
      <c r="LSQ45" s="234"/>
      <c r="LSR45" s="234"/>
      <c r="LSS45" s="234"/>
      <c r="LST45" s="234"/>
      <c r="LSU45" s="234"/>
      <c r="LSV45" s="234"/>
      <c r="LSW45" s="234"/>
      <c r="LSX45" s="234"/>
      <c r="LSY45" s="234"/>
      <c r="LSZ45" s="234"/>
      <c r="LTA45" s="234"/>
      <c r="LTB45" s="234"/>
      <c r="LTC45" s="234"/>
      <c r="LTD45" s="234"/>
      <c r="LTE45" s="234"/>
      <c r="LTF45" s="234"/>
      <c r="LTG45" s="234"/>
      <c r="LTH45" s="234"/>
      <c r="LTI45" s="234"/>
      <c r="LTJ45" s="234"/>
      <c r="LTK45" s="234"/>
      <c r="LTL45" s="234"/>
      <c r="LTM45" s="234"/>
      <c r="LTN45" s="234"/>
      <c r="LTO45" s="234"/>
      <c r="LTP45" s="234"/>
      <c r="LTQ45" s="234"/>
      <c r="LTR45" s="234"/>
      <c r="LTS45" s="234"/>
      <c r="LTT45" s="234"/>
      <c r="LTU45" s="234"/>
      <c r="LTV45" s="234"/>
      <c r="LTW45" s="234"/>
      <c r="LTX45" s="234"/>
      <c r="LTY45" s="234"/>
      <c r="LTZ45" s="234"/>
      <c r="LUA45" s="234"/>
      <c r="LUB45" s="234"/>
      <c r="LUC45" s="234"/>
      <c r="LUD45" s="234"/>
      <c r="LUE45" s="234"/>
      <c r="LUF45" s="234"/>
      <c r="LUG45" s="234"/>
      <c r="LUH45" s="234"/>
      <c r="LUI45" s="234"/>
      <c r="LUJ45" s="234"/>
      <c r="LUK45" s="234"/>
      <c r="LUL45" s="234"/>
      <c r="LUM45" s="234"/>
      <c r="LUN45" s="234"/>
      <c r="LUO45" s="234"/>
      <c r="LUP45" s="234"/>
      <c r="LUQ45" s="234"/>
      <c r="LUR45" s="234"/>
      <c r="LUS45" s="234"/>
      <c r="LUT45" s="234"/>
      <c r="LUU45" s="234"/>
      <c r="LUV45" s="234"/>
      <c r="LUW45" s="234"/>
      <c r="LUX45" s="234"/>
      <c r="LUY45" s="234"/>
      <c r="LUZ45" s="234"/>
      <c r="LVA45" s="234"/>
      <c r="LVB45" s="234"/>
      <c r="LVC45" s="234"/>
      <c r="LVD45" s="234"/>
      <c r="LVE45" s="234"/>
      <c r="LVF45" s="234"/>
      <c r="LVG45" s="234"/>
      <c r="LVH45" s="234"/>
      <c r="LVI45" s="234"/>
      <c r="LVJ45" s="234"/>
      <c r="LVK45" s="234"/>
      <c r="LVL45" s="234"/>
      <c r="LVM45" s="234"/>
      <c r="LVN45" s="234"/>
      <c r="LVO45" s="234"/>
      <c r="LVP45" s="234"/>
      <c r="LVQ45" s="234"/>
      <c r="LVR45" s="234"/>
      <c r="LVS45" s="234"/>
      <c r="LVT45" s="234"/>
      <c r="LVU45" s="234"/>
      <c r="LVV45" s="234"/>
      <c r="LVW45" s="234"/>
      <c r="LVX45" s="234"/>
      <c r="LVY45" s="234"/>
      <c r="LVZ45" s="234"/>
      <c r="LWA45" s="234"/>
      <c r="LWB45" s="234"/>
      <c r="LWC45" s="234"/>
      <c r="LWD45" s="234"/>
      <c r="LWE45" s="234"/>
      <c r="LWF45" s="234"/>
      <c r="LWG45" s="234"/>
      <c r="LWH45" s="234"/>
      <c r="LWI45" s="234"/>
      <c r="LWJ45" s="234"/>
      <c r="LWK45" s="234"/>
      <c r="LWL45" s="234"/>
      <c r="LWM45" s="234"/>
      <c r="LWN45" s="234"/>
      <c r="LWO45" s="234"/>
      <c r="LWP45" s="234"/>
      <c r="LWQ45" s="234"/>
      <c r="LWR45" s="234"/>
      <c r="LWS45" s="234"/>
      <c r="LWT45" s="234"/>
      <c r="LWU45" s="234"/>
      <c r="LWV45" s="234"/>
      <c r="LWW45" s="234"/>
      <c r="LWX45" s="234"/>
      <c r="LWY45" s="234"/>
      <c r="LWZ45" s="234"/>
      <c r="LXA45" s="234"/>
      <c r="LXB45" s="234"/>
      <c r="LXC45" s="234"/>
      <c r="LXD45" s="234"/>
      <c r="LXE45" s="234"/>
      <c r="LXF45" s="234"/>
      <c r="LXG45" s="234"/>
      <c r="LXH45" s="234"/>
      <c r="LXI45" s="234"/>
      <c r="LXJ45" s="234"/>
      <c r="LXK45" s="234"/>
      <c r="LXL45" s="234"/>
      <c r="LXM45" s="234"/>
      <c r="LXN45" s="234"/>
      <c r="LXO45" s="234"/>
      <c r="LXP45" s="234"/>
      <c r="LXQ45" s="234"/>
      <c r="LXR45" s="234"/>
      <c r="LXS45" s="234"/>
      <c r="LXT45" s="234"/>
      <c r="LXU45" s="234"/>
      <c r="LXV45" s="234"/>
      <c r="LXW45" s="234"/>
      <c r="LXX45" s="234"/>
      <c r="LXY45" s="234"/>
      <c r="LXZ45" s="234"/>
      <c r="LYA45" s="234"/>
      <c r="LYB45" s="234"/>
      <c r="LYC45" s="234"/>
      <c r="LYD45" s="234"/>
      <c r="LYE45" s="234"/>
      <c r="LYF45" s="234"/>
      <c r="LYG45" s="234"/>
      <c r="LYH45" s="234"/>
      <c r="LYI45" s="234"/>
      <c r="LYJ45" s="234"/>
      <c r="LYK45" s="234"/>
      <c r="LYL45" s="234"/>
      <c r="LYM45" s="234"/>
      <c r="LYN45" s="234"/>
      <c r="LYO45" s="234"/>
      <c r="LYP45" s="234"/>
      <c r="LYQ45" s="234"/>
      <c r="LYR45" s="234"/>
      <c r="LYS45" s="234"/>
      <c r="LYT45" s="234"/>
      <c r="LYU45" s="234"/>
      <c r="LYV45" s="234"/>
      <c r="LYW45" s="234"/>
      <c r="LYX45" s="234"/>
      <c r="LYY45" s="234"/>
      <c r="LYZ45" s="234"/>
      <c r="LZA45" s="234"/>
      <c r="LZB45" s="234"/>
      <c r="LZC45" s="234"/>
      <c r="LZD45" s="234"/>
      <c r="LZE45" s="234"/>
      <c r="LZF45" s="234"/>
      <c r="LZG45" s="234"/>
      <c r="LZH45" s="234"/>
      <c r="LZI45" s="234"/>
      <c r="LZJ45" s="234"/>
      <c r="LZK45" s="234"/>
      <c r="LZL45" s="234"/>
      <c r="LZM45" s="234"/>
      <c r="LZN45" s="234"/>
      <c r="LZO45" s="234"/>
      <c r="LZP45" s="234"/>
      <c r="LZQ45" s="234"/>
      <c r="LZR45" s="234"/>
      <c r="LZS45" s="234"/>
      <c r="LZT45" s="234"/>
      <c r="LZU45" s="234"/>
      <c r="LZV45" s="234"/>
      <c r="LZW45" s="234"/>
      <c r="LZX45" s="234"/>
      <c r="LZY45" s="234"/>
      <c r="LZZ45" s="234"/>
      <c r="MAA45" s="234"/>
      <c r="MAB45" s="234"/>
      <c r="MAC45" s="234"/>
      <c r="MAD45" s="234"/>
      <c r="MAE45" s="234"/>
      <c r="MAF45" s="234"/>
      <c r="MAG45" s="234"/>
      <c r="MAH45" s="234"/>
      <c r="MAI45" s="234"/>
      <c r="MAJ45" s="234"/>
      <c r="MAK45" s="234"/>
      <c r="MAL45" s="234"/>
      <c r="MAM45" s="234"/>
      <c r="MAN45" s="234"/>
      <c r="MAO45" s="234"/>
      <c r="MAP45" s="234"/>
      <c r="MAQ45" s="234"/>
      <c r="MAR45" s="234"/>
      <c r="MAS45" s="234"/>
      <c r="MAT45" s="234"/>
      <c r="MAU45" s="234"/>
      <c r="MAV45" s="234"/>
      <c r="MAW45" s="234"/>
      <c r="MAX45" s="234"/>
      <c r="MAY45" s="234"/>
      <c r="MAZ45" s="234"/>
      <c r="MBA45" s="234"/>
      <c r="MBB45" s="234"/>
      <c r="MBC45" s="234"/>
      <c r="MBD45" s="234"/>
      <c r="MBE45" s="234"/>
      <c r="MBF45" s="234"/>
      <c r="MBG45" s="234"/>
      <c r="MBH45" s="234"/>
      <c r="MBI45" s="234"/>
      <c r="MBJ45" s="234"/>
      <c r="MBK45" s="234"/>
      <c r="MBL45" s="234"/>
      <c r="MBM45" s="234"/>
      <c r="MBN45" s="234"/>
      <c r="MBO45" s="234"/>
      <c r="MBP45" s="234"/>
      <c r="MBQ45" s="234"/>
      <c r="MBR45" s="234"/>
      <c r="MBS45" s="234"/>
      <c r="MBT45" s="234"/>
      <c r="MBU45" s="234"/>
      <c r="MBV45" s="234"/>
      <c r="MBW45" s="234"/>
      <c r="MBX45" s="234"/>
      <c r="MBY45" s="234"/>
      <c r="MBZ45" s="234"/>
      <c r="MCA45" s="234"/>
      <c r="MCB45" s="234"/>
      <c r="MCC45" s="234"/>
      <c r="MCD45" s="234"/>
      <c r="MCE45" s="234"/>
      <c r="MCF45" s="234"/>
      <c r="MCG45" s="234"/>
      <c r="MCH45" s="234"/>
      <c r="MCI45" s="234"/>
      <c r="MCJ45" s="234"/>
      <c r="MCK45" s="234"/>
      <c r="MCL45" s="234"/>
      <c r="MCM45" s="234"/>
      <c r="MCN45" s="234"/>
      <c r="MCO45" s="234"/>
      <c r="MCP45" s="234"/>
      <c r="MCQ45" s="234"/>
      <c r="MCR45" s="234"/>
      <c r="MCS45" s="234"/>
      <c r="MCT45" s="234"/>
      <c r="MCU45" s="234"/>
      <c r="MCV45" s="234"/>
      <c r="MCW45" s="234"/>
      <c r="MCX45" s="234"/>
      <c r="MCY45" s="234"/>
      <c r="MCZ45" s="234"/>
      <c r="MDA45" s="234"/>
      <c r="MDB45" s="234"/>
      <c r="MDC45" s="234"/>
      <c r="MDD45" s="234"/>
      <c r="MDE45" s="234"/>
      <c r="MDF45" s="234"/>
      <c r="MDG45" s="234"/>
      <c r="MDH45" s="234"/>
      <c r="MDI45" s="234"/>
      <c r="MDJ45" s="234"/>
      <c r="MDK45" s="234"/>
      <c r="MDL45" s="234"/>
      <c r="MDM45" s="234"/>
      <c r="MDN45" s="234"/>
      <c r="MDO45" s="234"/>
      <c r="MDP45" s="234"/>
      <c r="MDQ45" s="234"/>
      <c r="MDR45" s="234"/>
      <c r="MDS45" s="234"/>
      <c r="MDT45" s="234"/>
      <c r="MDU45" s="234"/>
      <c r="MDV45" s="234"/>
      <c r="MDW45" s="234"/>
      <c r="MDX45" s="234"/>
      <c r="MDY45" s="234"/>
      <c r="MDZ45" s="234"/>
      <c r="MEA45" s="234"/>
      <c r="MEB45" s="234"/>
      <c r="MEC45" s="234"/>
      <c r="MED45" s="234"/>
      <c r="MEE45" s="234"/>
      <c r="MEF45" s="234"/>
      <c r="MEG45" s="234"/>
      <c r="MEH45" s="234"/>
      <c r="MEI45" s="234"/>
      <c r="MEJ45" s="234"/>
      <c r="MEK45" s="234"/>
      <c r="MEL45" s="234"/>
      <c r="MEM45" s="234"/>
      <c r="MEN45" s="234"/>
      <c r="MEO45" s="234"/>
      <c r="MEP45" s="234"/>
      <c r="MEQ45" s="234"/>
      <c r="MER45" s="234"/>
      <c r="MES45" s="234"/>
      <c r="MET45" s="234"/>
      <c r="MEU45" s="234"/>
      <c r="MEV45" s="234"/>
      <c r="MEW45" s="234"/>
      <c r="MEX45" s="234"/>
      <c r="MEY45" s="234"/>
      <c r="MEZ45" s="234"/>
      <c r="MFA45" s="234"/>
      <c r="MFB45" s="234"/>
      <c r="MFC45" s="234"/>
      <c r="MFD45" s="234"/>
      <c r="MFE45" s="234"/>
      <c r="MFF45" s="234"/>
      <c r="MFG45" s="234"/>
      <c r="MFH45" s="234"/>
      <c r="MFI45" s="234"/>
      <c r="MFJ45" s="234"/>
      <c r="MFK45" s="234"/>
      <c r="MFL45" s="234"/>
      <c r="MFM45" s="234"/>
      <c r="MFN45" s="234"/>
      <c r="MFO45" s="234"/>
      <c r="MFP45" s="234"/>
      <c r="MFQ45" s="234"/>
      <c r="MFR45" s="234"/>
      <c r="MFS45" s="234"/>
      <c r="MFT45" s="234"/>
      <c r="MFU45" s="234"/>
      <c r="MFV45" s="234"/>
      <c r="MFW45" s="234"/>
      <c r="MFX45" s="234"/>
      <c r="MFY45" s="234"/>
      <c r="MFZ45" s="234"/>
      <c r="MGA45" s="234"/>
      <c r="MGB45" s="234"/>
      <c r="MGC45" s="234"/>
      <c r="MGD45" s="234"/>
      <c r="MGE45" s="234"/>
      <c r="MGF45" s="234"/>
      <c r="MGG45" s="234"/>
      <c r="MGH45" s="234"/>
      <c r="MGI45" s="234"/>
      <c r="MGJ45" s="234"/>
      <c r="MGK45" s="234"/>
      <c r="MGL45" s="234"/>
      <c r="MGM45" s="234"/>
      <c r="MGN45" s="234"/>
      <c r="MGO45" s="234"/>
      <c r="MGP45" s="234"/>
      <c r="MGQ45" s="234"/>
      <c r="MGR45" s="234"/>
      <c r="MGS45" s="234"/>
      <c r="MGT45" s="234"/>
      <c r="MGU45" s="234"/>
      <c r="MGV45" s="234"/>
      <c r="MGW45" s="234"/>
      <c r="MGX45" s="234"/>
      <c r="MGY45" s="234"/>
      <c r="MGZ45" s="234"/>
      <c r="MHA45" s="234"/>
      <c r="MHB45" s="234"/>
      <c r="MHC45" s="234"/>
      <c r="MHD45" s="234"/>
      <c r="MHE45" s="234"/>
      <c r="MHF45" s="234"/>
      <c r="MHG45" s="234"/>
      <c r="MHH45" s="234"/>
      <c r="MHI45" s="234"/>
      <c r="MHJ45" s="234"/>
      <c r="MHK45" s="234"/>
      <c r="MHL45" s="234"/>
      <c r="MHM45" s="234"/>
      <c r="MHN45" s="234"/>
      <c r="MHO45" s="234"/>
      <c r="MHP45" s="234"/>
      <c r="MHQ45" s="234"/>
      <c r="MHR45" s="234"/>
      <c r="MHS45" s="234"/>
      <c r="MHT45" s="234"/>
      <c r="MHU45" s="234"/>
      <c r="MHV45" s="234"/>
      <c r="MHW45" s="234"/>
      <c r="MHX45" s="234"/>
      <c r="MHY45" s="234"/>
      <c r="MHZ45" s="234"/>
      <c r="MIA45" s="234"/>
      <c r="MIB45" s="234"/>
      <c r="MIC45" s="234"/>
      <c r="MID45" s="234"/>
      <c r="MIE45" s="234"/>
      <c r="MIF45" s="234"/>
      <c r="MIG45" s="234"/>
      <c r="MIH45" s="234"/>
      <c r="MII45" s="234"/>
      <c r="MIJ45" s="234"/>
      <c r="MIK45" s="234"/>
      <c r="MIL45" s="234"/>
      <c r="MIM45" s="234"/>
      <c r="MIN45" s="234"/>
      <c r="MIO45" s="234"/>
      <c r="MIP45" s="234"/>
      <c r="MIQ45" s="234"/>
      <c r="MIR45" s="234"/>
      <c r="MIS45" s="234"/>
      <c r="MIT45" s="234"/>
      <c r="MIU45" s="234"/>
      <c r="MIV45" s="234"/>
      <c r="MIW45" s="234"/>
      <c r="MIX45" s="234"/>
      <c r="MIY45" s="234"/>
      <c r="MIZ45" s="234"/>
      <c r="MJA45" s="234"/>
      <c r="MJB45" s="234"/>
      <c r="MJC45" s="234"/>
      <c r="MJD45" s="234"/>
      <c r="MJE45" s="234"/>
      <c r="MJF45" s="234"/>
      <c r="MJG45" s="234"/>
      <c r="MJH45" s="234"/>
      <c r="MJI45" s="234"/>
      <c r="MJJ45" s="234"/>
      <c r="MJK45" s="234"/>
      <c r="MJL45" s="234"/>
      <c r="MJM45" s="234"/>
      <c r="MJN45" s="234"/>
      <c r="MJO45" s="234"/>
      <c r="MJP45" s="234"/>
      <c r="MJQ45" s="234"/>
      <c r="MJR45" s="234"/>
      <c r="MJS45" s="234"/>
      <c r="MJT45" s="234"/>
      <c r="MJU45" s="234"/>
      <c r="MJV45" s="234"/>
      <c r="MJW45" s="234"/>
      <c r="MJX45" s="234"/>
      <c r="MJY45" s="234"/>
      <c r="MJZ45" s="234"/>
      <c r="MKA45" s="234"/>
      <c r="MKB45" s="234"/>
      <c r="MKC45" s="234"/>
      <c r="MKD45" s="234"/>
      <c r="MKE45" s="234"/>
      <c r="MKF45" s="234"/>
      <c r="MKG45" s="234"/>
      <c r="MKH45" s="234"/>
      <c r="MKI45" s="234"/>
      <c r="MKJ45" s="234"/>
      <c r="MKK45" s="234"/>
      <c r="MKL45" s="234"/>
      <c r="MKM45" s="234"/>
      <c r="MKN45" s="234"/>
      <c r="MKO45" s="234"/>
      <c r="MKP45" s="234"/>
      <c r="MKQ45" s="234"/>
      <c r="MKR45" s="234"/>
      <c r="MKS45" s="234"/>
      <c r="MKT45" s="234"/>
      <c r="MKU45" s="234"/>
      <c r="MKV45" s="234"/>
      <c r="MKW45" s="234"/>
      <c r="MKX45" s="234"/>
      <c r="MKY45" s="234"/>
      <c r="MKZ45" s="234"/>
      <c r="MLA45" s="234"/>
      <c r="MLB45" s="234"/>
      <c r="MLC45" s="234"/>
      <c r="MLD45" s="234"/>
      <c r="MLE45" s="234"/>
      <c r="MLF45" s="234"/>
      <c r="MLG45" s="234"/>
      <c r="MLH45" s="234"/>
      <c r="MLI45" s="234"/>
      <c r="MLJ45" s="234"/>
      <c r="MLK45" s="234"/>
      <c r="MLL45" s="234"/>
      <c r="MLM45" s="234"/>
      <c r="MLN45" s="234"/>
      <c r="MLO45" s="234"/>
      <c r="MLP45" s="234"/>
      <c r="MLQ45" s="234"/>
      <c r="MLR45" s="234"/>
      <c r="MLS45" s="234"/>
      <c r="MLT45" s="234"/>
      <c r="MLU45" s="234"/>
      <c r="MLV45" s="234"/>
      <c r="MLW45" s="234"/>
      <c r="MLX45" s="234"/>
      <c r="MLY45" s="234"/>
      <c r="MLZ45" s="234"/>
      <c r="MMA45" s="234"/>
      <c r="MMB45" s="234"/>
      <c r="MMC45" s="234"/>
      <c r="MMD45" s="234"/>
      <c r="MME45" s="234"/>
      <c r="MMF45" s="234"/>
      <c r="MMG45" s="234"/>
      <c r="MMH45" s="234"/>
      <c r="MMI45" s="234"/>
      <c r="MMJ45" s="234"/>
      <c r="MMK45" s="234"/>
      <c r="MML45" s="234"/>
      <c r="MMM45" s="234"/>
      <c r="MMN45" s="234"/>
      <c r="MMO45" s="234"/>
      <c r="MMP45" s="234"/>
      <c r="MMQ45" s="234"/>
      <c r="MMR45" s="234"/>
      <c r="MMS45" s="234"/>
      <c r="MMT45" s="234"/>
      <c r="MMU45" s="234"/>
      <c r="MMV45" s="234"/>
      <c r="MMW45" s="234"/>
      <c r="MMX45" s="234"/>
      <c r="MMY45" s="234"/>
      <c r="MMZ45" s="234"/>
      <c r="MNA45" s="234"/>
      <c r="MNB45" s="234"/>
      <c r="MNC45" s="234"/>
      <c r="MND45" s="234"/>
      <c r="MNE45" s="234"/>
      <c r="MNF45" s="234"/>
      <c r="MNG45" s="234"/>
      <c r="MNH45" s="234"/>
      <c r="MNI45" s="234"/>
      <c r="MNJ45" s="234"/>
      <c r="MNK45" s="234"/>
      <c r="MNL45" s="234"/>
      <c r="MNM45" s="234"/>
      <c r="MNN45" s="234"/>
      <c r="MNO45" s="234"/>
      <c r="MNP45" s="234"/>
      <c r="MNQ45" s="234"/>
      <c r="MNR45" s="234"/>
      <c r="MNS45" s="234"/>
      <c r="MNT45" s="234"/>
      <c r="MNU45" s="234"/>
      <c r="MNV45" s="234"/>
      <c r="MNW45" s="234"/>
      <c r="MNX45" s="234"/>
      <c r="MNY45" s="234"/>
      <c r="MNZ45" s="234"/>
      <c r="MOA45" s="234"/>
      <c r="MOB45" s="234"/>
      <c r="MOC45" s="234"/>
      <c r="MOD45" s="234"/>
      <c r="MOE45" s="234"/>
      <c r="MOF45" s="234"/>
      <c r="MOG45" s="234"/>
      <c r="MOH45" s="234"/>
      <c r="MOI45" s="234"/>
      <c r="MOJ45" s="234"/>
      <c r="MOK45" s="234"/>
      <c r="MOL45" s="234"/>
      <c r="MOM45" s="234"/>
      <c r="MON45" s="234"/>
      <c r="MOO45" s="234"/>
      <c r="MOP45" s="234"/>
      <c r="MOQ45" s="234"/>
      <c r="MOR45" s="234"/>
      <c r="MOS45" s="234"/>
      <c r="MOT45" s="234"/>
      <c r="MOU45" s="234"/>
      <c r="MOV45" s="234"/>
      <c r="MOW45" s="234"/>
      <c r="MOX45" s="234"/>
      <c r="MOY45" s="234"/>
      <c r="MOZ45" s="234"/>
      <c r="MPA45" s="234"/>
      <c r="MPB45" s="234"/>
      <c r="MPC45" s="234"/>
      <c r="MPD45" s="234"/>
      <c r="MPE45" s="234"/>
      <c r="MPF45" s="234"/>
      <c r="MPG45" s="234"/>
      <c r="MPH45" s="234"/>
      <c r="MPI45" s="234"/>
      <c r="MPJ45" s="234"/>
      <c r="MPK45" s="234"/>
      <c r="MPL45" s="234"/>
      <c r="MPM45" s="234"/>
      <c r="MPN45" s="234"/>
      <c r="MPO45" s="234"/>
      <c r="MPP45" s="234"/>
      <c r="MPQ45" s="234"/>
      <c r="MPR45" s="234"/>
      <c r="MPS45" s="234"/>
      <c r="MPT45" s="234"/>
      <c r="MPU45" s="234"/>
      <c r="MPV45" s="234"/>
      <c r="MPW45" s="234"/>
      <c r="MPX45" s="234"/>
      <c r="MPY45" s="234"/>
      <c r="MPZ45" s="234"/>
      <c r="MQA45" s="234"/>
      <c r="MQB45" s="234"/>
      <c r="MQC45" s="234"/>
      <c r="MQD45" s="234"/>
      <c r="MQE45" s="234"/>
      <c r="MQF45" s="234"/>
      <c r="MQG45" s="234"/>
      <c r="MQH45" s="234"/>
      <c r="MQI45" s="234"/>
      <c r="MQJ45" s="234"/>
      <c r="MQK45" s="234"/>
      <c r="MQL45" s="234"/>
      <c r="MQM45" s="234"/>
      <c r="MQN45" s="234"/>
      <c r="MQO45" s="234"/>
      <c r="MQP45" s="234"/>
      <c r="MQQ45" s="234"/>
      <c r="MQR45" s="234"/>
      <c r="MQS45" s="234"/>
      <c r="MQT45" s="234"/>
      <c r="MQU45" s="234"/>
      <c r="MQV45" s="234"/>
      <c r="MQW45" s="234"/>
      <c r="MQX45" s="234"/>
      <c r="MQY45" s="234"/>
      <c r="MQZ45" s="234"/>
      <c r="MRA45" s="234"/>
      <c r="MRB45" s="234"/>
      <c r="MRC45" s="234"/>
      <c r="MRD45" s="234"/>
      <c r="MRE45" s="234"/>
      <c r="MRF45" s="234"/>
      <c r="MRG45" s="234"/>
      <c r="MRH45" s="234"/>
      <c r="MRI45" s="234"/>
      <c r="MRJ45" s="234"/>
      <c r="MRK45" s="234"/>
      <c r="MRL45" s="234"/>
      <c r="MRM45" s="234"/>
      <c r="MRN45" s="234"/>
      <c r="MRO45" s="234"/>
      <c r="MRP45" s="234"/>
      <c r="MRQ45" s="234"/>
      <c r="MRR45" s="234"/>
      <c r="MRS45" s="234"/>
      <c r="MRT45" s="234"/>
      <c r="MRU45" s="234"/>
      <c r="MRV45" s="234"/>
      <c r="MRW45" s="234"/>
      <c r="MRX45" s="234"/>
      <c r="MRY45" s="234"/>
      <c r="MRZ45" s="234"/>
      <c r="MSA45" s="234"/>
      <c r="MSB45" s="234"/>
      <c r="MSC45" s="234"/>
      <c r="MSD45" s="234"/>
      <c r="MSE45" s="234"/>
      <c r="MSF45" s="234"/>
      <c r="MSG45" s="234"/>
      <c r="MSH45" s="234"/>
      <c r="MSI45" s="234"/>
      <c r="MSJ45" s="234"/>
      <c r="MSK45" s="234"/>
      <c r="MSL45" s="234"/>
      <c r="MSM45" s="234"/>
      <c r="MSN45" s="234"/>
      <c r="MSO45" s="234"/>
      <c r="MSP45" s="234"/>
      <c r="MSQ45" s="234"/>
      <c r="MSR45" s="234"/>
      <c r="MSS45" s="234"/>
      <c r="MST45" s="234"/>
      <c r="MSU45" s="234"/>
      <c r="MSV45" s="234"/>
      <c r="MSW45" s="234"/>
      <c r="MSX45" s="234"/>
      <c r="MSY45" s="234"/>
      <c r="MSZ45" s="234"/>
      <c r="MTA45" s="234"/>
      <c r="MTB45" s="234"/>
      <c r="MTC45" s="234"/>
      <c r="MTD45" s="234"/>
      <c r="MTE45" s="234"/>
      <c r="MTF45" s="234"/>
      <c r="MTG45" s="234"/>
      <c r="MTH45" s="234"/>
      <c r="MTI45" s="234"/>
      <c r="MTJ45" s="234"/>
      <c r="MTK45" s="234"/>
      <c r="MTL45" s="234"/>
      <c r="MTM45" s="234"/>
      <c r="MTN45" s="234"/>
      <c r="MTO45" s="234"/>
      <c r="MTP45" s="234"/>
      <c r="MTQ45" s="234"/>
      <c r="MTR45" s="234"/>
      <c r="MTS45" s="234"/>
      <c r="MTT45" s="234"/>
      <c r="MTU45" s="234"/>
      <c r="MTV45" s="234"/>
      <c r="MTW45" s="234"/>
      <c r="MTX45" s="234"/>
      <c r="MTY45" s="234"/>
      <c r="MTZ45" s="234"/>
      <c r="MUA45" s="234"/>
      <c r="MUB45" s="234"/>
      <c r="MUC45" s="234"/>
      <c r="MUD45" s="234"/>
      <c r="MUE45" s="234"/>
      <c r="MUF45" s="234"/>
      <c r="MUG45" s="234"/>
      <c r="MUH45" s="234"/>
      <c r="MUI45" s="234"/>
      <c r="MUJ45" s="234"/>
      <c r="MUK45" s="234"/>
      <c r="MUL45" s="234"/>
      <c r="MUM45" s="234"/>
      <c r="MUN45" s="234"/>
      <c r="MUO45" s="234"/>
      <c r="MUP45" s="234"/>
      <c r="MUQ45" s="234"/>
      <c r="MUR45" s="234"/>
      <c r="MUS45" s="234"/>
      <c r="MUT45" s="234"/>
      <c r="MUU45" s="234"/>
      <c r="MUV45" s="234"/>
      <c r="MUW45" s="234"/>
      <c r="MUX45" s="234"/>
      <c r="MUY45" s="234"/>
      <c r="MUZ45" s="234"/>
      <c r="MVA45" s="234"/>
      <c r="MVB45" s="234"/>
      <c r="MVC45" s="234"/>
      <c r="MVD45" s="234"/>
      <c r="MVE45" s="234"/>
      <c r="MVF45" s="234"/>
      <c r="MVG45" s="234"/>
      <c r="MVH45" s="234"/>
      <c r="MVI45" s="234"/>
      <c r="MVJ45" s="234"/>
      <c r="MVK45" s="234"/>
      <c r="MVL45" s="234"/>
      <c r="MVM45" s="234"/>
      <c r="MVN45" s="234"/>
      <c r="MVO45" s="234"/>
      <c r="MVP45" s="234"/>
      <c r="MVQ45" s="234"/>
      <c r="MVR45" s="234"/>
      <c r="MVS45" s="234"/>
      <c r="MVT45" s="234"/>
      <c r="MVU45" s="234"/>
      <c r="MVV45" s="234"/>
      <c r="MVW45" s="234"/>
      <c r="MVX45" s="234"/>
      <c r="MVY45" s="234"/>
      <c r="MVZ45" s="234"/>
      <c r="MWA45" s="234"/>
      <c r="MWB45" s="234"/>
      <c r="MWC45" s="234"/>
      <c r="MWD45" s="234"/>
      <c r="MWE45" s="234"/>
      <c r="MWF45" s="234"/>
      <c r="MWG45" s="234"/>
      <c r="MWH45" s="234"/>
      <c r="MWI45" s="234"/>
      <c r="MWJ45" s="234"/>
      <c r="MWK45" s="234"/>
      <c r="MWL45" s="234"/>
      <c r="MWM45" s="234"/>
      <c r="MWN45" s="234"/>
      <c r="MWO45" s="234"/>
      <c r="MWP45" s="234"/>
      <c r="MWQ45" s="234"/>
      <c r="MWR45" s="234"/>
      <c r="MWS45" s="234"/>
      <c r="MWT45" s="234"/>
      <c r="MWU45" s="234"/>
      <c r="MWV45" s="234"/>
      <c r="MWW45" s="234"/>
      <c r="MWX45" s="234"/>
      <c r="MWY45" s="234"/>
      <c r="MWZ45" s="234"/>
      <c r="MXA45" s="234"/>
      <c r="MXB45" s="234"/>
      <c r="MXC45" s="234"/>
      <c r="MXD45" s="234"/>
      <c r="MXE45" s="234"/>
      <c r="MXF45" s="234"/>
      <c r="MXG45" s="234"/>
      <c r="MXH45" s="234"/>
      <c r="MXI45" s="234"/>
      <c r="MXJ45" s="234"/>
      <c r="MXK45" s="234"/>
      <c r="MXL45" s="234"/>
      <c r="MXM45" s="234"/>
      <c r="MXN45" s="234"/>
      <c r="MXO45" s="234"/>
      <c r="MXP45" s="234"/>
      <c r="MXQ45" s="234"/>
      <c r="MXR45" s="234"/>
      <c r="MXS45" s="234"/>
      <c r="MXT45" s="234"/>
      <c r="MXU45" s="234"/>
      <c r="MXV45" s="234"/>
      <c r="MXW45" s="234"/>
      <c r="MXX45" s="234"/>
      <c r="MXY45" s="234"/>
      <c r="MXZ45" s="234"/>
      <c r="MYA45" s="234"/>
      <c r="MYB45" s="234"/>
      <c r="MYC45" s="234"/>
      <c r="MYD45" s="234"/>
      <c r="MYE45" s="234"/>
      <c r="MYF45" s="234"/>
      <c r="MYG45" s="234"/>
      <c r="MYH45" s="234"/>
      <c r="MYI45" s="234"/>
      <c r="MYJ45" s="234"/>
      <c r="MYK45" s="234"/>
      <c r="MYL45" s="234"/>
      <c r="MYM45" s="234"/>
      <c r="MYN45" s="234"/>
      <c r="MYO45" s="234"/>
      <c r="MYP45" s="234"/>
      <c r="MYQ45" s="234"/>
      <c r="MYR45" s="234"/>
      <c r="MYS45" s="234"/>
      <c r="MYT45" s="234"/>
      <c r="MYU45" s="234"/>
      <c r="MYV45" s="234"/>
      <c r="MYW45" s="234"/>
      <c r="MYX45" s="234"/>
      <c r="MYY45" s="234"/>
      <c r="MYZ45" s="234"/>
      <c r="MZA45" s="234"/>
      <c r="MZB45" s="234"/>
      <c r="MZC45" s="234"/>
      <c r="MZD45" s="234"/>
      <c r="MZE45" s="234"/>
      <c r="MZF45" s="234"/>
      <c r="MZG45" s="234"/>
      <c r="MZH45" s="234"/>
      <c r="MZI45" s="234"/>
      <c r="MZJ45" s="234"/>
      <c r="MZK45" s="234"/>
      <c r="MZL45" s="234"/>
      <c r="MZM45" s="234"/>
      <c r="MZN45" s="234"/>
      <c r="MZO45" s="234"/>
      <c r="MZP45" s="234"/>
      <c r="MZQ45" s="234"/>
      <c r="MZR45" s="234"/>
      <c r="MZS45" s="234"/>
      <c r="MZT45" s="234"/>
      <c r="MZU45" s="234"/>
      <c r="MZV45" s="234"/>
      <c r="MZW45" s="234"/>
      <c r="MZX45" s="234"/>
      <c r="MZY45" s="234"/>
      <c r="MZZ45" s="234"/>
      <c r="NAA45" s="234"/>
      <c r="NAB45" s="234"/>
      <c r="NAC45" s="234"/>
      <c r="NAD45" s="234"/>
      <c r="NAE45" s="234"/>
      <c r="NAF45" s="234"/>
      <c r="NAG45" s="234"/>
      <c r="NAH45" s="234"/>
      <c r="NAI45" s="234"/>
      <c r="NAJ45" s="234"/>
      <c r="NAK45" s="234"/>
      <c r="NAL45" s="234"/>
      <c r="NAM45" s="234"/>
      <c r="NAN45" s="234"/>
      <c r="NAO45" s="234"/>
      <c r="NAP45" s="234"/>
      <c r="NAQ45" s="234"/>
      <c r="NAR45" s="234"/>
      <c r="NAS45" s="234"/>
      <c r="NAT45" s="234"/>
      <c r="NAU45" s="234"/>
      <c r="NAV45" s="234"/>
      <c r="NAW45" s="234"/>
      <c r="NAX45" s="234"/>
      <c r="NAY45" s="234"/>
      <c r="NAZ45" s="234"/>
      <c r="NBA45" s="234"/>
      <c r="NBB45" s="234"/>
      <c r="NBC45" s="234"/>
      <c r="NBD45" s="234"/>
      <c r="NBE45" s="234"/>
      <c r="NBF45" s="234"/>
      <c r="NBG45" s="234"/>
      <c r="NBH45" s="234"/>
      <c r="NBI45" s="234"/>
      <c r="NBJ45" s="234"/>
      <c r="NBK45" s="234"/>
      <c r="NBL45" s="234"/>
      <c r="NBM45" s="234"/>
      <c r="NBN45" s="234"/>
      <c r="NBO45" s="234"/>
      <c r="NBP45" s="234"/>
      <c r="NBQ45" s="234"/>
      <c r="NBR45" s="234"/>
      <c r="NBS45" s="234"/>
      <c r="NBT45" s="234"/>
      <c r="NBU45" s="234"/>
      <c r="NBV45" s="234"/>
      <c r="NBW45" s="234"/>
      <c r="NBX45" s="234"/>
      <c r="NBY45" s="234"/>
      <c r="NBZ45" s="234"/>
      <c r="NCA45" s="234"/>
      <c r="NCB45" s="234"/>
      <c r="NCC45" s="234"/>
      <c r="NCD45" s="234"/>
      <c r="NCE45" s="234"/>
      <c r="NCF45" s="234"/>
      <c r="NCG45" s="234"/>
      <c r="NCH45" s="234"/>
      <c r="NCI45" s="234"/>
      <c r="NCJ45" s="234"/>
      <c r="NCK45" s="234"/>
      <c r="NCL45" s="234"/>
      <c r="NCM45" s="234"/>
      <c r="NCN45" s="234"/>
      <c r="NCO45" s="234"/>
      <c r="NCP45" s="234"/>
      <c r="NCQ45" s="234"/>
      <c r="NCR45" s="234"/>
      <c r="NCS45" s="234"/>
      <c r="NCT45" s="234"/>
      <c r="NCU45" s="234"/>
      <c r="NCV45" s="234"/>
      <c r="NCW45" s="234"/>
      <c r="NCX45" s="234"/>
      <c r="NCY45" s="234"/>
      <c r="NCZ45" s="234"/>
      <c r="NDA45" s="234"/>
      <c r="NDB45" s="234"/>
      <c r="NDC45" s="234"/>
      <c r="NDD45" s="234"/>
      <c r="NDE45" s="234"/>
      <c r="NDF45" s="234"/>
      <c r="NDG45" s="234"/>
      <c r="NDH45" s="234"/>
      <c r="NDI45" s="234"/>
      <c r="NDJ45" s="234"/>
      <c r="NDK45" s="234"/>
      <c r="NDL45" s="234"/>
      <c r="NDM45" s="234"/>
      <c r="NDN45" s="234"/>
      <c r="NDO45" s="234"/>
      <c r="NDP45" s="234"/>
      <c r="NDQ45" s="234"/>
      <c r="NDR45" s="234"/>
      <c r="NDS45" s="234"/>
      <c r="NDT45" s="234"/>
      <c r="NDU45" s="234"/>
      <c r="NDV45" s="234"/>
      <c r="NDW45" s="234"/>
      <c r="NDX45" s="234"/>
      <c r="NDY45" s="234"/>
      <c r="NDZ45" s="234"/>
      <c r="NEA45" s="234"/>
      <c r="NEB45" s="234"/>
      <c r="NEC45" s="234"/>
      <c r="NED45" s="234"/>
      <c r="NEE45" s="234"/>
      <c r="NEF45" s="234"/>
      <c r="NEG45" s="234"/>
      <c r="NEH45" s="234"/>
      <c r="NEI45" s="234"/>
      <c r="NEJ45" s="234"/>
      <c r="NEK45" s="234"/>
      <c r="NEL45" s="234"/>
      <c r="NEM45" s="234"/>
      <c r="NEN45" s="234"/>
      <c r="NEO45" s="234"/>
      <c r="NEP45" s="234"/>
      <c r="NEQ45" s="234"/>
      <c r="NER45" s="234"/>
      <c r="NES45" s="234"/>
      <c r="NET45" s="234"/>
      <c r="NEU45" s="234"/>
      <c r="NEV45" s="234"/>
      <c r="NEW45" s="234"/>
      <c r="NEX45" s="234"/>
      <c r="NEY45" s="234"/>
      <c r="NEZ45" s="234"/>
      <c r="NFA45" s="234"/>
      <c r="NFB45" s="234"/>
      <c r="NFC45" s="234"/>
      <c r="NFD45" s="234"/>
      <c r="NFE45" s="234"/>
      <c r="NFF45" s="234"/>
      <c r="NFG45" s="234"/>
      <c r="NFH45" s="234"/>
      <c r="NFI45" s="234"/>
      <c r="NFJ45" s="234"/>
      <c r="NFK45" s="234"/>
      <c r="NFL45" s="234"/>
      <c r="NFM45" s="234"/>
      <c r="NFN45" s="234"/>
      <c r="NFO45" s="234"/>
      <c r="NFP45" s="234"/>
      <c r="NFQ45" s="234"/>
      <c r="NFR45" s="234"/>
      <c r="NFS45" s="234"/>
      <c r="NFT45" s="234"/>
      <c r="NFU45" s="234"/>
      <c r="NFV45" s="234"/>
      <c r="NFW45" s="234"/>
      <c r="NFX45" s="234"/>
      <c r="NFY45" s="234"/>
      <c r="NFZ45" s="234"/>
      <c r="NGA45" s="234"/>
      <c r="NGB45" s="234"/>
      <c r="NGC45" s="234"/>
      <c r="NGD45" s="234"/>
      <c r="NGE45" s="234"/>
      <c r="NGF45" s="234"/>
      <c r="NGG45" s="234"/>
      <c r="NGH45" s="234"/>
      <c r="NGI45" s="234"/>
      <c r="NGJ45" s="234"/>
      <c r="NGK45" s="234"/>
      <c r="NGL45" s="234"/>
      <c r="NGM45" s="234"/>
      <c r="NGN45" s="234"/>
      <c r="NGO45" s="234"/>
      <c r="NGP45" s="234"/>
      <c r="NGQ45" s="234"/>
      <c r="NGR45" s="234"/>
      <c r="NGS45" s="234"/>
      <c r="NGT45" s="234"/>
      <c r="NGU45" s="234"/>
      <c r="NGV45" s="234"/>
      <c r="NGW45" s="234"/>
      <c r="NGX45" s="234"/>
      <c r="NGY45" s="234"/>
      <c r="NGZ45" s="234"/>
      <c r="NHA45" s="234"/>
      <c r="NHB45" s="234"/>
      <c r="NHC45" s="234"/>
      <c r="NHD45" s="234"/>
      <c r="NHE45" s="234"/>
      <c r="NHF45" s="234"/>
      <c r="NHG45" s="234"/>
      <c r="NHH45" s="234"/>
      <c r="NHI45" s="234"/>
      <c r="NHJ45" s="234"/>
      <c r="NHK45" s="234"/>
      <c r="NHL45" s="234"/>
      <c r="NHM45" s="234"/>
      <c r="NHN45" s="234"/>
      <c r="NHO45" s="234"/>
      <c r="NHP45" s="234"/>
      <c r="NHQ45" s="234"/>
      <c r="NHR45" s="234"/>
      <c r="NHS45" s="234"/>
      <c r="NHT45" s="234"/>
      <c r="NHU45" s="234"/>
      <c r="NHV45" s="234"/>
      <c r="NHW45" s="234"/>
      <c r="NHX45" s="234"/>
      <c r="NHY45" s="234"/>
      <c r="NHZ45" s="234"/>
      <c r="NIA45" s="234"/>
      <c r="NIB45" s="234"/>
      <c r="NIC45" s="234"/>
      <c r="NID45" s="234"/>
      <c r="NIE45" s="234"/>
      <c r="NIF45" s="234"/>
      <c r="NIG45" s="234"/>
      <c r="NIH45" s="234"/>
      <c r="NII45" s="234"/>
      <c r="NIJ45" s="234"/>
      <c r="NIK45" s="234"/>
      <c r="NIL45" s="234"/>
      <c r="NIM45" s="234"/>
      <c r="NIN45" s="234"/>
      <c r="NIO45" s="234"/>
      <c r="NIP45" s="234"/>
      <c r="NIQ45" s="234"/>
      <c r="NIR45" s="234"/>
      <c r="NIS45" s="234"/>
      <c r="NIT45" s="234"/>
      <c r="NIU45" s="234"/>
      <c r="NIV45" s="234"/>
      <c r="NIW45" s="234"/>
      <c r="NIX45" s="234"/>
      <c r="NIY45" s="234"/>
      <c r="NIZ45" s="234"/>
      <c r="NJA45" s="234"/>
      <c r="NJB45" s="234"/>
      <c r="NJC45" s="234"/>
      <c r="NJD45" s="234"/>
      <c r="NJE45" s="234"/>
      <c r="NJF45" s="234"/>
      <c r="NJG45" s="234"/>
      <c r="NJH45" s="234"/>
      <c r="NJI45" s="234"/>
      <c r="NJJ45" s="234"/>
      <c r="NJK45" s="234"/>
      <c r="NJL45" s="234"/>
      <c r="NJM45" s="234"/>
      <c r="NJN45" s="234"/>
      <c r="NJO45" s="234"/>
      <c r="NJP45" s="234"/>
      <c r="NJQ45" s="234"/>
      <c r="NJR45" s="234"/>
      <c r="NJS45" s="234"/>
      <c r="NJT45" s="234"/>
      <c r="NJU45" s="234"/>
      <c r="NJV45" s="234"/>
      <c r="NJW45" s="234"/>
      <c r="NJX45" s="234"/>
      <c r="NJY45" s="234"/>
      <c r="NJZ45" s="234"/>
      <c r="NKA45" s="234"/>
      <c r="NKB45" s="234"/>
      <c r="NKC45" s="234"/>
      <c r="NKD45" s="234"/>
      <c r="NKE45" s="234"/>
      <c r="NKF45" s="234"/>
      <c r="NKG45" s="234"/>
      <c r="NKH45" s="234"/>
      <c r="NKI45" s="234"/>
      <c r="NKJ45" s="234"/>
      <c r="NKK45" s="234"/>
      <c r="NKL45" s="234"/>
      <c r="NKM45" s="234"/>
      <c r="NKN45" s="234"/>
      <c r="NKO45" s="234"/>
      <c r="NKP45" s="234"/>
      <c r="NKQ45" s="234"/>
      <c r="NKR45" s="234"/>
      <c r="NKS45" s="234"/>
      <c r="NKT45" s="234"/>
      <c r="NKU45" s="234"/>
      <c r="NKV45" s="234"/>
      <c r="NKW45" s="234"/>
      <c r="NKX45" s="234"/>
      <c r="NKY45" s="234"/>
      <c r="NKZ45" s="234"/>
      <c r="NLA45" s="234"/>
      <c r="NLB45" s="234"/>
      <c r="NLC45" s="234"/>
      <c r="NLD45" s="234"/>
      <c r="NLE45" s="234"/>
      <c r="NLF45" s="234"/>
      <c r="NLG45" s="234"/>
      <c r="NLH45" s="234"/>
      <c r="NLI45" s="234"/>
      <c r="NLJ45" s="234"/>
      <c r="NLK45" s="234"/>
      <c r="NLL45" s="234"/>
      <c r="NLM45" s="234"/>
      <c r="NLN45" s="234"/>
      <c r="NLO45" s="234"/>
      <c r="NLP45" s="234"/>
      <c r="NLQ45" s="234"/>
      <c r="NLR45" s="234"/>
      <c r="NLS45" s="234"/>
      <c r="NLT45" s="234"/>
      <c r="NLU45" s="234"/>
      <c r="NLV45" s="234"/>
      <c r="NLW45" s="234"/>
      <c r="NLX45" s="234"/>
      <c r="NLY45" s="234"/>
      <c r="NLZ45" s="234"/>
      <c r="NMA45" s="234"/>
      <c r="NMB45" s="234"/>
      <c r="NMC45" s="234"/>
      <c r="NMD45" s="234"/>
      <c r="NME45" s="234"/>
      <c r="NMF45" s="234"/>
      <c r="NMG45" s="234"/>
      <c r="NMH45" s="234"/>
      <c r="NMI45" s="234"/>
      <c r="NMJ45" s="234"/>
      <c r="NMK45" s="234"/>
      <c r="NML45" s="234"/>
      <c r="NMM45" s="234"/>
      <c r="NMN45" s="234"/>
      <c r="NMO45" s="234"/>
      <c r="NMP45" s="234"/>
      <c r="NMQ45" s="234"/>
      <c r="NMR45" s="234"/>
      <c r="NMS45" s="234"/>
      <c r="NMT45" s="234"/>
      <c r="NMU45" s="234"/>
      <c r="NMV45" s="234"/>
      <c r="NMW45" s="234"/>
      <c r="NMX45" s="234"/>
      <c r="NMY45" s="234"/>
      <c r="NMZ45" s="234"/>
      <c r="NNA45" s="234"/>
      <c r="NNB45" s="234"/>
      <c r="NNC45" s="234"/>
      <c r="NND45" s="234"/>
      <c r="NNE45" s="234"/>
      <c r="NNF45" s="234"/>
      <c r="NNG45" s="234"/>
      <c r="NNH45" s="234"/>
      <c r="NNI45" s="234"/>
      <c r="NNJ45" s="234"/>
      <c r="NNK45" s="234"/>
      <c r="NNL45" s="234"/>
      <c r="NNM45" s="234"/>
      <c r="NNN45" s="234"/>
      <c r="NNO45" s="234"/>
      <c r="NNP45" s="234"/>
      <c r="NNQ45" s="234"/>
      <c r="NNR45" s="234"/>
      <c r="NNS45" s="234"/>
      <c r="NNT45" s="234"/>
      <c r="NNU45" s="234"/>
      <c r="NNV45" s="234"/>
      <c r="NNW45" s="234"/>
      <c r="NNX45" s="234"/>
      <c r="NNY45" s="234"/>
      <c r="NNZ45" s="234"/>
      <c r="NOA45" s="234"/>
      <c r="NOB45" s="234"/>
      <c r="NOC45" s="234"/>
      <c r="NOD45" s="234"/>
      <c r="NOE45" s="234"/>
      <c r="NOF45" s="234"/>
      <c r="NOG45" s="234"/>
      <c r="NOH45" s="234"/>
      <c r="NOI45" s="234"/>
      <c r="NOJ45" s="234"/>
      <c r="NOK45" s="234"/>
      <c r="NOL45" s="234"/>
      <c r="NOM45" s="234"/>
      <c r="NON45" s="234"/>
      <c r="NOO45" s="234"/>
      <c r="NOP45" s="234"/>
      <c r="NOQ45" s="234"/>
      <c r="NOR45" s="234"/>
      <c r="NOS45" s="234"/>
      <c r="NOT45" s="234"/>
      <c r="NOU45" s="234"/>
      <c r="NOV45" s="234"/>
      <c r="NOW45" s="234"/>
      <c r="NOX45" s="234"/>
      <c r="NOY45" s="234"/>
      <c r="NOZ45" s="234"/>
      <c r="NPA45" s="234"/>
      <c r="NPB45" s="234"/>
      <c r="NPC45" s="234"/>
      <c r="NPD45" s="234"/>
      <c r="NPE45" s="234"/>
      <c r="NPF45" s="234"/>
      <c r="NPG45" s="234"/>
      <c r="NPH45" s="234"/>
      <c r="NPI45" s="234"/>
      <c r="NPJ45" s="234"/>
      <c r="NPK45" s="234"/>
      <c r="NPL45" s="234"/>
      <c r="NPM45" s="234"/>
      <c r="NPN45" s="234"/>
      <c r="NPO45" s="234"/>
      <c r="NPP45" s="234"/>
      <c r="NPQ45" s="234"/>
      <c r="NPR45" s="234"/>
      <c r="NPS45" s="234"/>
      <c r="NPT45" s="234"/>
      <c r="NPU45" s="234"/>
      <c r="NPV45" s="234"/>
      <c r="NPW45" s="234"/>
      <c r="NPX45" s="234"/>
      <c r="NPY45" s="234"/>
      <c r="NPZ45" s="234"/>
      <c r="NQA45" s="234"/>
      <c r="NQB45" s="234"/>
      <c r="NQC45" s="234"/>
      <c r="NQD45" s="234"/>
      <c r="NQE45" s="234"/>
      <c r="NQF45" s="234"/>
      <c r="NQG45" s="234"/>
      <c r="NQH45" s="234"/>
      <c r="NQI45" s="234"/>
      <c r="NQJ45" s="234"/>
      <c r="NQK45" s="234"/>
      <c r="NQL45" s="234"/>
      <c r="NQM45" s="234"/>
      <c r="NQN45" s="234"/>
      <c r="NQO45" s="234"/>
      <c r="NQP45" s="234"/>
      <c r="NQQ45" s="234"/>
      <c r="NQR45" s="234"/>
      <c r="NQS45" s="234"/>
      <c r="NQT45" s="234"/>
      <c r="NQU45" s="234"/>
      <c r="NQV45" s="234"/>
      <c r="NQW45" s="234"/>
      <c r="NQX45" s="234"/>
      <c r="NQY45" s="234"/>
      <c r="NQZ45" s="234"/>
      <c r="NRA45" s="234"/>
      <c r="NRB45" s="234"/>
      <c r="NRC45" s="234"/>
      <c r="NRD45" s="234"/>
      <c r="NRE45" s="234"/>
      <c r="NRF45" s="234"/>
      <c r="NRG45" s="234"/>
      <c r="NRH45" s="234"/>
      <c r="NRI45" s="234"/>
      <c r="NRJ45" s="234"/>
      <c r="NRK45" s="234"/>
      <c r="NRL45" s="234"/>
      <c r="NRM45" s="234"/>
      <c r="NRN45" s="234"/>
      <c r="NRO45" s="234"/>
      <c r="NRP45" s="234"/>
      <c r="NRQ45" s="234"/>
      <c r="NRR45" s="234"/>
      <c r="NRS45" s="234"/>
      <c r="NRT45" s="234"/>
      <c r="NRU45" s="234"/>
      <c r="NRV45" s="234"/>
      <c r="NRW45" s="234"/>
      <c r="NRX45" s="234"/>
      <c r="NRY45" s="234"/>
      <c r="NRZ45" s="234"/>
      <c r="NSA45" s="234"/>
      <c r="NSB45" s="234"/>
      <c r="NSC45" s="234"/>
      <c r="NSD45" s="234"/>
      <c r="NSE45" s="234"/>
      <c r="NSF45" s="234"/>
      <c r="NSG45" s="234"/>
      <c r="NSH45" s="234"/>
      <c r="NSI45" s="234"/>
      <c r="NSJ45" s="234"/>
      <c r="NSK45" s="234"/>
      <c r="NSL45" s="234"/>
      <c r="NSM45" s="234"/>
      <c r="NSN45" s="234"/>
      <c r="NSO45" s="234"/>
      <c r="NSP45" s="234"/>
      <c r="NSQ45" s="234"/>
      <c r="NSR45" s="234"/>
      <c r="NSS45" s="234"/>
      <c r="NST45" s="234"/>
      <c r="NSU45" s="234"/>
      <c r="NSV45" s="234"/>
      <c r="NSW45" s="234"/>
      <c r="NSX45" s="234"/>
      <c r="NSY45" s="234"/>
      <c r="NSZ45" s="234"/>
      <c r="NTA45" s="234"/>
      <c r="NTB45" s="234"/>
      <c r="NTC45" s="234"/>
      <c r="NTD45" s="234"/>
      <c r="NTE45" s="234"/>
      <c r="NTF45" s="234"/>
      <c r="NTG45" s="234"/>
      <c r="NTH45" s="234"/>
      <c r="NTI45" s="234"/>
      <c r="NTJ45" s="234"/>
      <c r="NTK45" s="234"/>
      <c r="NTL45" s="234"/>
      <c r="NTM45" s="234"/>
      <c r="NTN45" s="234"/>
      <c r="NTO45" s="234"/>
      <c r="NTP45" s="234"/>
      <c r="NTQ45" s="234"/>
      <c r="NTR45" s="234"/>
      <c r="NTS45" s="234"/>
      <c r="NTT45" s="234"/>
      <c r="NTU45" s="234"/>
      <c r="NTV45" s="234"/>
      <c r="NTW45" s="234"/>
      <c r="NTX45" s="234"/>
      <c r="NTY45" s="234"/>
      <c r="NTZ45" s="234"/>
      <c r="NUA45" s="234"/>
      <c r="NUB45" s="234"/>
      <c r="NUC45" s="234"/>
      <c r="NUD45" s="234"/>
      <c r="NUE45" s="234"/>
      <c r="NUF45" s="234"/>
      <c r="NUG45" s="234"/>
      <c r="NUH45" s="234"/>
      <c r="NUI45" s="234"/>
      <c r="NUJ45" s="234"/>
      <c r="NUK45" s="234"/>
      <c r="NUL45" s="234"/>
      <c r="NUM45" s="234"/>
      <c r="NUN45" s="234"/>
      <c r="NUO45" s="234"/>
      <c r="NUP45" s="234"/>
      <c r="NUQ45" s="234"/>
      <c r="NUR45" s="234"/>
      <c r="NUS45" s="234"/>
      <c r="NUT45" s="234"/>
      <c r="NUU45" s="234"/>
      <c r="NUV45" s="234"/>
      <c r="NUW45" s="234"/>
      <c r="NUX45" s="234"/>
      <c r="NUY45" s="234"/>
      <c r="NUZ45" s="234"/>
      <c r="NVA45" s="234"/>
      <c r="NVB45" s="234"/>
      <c r="NVC45" s="234"/>
      <c r="NVD45" s="234"/>
      <c r="NVE45" s="234"/>
      <c r="NVF45" s="234"/>
      <c r="NVG45" s="234"/>
      <c r="NVH45" s="234"/>
      <c r="NVI45" s="234"/>
      <c r="NVJ45" s="234"/>
      <c r="NVK45" s="234"/>
      <c r="NVL45" s="234"/>
      <c r="NVM45" s="234"/>
      <c r="NVN45" s="234"/>
      <c r="NVO45" s="234"/>
      <c r="NVP45" s="234"/>
      <c r="NVQ45" s="234"/>
      <c r="NVR45" s="234"/>
      <c r="NVS45" s="234"/>
      <c r="NVT45" s="234"/>
      <c r="NVU45" s="234"/>
      <c r="NVV45" s="234"/>
      <c r="NVW45" s="234"/>
      <c r="NVX45" s="234"/>
      <c r="NVY45" s="234"/>
      <c r="NVZ45" s="234"/>
      <c r="NWA45" s="234"/>
      <c r="NWB45" s="234"/>
      <c r="NWC45" s="234"/>
      <c r="NWD45" s="234"/>
      <c r="NWE45" s="234"/>
      <c r="NWF45" s="234"/>
      <c r="NWG45" s="234"/>
      <c r="NWH45" s="234"/>
      <c r="NWI45" s="234"/>
      <c r="NWJ45" s="234"/>
      <c r="NWK45" s="234"/>
      <c r="NWL45" s="234"/>
      <c r="NWM45" s="234"/>
      <c r="NWN45" s="234"/>
      <c r="NWO45" s="234"/>
      <c r="NWP45" s="234"/>
      <c r="NWQ45" s="234"/>
      <c r="NWR45" s="234"/>
      <c r="NWS45" s="234"/>
      <c r="NWT45" s="234"/>
      <c r="NWU45" s="234"/>
      <c r="NWV45" s="234"/>
      <c r="NWW45" s="234"/>
      <c r="NWX45" s="234"/>
      <c r="NWY45" s="234"/>
      <c r="NWZ45" s="234"/>
      <c r="NXA45" s="234"/>
      <c r="NXB45" s="234"/>
      <c r="NXC45" s="234"/>
      <c r="NXD45" s="234"/>
      <c r="NXE45" s="234"/>
      <c r="NXF45" s="234"/>
      <c r="NXG45" s="234"/>
      <c r="NXH45" s="234"/>
      <c r="NXI45" s="234"/>
      <c r="NXJ45" s="234"/>
      <c r="NXK45" s="234"/>
      <c r="NXL45" s="234"/>
      <c r="NXM45" s="234"/>
      <c r="NXN45" s="234"/>
      <c r="NXO45" s="234"/>
      <c r="NXP45" s="234"/>
      <c r="NXQ45" s="234"/>
      <c r="NXR45" s="234"/>
      <c r="NXS45" s="234"/>
      <c r="NXT45" s="234"/>
      <c r="NXU45" s="234"/>
      <c r="NXV45" s="234"/>
      <c r="NXW45" s="234"/>
      <c r="NXX45" s="234"/>
      <c r="NXY45" s="234"/>
      <c r="NXZ45" s="234"/>
      <c r="NYA45" s="234"/>
      <c r="NYB45" s="234"/>
      <c r="NYC45" s="234"/>
      <c r="NYD45" s="234"/>
      <c r="NYE45" s="234"/>
      <c r="NYF45" s="234"/>
      <c r="NYG45" s="234"/>
      <c r="NYH45" s="234"/>
      <c r="NYI45" s="234"/>
      <c r="NYJ45" s="234"/>
      <c r="NYK45" s="234"/>
      <c r="NYL45" s="234"/>
      <c r="NYM45" s="234"/>
      <c r="NYN45" s="234"/>
      <c r="NYO45" s="234"/>
      <c r="NYP45" s="234"/>
      <c r="NYQ45" s="234"/>
      <c r="NYR45" s="234"/>
      <c r="NYS45" s="234"/>
      <c r="NYT45" s="234"/>
      <c r="NYU45" s="234"/>
      <c r="NYV45" s="234"/>
      <c r="NYW45" s="234"/>
      <c r="NYX45" s="234"/>
      <c r="NYY45" s="234"/>
      <c r="NYZ45" s="234"/>
      <c r="NZA45" s="234"/>
      <c r="NZB45" s="234"/>
      <c r="NZC45" s="234"/>
      <c r="NZD45" s="234"/>
      <c r="NZE45" s="234"/>
      <c r="NZF45" s="234"/>
      <c r="NZG45" s="234"/>
      <c r="NZH45" s="234"/>
      <c r="NZI45" s="234"/>
      <c r="NZJ45" s="234"/>
      <c r="NZK45" s="234"/>
      <c r="NZL45" s="234"/>
      <c r="NZM45" s="234"/>
      <c r="NZN45" s="234"/>
      <c r="NZO45" s="234"/>
      <c r="NZP45" s="234"/>
      <c r="NZQ45" s="234"/>
      <c r="NZR45" s="234"/>
      <c r="NZS45" s="234"/>
      <c r="NZT45" s="234"/>
      <c r="NZU45" s="234"/>
      <c r="NZV45" s="234"/>
      <c r="NZW45" s="234"/>
      <c r="NZX45" s="234"/>
      <c r="NZY45" s="234"/>
      <c r="NZZ45" s="234"/>
      <c r="OAA45" s="234"/>
      <c r="OAB45" s="234"/>
      <c r="OAC45" s="234"/>
      <c r="OAD45" s="234"/>
      <c r="OAE45" s="234"/>
      <c r="OAF45" s="234"/>
      <c r="OAG45" s="234"/>
      <c r="OAH45" s="234"/>
      <c r="OAI45" s="234"/>
      <c r="OAJ45" s="234"/>
      <c r="OAK45" s="234"/>
      <c r="OAL45" s="234"/>
      <c r="OAM45" s="234"/>
      <c r="OAN45" s="234"/>
      <c r="OAO45" s="234"/>
      <c r="OAP45" s="234"/>
      <c r="OAQ45" s="234"/>
      <c r="OAR45" s="234"/>
      <c r="OAS45" s="234"/>
      <c r="OAT45" s="234"/>
      <c r="OAU45" s="234"/>
      <c r="OAV45" s="234"/>
      <c r="OAW45" s="234"/>
      <c r="OAX45" s="234"/>
      <c r="OAY45" s="234"/>
      <c r="OAZ45" s="234"/>
      <c r="OBA45" s="234"/>
      <c r="OBB45" s="234"/>
      <c r="OBC45" s="234"/>
      <c r="OBD45" s="234"/>
      <c r="OBE45" s="234"/>
      <c r="OBF45" s="234"/>
      <c r="OBG45" s="234"/>
      <c r="OBH45" s="234"/>
      <c r="OBI45" s="234"/>
      <c r="OBJ45" s="234"/>
      <c r="OBK45" s="234"/>
      <c r="OBL45" s="234"/>
      <c r="OBM45" s="234"/>
      <c r="OBN45" s="234"/>
      <c r="OBO45" s="234"/>
      <c r="OBP45" s="234"/>
      <c r="OBQ45" s="234"/>
      <c r="OBR45" s="234"/>
      <c r="OBS45" s="234"/>
      <c r="OBT45" s="234"/>
      <c r="OBU45" s="234"/>
      <c r="OBV45" s="234"/>
      <c r="OBW45" s="234"/>
      <c r="OBX45" s="234"/>
      <c r="OBY45" s="234"/>
      <c r="OBZ45" s="234"/>
      <c r="OCA45" s="234"/>
      <c r="OCB45" s="234"/>
      <c r="OCC45" s="234"/>
      <c r="OCD45" s="234"/>
      <c r="OCE45" s="234"/>
      <c r="OCF45" s="234"/>
      <c r="OCG45" s="234"/>
      <c r="OCH45" s="234"/>
      <c r="OCI45" s="234"/>
      <c r="OCJ45" s="234"/>
      <c r="OCK45" s="234"/>
      <c r="OCL45" s="234"/>
      <c r="OCM45" s="234"/>
      <c r="OCN45" s="234"/>
      <c r="OCO45" s="234"/>
      <c r="OCP45" s="234"/>
      <c r="OCQ45" s="234"/>
      <c r="OCR45" s="234"/>
      <c r="OCS45" s="234"/>
      <c r="OCT45" s="234"/>
      <c r="OCU45" s="234"/>
      <c r="OCV45" s="234"/>
      <c r="OCW45" s="234"/>
      <c r="OCX45" s="234"/>
      <c r="OCY45" s="234"/>
      <c r="OCZ45" s="234"/>
      <c r="ODA45" s="234"/>
      <c r="ODB45" s="234"/>
      <c r="ODC45" s="234"/>
      <c r="ODD45" s="234"/>
      <c r="ODE45" s="234"/>
      <c r="ODF45" s="234"/>
      <c r="ODG45" s="234"/>
      <c r="ODH45" s="234"/>
      <c r="ODI45" s="234"/>
      <c r="ODJ45" s="234"/>
      <c r="ODK45" s="234"/>
      <c r="ODL45" s="234"/>
      <c r="ODM45" s="234"/>
      <c r="ODN45" s="234"/>
      <c r="ODO45" s="234"/>
      <c r="ODP45" s="234"/>
      <c r="ODQ45" s="234"/>
      <c r="ODR45" s="234"/>
      <c r="ODS45" s="234"/>
      <c r="ODT45" s="234"/>
      <c r="ODU45" s="234"/>
      <c r="ODV45" s="234"/>
      <c r="ODW45" s="234"/>
      <c r="ODX45" s="234"/>
      <c r="ODY45" s="234"/>
      <c r="ODZ45" s="234"/>
      <c r="OEA45" s="234"/>
      <c r="OEB45" s="234"/>
      <c r="OEC45" s="234"/>
      <c r="OED45" s="234"/>
      <c r="OEE45" s="234"/>
      <c r="OEF45" s="234"/>
      <c r="OEG45" s="234"/>
      <c r="OEH45" s="234"/>
      <c r="OEI45" s="234"/>
      <c r="OEJ45" s="234"/>
      <c r="OEK45" s="234"/>
      <c r="OEL45" s="234"/>
      <c r="OEM45" s="234"/>
      <c r="OEN45" s="234"/>
      <c r="OEO45" s="234"/>
      <c r="OEP45" s="234"/>
      <c r="OEQ45" s="234"/>
      <c r="OER45" s="234"/>
      <c r="OES45" s="234"/>
      <c r="OET45" s="234"/>
      <c r="OEU45" s="234"/>
      <c r="OEV45" s="234"/>
      <c r="OEW45" s="234"/>
      <c r="OEX45" s="234"/>
      <c r="OEY45" s="234"/>
      <c r="OEZ45" s="234"/>
      <c r="OFA45" s="234"/>
      <c r="OFB45" s="234"/>
      <c r="OFC45" s="234"/>
      <c r="OFD45" s="234"/>
      <c r="OFE45" s="234"/>
      <c r="OFF45" s="234"/>
      <c r="OFG45" s="234"/>
      <c r="OFH45" s="234"/>
      <c r="OFI45" s="234"/>
      <c r="OFJ45" s="234"/>
      <c r="OFK45" s="234"/>
      <c r="OFL45" s="234"/>
      <c r="OFM45" s="234"/>
      <c r="OFN45" s="234"/>
      <c r="OFO45" s="234"/>
      <c r="OFP45" s="234"/>
      <c r="OFQ45" s="234"/>
      <c r="OFR45" s="234"/>
      <c r="OFS45" s="234"/>
      <c r="OFT45" s="234"/>
      <c r="OFU45" s="234"/>
      <c r="OFV45" s="234"/>
      <c r="OFW45" s="234"/>
      <c r="OFX45" s="234"/>
      <c r="OFY45" s="234"/>
      <c r="OFZ45" s="234"/>
      <c r="OGA45" s="234"/>
      <c r="OGB45" s="234"/>
      <c r="OGC45" s="234"/>
      <c r="OGD45" s="234"/>
      <c r="OGE45" s="234"/>
      <c r="OGF45" s="234"/>
      <c r="OGG45" s="234"/>
      <c r="OGH45" s="234"/>
      <c r="OGI45" s="234"/>
      <c r="OGJ45" s="234"/>
      <c r="OGK45" s="234"/>
      <c r="OGL45" s="234"/>
      <c r="OGM45" s="234"/>
      <c r="OGN45" s="234"/>
      <c r="OGO45" s="234"/>
      <c r="OGP45" s="234"/>
      <c r="OGQ45" s="234"/>
      <c r="OGR45" s="234"/>
      <c r="OGS45" s="234"/>
      <c r="OGT45" s="234"/>
      <c r="OGU45" s="234"/>
      <c r="OGV45" s="234"/>
      <c r="OGW45" s="234"/>
      <c r="OGX45" s="234"/>
      <c r="OGY45" s="234"/>
      <c r="OGZ45" s="234"/>
      <c r="OHA45" s="234"/>
      <c r="OHB45" s="234"/>
      <c r="OHC45" s="234"/>
      <c r="OHD45" s="234"/>
      <c r="OHE45" s="234"/>
      <c r="OHF45" s="234"/>
      <c r="OHG45" s="234"/>
      <c r="OHH45" s="234"/>
      <c r="OHI45" s="234"/>
      <c r="OHJ45" s="234"/>
      <c r="OHK45" s="234"/>
      <c r="OHL45" s="234"/>
      <c r="OHM45" s="234"/>
      <c r="OHN45" s="234"/>
      <c r="OHO45" s="234"/>
      <c r="OHP45" s="234"/>
      <c r="OHQ45" s="234"/>
      <c r="OHR45" s="234"/>
      <c r="OHS45" s="234"/>
      <c r="OHT45" s="234"/>
      <c r="OHU45" s="234"/>
      <c r="OHV45" s="234"/>
      <c r="OHW45" s="234"/>
      <c r="OHX45" s="234"/>
      <c r="OHY45" s="234"/>
      <c r="OHZ45" s="234"/>
      <c r="OIA45" s="234"/>
      <c r="OIB45" s="234"/>
      <c r="OIC45" s="234"/>
      <c r="OID45" s="234"/>
      <c r="OIE45" s="234"/>
      <c r="OIF45" s="234"/>
      <c r="OIG45" s="234"/>
      <c r="OIH45" s="234"/>
      <c r="OII45" s="234"/>
      <c r="OIJ45" s="234"/>
      <c r="OIK45" s="234"/>
      <c r="OIL45" s="234"/>
      <c r="OIM45" s="234"/>
      <c r="OIN45" s="234"/>
      <c r="OIO45" s="234"/>
      <c r="OIP45" s="234"/>
      <c r="OIQ45" s="234"/>
      <c r="OIR45" s="234"/>
      <c r="OIS45" s="234"/>
      <c r="OIT45" s="234"/>
      <c r="OIU45" s="234"/>
      <c r="OIV45" s="234"/>
      <c r="OIW45" s="234"/>
      <c r="OIX45" s="234"/>
      <c r="OIY45" s="234"/>
      <c r="OIZ45" s="234"/>
      <c r="OJA45" s="234"/>
      <c r="OJB45" s="234"/>
      <c r="OJC45" s="234"/>
      <c r="OJD45" s="234"/>
      <c r="OJE45" s="234"/>
      <c r="OJF45" s="234"/>
      <c r="OJG45" s="234"/>
      <c r="OJH45" s="234"/>
      <c r="OJI45" s="234"/>
      <c r="OJJ45" s="234"/>
      <c r="OJK45" s="234"/>
      <c r="OJL45" s="234"/>
      <c r="OJM45" s="234"/>
      <c r="OJN45" s="234"/>
      <c r="OJO45" s="234"/>
      <c r="OJP45" s="234"/>
      <c r="OJQ45" s="234"/>
      <c r="OJR45" s="234"/>
      <c r="OJS45" s="234"/>
      <c r="OJT45" s="234"/>
      <c r="OJU45" s="234"/>
      <c r="OJV45" s="234"/>
      <c r="OJW45" s="234"/>
      <c r="OJX45" s="234"/>
      <c r="OJY45" s="234"/>
      <c r="OJZ45" s="234"/>
      <c r="OKA45" s="234"/>
      <c r="OKB45" s="234"/>
      <c r="OKC45" s="234"/>
      <c r="OKD45" s="234"/>
      <c r="OKE45" s="234"/>
      <c r="OKF45" s="234"/>
      <c r="OKG45" s="234"/>
      <c r="OKH45" s="234"/>
      <c r="OKI45" s="234"/>
      <c r="OKJ45" s="234"/>
      <c r="OKK45" s="234"/>
      <c r="OKL45" s="234"/>
      <c r="OKM45" s="234"/>
      <c r="OKN45" s="234"/>
      <c r="OKO45" s="234"/>
      <c r="OKP45" s="234"/>
      <c r="OKQ45" s="234"/>
      <c r="OKR45" s="234"/>
      <c r="OKS45" s="234"/>
      <c r="OKT45" s="234"/>
      <c r="OKU45" s="234"/>
      <c r="OKV45" s="234"/>
      <c r="OKW45" s="234"/>
      <c r="OKX45" s="234"/>
      <c r="OKY45" s="234"/>
      <c r="OKZ45" s="234"/>
      <c r="OLA45" s="234"/>
      <c r="OLB45" s="234"/>
      <c r="OLC45" s="234"/>
      <c r="OLD45" s="234"/>
      <c r="OLE45" s="234"/>
      <c r="OLF45" s="234"/>
      <c r="OLG45" s="234"/>
      <c r="OLH45" s="234"/>
      <c r="OLI45" s="234"/>
      <c r="OLJ45" s="234"/>
      <c r="OLK45" s="234"/>
      <c r="OLL45" s="234"/>
      <c r="OLM45" s="234"/>
      <c r="OLN45" s="234"/>
      <c r="OLO45" s="234"/>
      <c r="OLP45" s="234"/>
      <c r="OLQ45" s="234"/>
      <c r="OLR45" s="234"/>
      <c r="OLS45" s="234"/>
      <c r="OLT45" s="234"/>
      <c r="OLU45" s="234"/>
      <c r="OLV45" s="234"/>
      <c r="OLW45" s="234"/>
      <c r="OLX45" s="234"/>
      <c r="OLY45" s="234"/>
      <c r="OLZ45" s="234"/>
      <c r="OMA45" s="234"/>
      <c r="OMB45" s="234"/>
      <c r="OMC45" s="234"/>
      <c r="OMD45" s="234"/>
      <c r="OME45" s="234"/>
      <c r="OMF45" s="234"/>
      <c r="OMG45" s="234"/>
      <c r="OMH45" s="234"/>
      <c r="OMI45" s="234"/>
      <c r="OMJ45" s="234"/>
      <c r="OMK45" s="234"/>
      <c r="OML45" s="234"/>
      <c r="OMM45" s="234"/>
      <c r="OMN45" s="234"/>
      <c r="OMO45" s="234"/>
      <c r="OMP45" s="234"/>
      <c r="OMQ45" s="234"/>
      <c r="OMR45" s="234"/>
      <c r="OMS45" s="234"/>
      <c r="OMT45" s="234"/>
      <c r="OMU45" s="234"/>
      <c r="OMV45" s="234"/>
      <c r="OMW45" s="234"/>
      <c r="OMX45" s="234"/>
      <c r="OMY45" s="234"/>
      <c r="OMZ45" s="234"/>
      <c r="ONA45" s="234"/>
      <c r="ONB45" s="234"/>
      <c r="ONC45" s="234"/>
      <c r="OND45" s="234"/>
      <c r="ONE45" s="234"/>
      <c r="ONF45" s="234"/>
      <c r="ONG45" s="234"/>
      <c r="ONH45" s="234"/>
      <c r="ONI45" s="234"/>
      <c r="ONJ45" s="234"/>
      <c r="ONK45" s="234"/>
      <c r="ONL45" s="234"/>
      <c r="ONM45" s="234"/>
      <c r="ONN45" s="234"/>
      <c r="ONO45" s="234"/>
      <c r="ONP45" s="234"/>
      <c r="ONQ45" s="234"/>
      <c r="ONR45" s="234"/>
      <c r="ONS45" s="234"/>
      <c r="ONT45" s="234"/>
      <c r="ONU45" s="234"/>
      <c r="ONV45" s="234"/>
      <c r="ONW45" s="234"/>
      <c r="ONX45" s="234"/>
      <c r="ONY45" s="234"/>
      <c r="ONZ45" s="234"/>
      <c r="OOA45" s="234"/>
      <c r="OOB45" s="234"/>
      <c r="OOC45" s="234"/>
      <c r="OOD45" s="234"/>
      <c r="OOE45" s="234"/>
      <c r="OOF45" s="234"/>
      <c r="OOG45" s="234"/>
      <c r="OOH45" s="234"/>
      <c r="OOI45" s="234"/>
      <c r="OOJ45" s="234"/>
      <c r="OOK45" s="234"/>
      <c r="OOL45" s="234"/>
      <c r="OOM45" s="234"/>
      <c r="OON45" s="234"/>
      <c r="OOO45" s="234"/>
      <c r="OOP45" s="234"/>
      <c r="OOQ45" s="234"/>
      <c r="OOR45" s="234"/>
      <c r="OOS45" s="234"/>
      <c r="OOT45" s="234"/>
      <c r="OOU45" s="234"/>
      <c r="OOV45" s="234"/>
      <c r="OOW45" s="234"/>
      <c r="OOX45" s="234"/>
      <c r="OOY45" s="234"/>
      <c r="OOZ45" s="234"/>
      <c r="OPA45" s="234"/>
      <c r="OPB45" s="234"/>
      <c r="OPC45" s="234"/>
      <c r="OPD45" s="234"/>
      <c r="OPE45" s="234"/>
      <c r="OPF45" s="234"/>
      <c r="OPG45" s="234"/>
      <c r="OPH45" s="234"/>
      <c r="OPI45" s="234"/>
      <c r="OPJ45" s="234"/>
      <c r="OPK45" s="234"/>
      <c r="OPL45" s="234"/>
      <c r="OPM45" s="234"/>
      <c r="OPN45" s="234"/>
      <c r="OPO45" s="234"/>
      <c r="OPP45" s="234"/>
      <c r="OPQ45" s="234"/>
      <c r="OPR45" s="234"/>
      <c r="OPS45" s="234"/>
      <c r="OPT45" s="234"/>
      <c r="OPU45" s="234"/>
      <c r="OPV45" s="234"/>
      <c r="OPW45" s="234"/>
      <c r="OPX45" s="234"/>
      <c r="OPY45" s="234"/>
      <c r="OPZ45" s="234"/>
      <c r="OQA45" s="234"/>
      <c r="OQB45" s="234"/>
      <c r="OQC45" s="234"/>
      <c r="OQD45" s="234"/>
      <c r="OQE45" s="234"/>
      <c r="OQF45" s="234"/>
      <c r="OQG45" s="234"/>
      <c r="OQH45" s="234"/>
      <c r="OQI45" s="234"/>
      <c r="OQJ45" s="234"/>
      <c r="OQK45" s="234"/>
      <c r="OQL45" s="234"/>
      <c r="OQM45" s="234"/>
      <c r="OQN45" s="234"/>
      <c r="OQO45" s="234"/>
      <c r="OQP45" s="234"/>
      <c r="OQQ45" s="234"/>
      <c r="OQR45" s="234"/>
      <c r="OQS45" s="234"/>
      <c r="OQT45" s="234"/>
      <c r="OQU45" s="234"/>
      <c r="OQV45" s="234"/>
      <c r="OQW45" s="234"/>
      <c r="OQX45" s="234"/>
      <c r="OQY45" s="234"/>
      <c r="OQZ45" s="234"/>
      <c r="ORA45" s="234"/>
      <c r="ORB45" s="234"/>
      <c r="ORC45" s="234"/>
      <c r="ORD45" s="234"/>
      <c r="ORE45" s="234"/>
      <c r="ORF45" s="234"/>
      <c r="ORG45" s="234"/>
      <c r="ORH45" s="234"/>
      <c r="ORI45" s="234"/>
      <c r="ORJ45" s="234"/>
      <c r="ORK45" s="234"/>
      <c r="ORL45" s="234"/>
      <c r="ORM45" s="234"/>
      <c r="ORN45" s="234"/>
      <c r="ORO45" s="234"/>
      <c r="ORP45" s="234"/>
      <c r="ORQ45" s="234"/>
      <c r="ORR45" s="234"/>
      <c r="ORS45" s="234"/>
      <c r="ORT45" s="234"/>
      <c r="ORU45" s="234"/>
      <c r="ORV45" s="234"/>
      <c r="ORW45" s="234"/>
      <c r="ORX45" s="234"/>
      <c r="ORY45" s="234"/>
      <c r="ORZ45" s="234"/>
      <c r="OSA45" s="234"/>
      <c r="OSB45" s="234"/>
      <c r="OSC45" s="234"/>
      <c r="OSD45" s="234"/>
      <c r="OSE45" s="234"/>
      <c r="OSF45" s="234"/>
      <c r="OSG45" s="234"/>
      <c r="OSH45" s="234"/>
      <c r="OSI45" s="234"/>
      <c r="OSJ45" s="234"/>
      <c r="OSK45" s="234"/>
      <c r="OSL45" s="234"/>
      <c r="OSM45" s="234"/>
      <c r="OSN45" s="234"/>
      <c r="OSO45" s="234"/>
      <c r="OSP45" s="234"/>
      <c r="OSQ45" s="234"/>
      <c r="OSR45" s="234"/>
      <c r="OSS45" s="234"/>
      <c r="OST45" s="234"/>
      <c r="OSU45" s="234"/>
      <c r="OSV45" s="234"/>
      <c r="OSW45" s="234"/>
      <c r="OSX45" s="234"/>
      <c r="OSY45" s="234"/>
      <c r="OSZ45" s="234"/>
      <c r="OTA45" s="234"/>
      <c r="OTB45" s="234"/>
      <c r="OTC45" s="234"/>
      <c r="OTD45" s="234"/>
      <c r="OTE45" s="234"/>
      <c r="OTF45" s="234"/>
      <c r="OTG45" s="234"/>
      <c r="OTH45" s="234"/>
      <c r="OTI45" s="234"/>
      <c r="OTJ45" s="234"/>
      <c r="OTK45" s="234"/>
      <c r="OTL45" s="234"/>
      <c r="OTM45" s="234"/>
      <c r="OTN45" s="234"/>
      <c r="OTO45" s="234"/>
      <c r="OTP45" s="234"/>
      <c r="OTQ45" s="234"/>
      <c r="OTR45" s="234"/>
      <c r="OTS45" s="234"/>
      <c r="OTT45" s="234"/>
      <c r="OTU45" s="234"/>
      <c r="OTV45" s="234"/>
      <c r="OTW45" s="234"/>
      <c r="OTX45" s="234"/>
      <c r="OTY45" s="234"/>
      <c r="OTZ45" s="234"/>
      <c r="OUA45" s="234"/>
      <c r="OUB45" s="234"/>
      <c r="OUC45" s="234"/>
      <c r="OUD45" s="234"/>
      <c r="OUE45" s="234"/>
      <c r="OUF45" s="234"/>
      <c r="OUG45" s="234"/>
      <c r="OUH45" s="234"/>
      <c r="OUI45" s="234"/>
      <c r="OUJ45" s="234"/>
      <c r="OUK45" s="234"/>
      <c r="OUL45" s="234"/>
      <c r="OUM45" s="234"/>
      <c r="OUN45" s="234"/>
      <c r="OUO45" s="234"/>
      <c r="OUP45" s="234"/>
      <c r="OUQ45" s="234"/>
      <c r="OUR45" s="234"/>
      <c r="OUS45" s="234"/>
      <c r="OUT45" s="234"/>
      <c r="OUU45" s="234"/>
      <c r="OUV45" s="234"/>
      <c r="OUW45" s="234"/>
      <c r="OUX45" s="234"/>
      <c r="OUY45" s="234"/>
      <c r="OUZ45" s="234"/>
      <c r="OVA45" s="234"/>
      <c r="OVB45" s="234"/>
      <c r="OVC45" s="234"/>
      <c r="OVD45" s="234"/>
      <c r="OVE45" s="234"/>
      <c r="OVF45" s="234"/>
      <c r="OVG45" s="234"/>
      <c r="OVH45" s="234"/>
      <c r="OVI45" s="234"/>
      <c r="OVJ45" s="234"/>
      <c r="OVK45" s="234"/>
      <c r="OVL45" s="234"/>
      <c r="OVM45" s="234"/>
      <c r="OVN45" s="234"/>
      <c r="OVO45" s="234"/>
      <c r="OVP45" s="234"/>
      <c r="OVQ45" s="234"/>
      <c r="OVR45" s="234"/>
      <c r="OVS45" s="234"/>
      <c r="OVT45" s="234"/>
      <c r="OVU45" s="234"/>
      <c r="OVV45" s="234"/>
      <c r="OVW45" s="234"/>
      <c r="OVX45" s="234"/>
      <c r="OVY45" s="234"/>
      <c r="OVZ45" s="234"/>
      <c r="OWA45" s="234"/>
      <c r="OWB45" s="234"/>
      <c r="OWC45" s="234"/>
      <c r="OWD45" s="234"/>
      <c r="OWE45" s="234"/>
      <c r="OWF45" s="234"/>
      <c r="OWG45" s="234"/>
      <c r="OWH45" s="234"/>
      <c r="OWI45" s="234"/>
      <c r="OWJ45" s="234"/>
      <c r="OWK45" s="234"/>
      <c r="OWL45" s="234"/>
      <c r="OWM45" s="234"/>
      <c r="OWN45" s="234"/>
      <c r="OWO45" s="234"/>
      <c r="OWP45" s="234"/>
      <c r="OWQ45" s="234"/>
      <c r="OWR45" s="234"/>
      <c r="OWS45" s="234"/>
      <c r="OWT45" s="234"/>
      <c r="OWU45" s="234"/>
      <c r="OWV45" s="234"/>
      <c r="OWW45" s="234"/>
      <c r="OWX45" s="234"/>
      <c r="OWY45" s="234"/>
      <c r="OWZ45" s="234"/>
      <c r="OXA45" s="234"/>
      <c r="OXB45" s="234"/>
      <c r="OXC45" s="234"/>
      <c r="OXD45" s="234"/>
      <c r="OXE45" s="234"/>
      <c r="OXF45" s="234"/>
      <c r="OXG45" s="234"/>
      <c r="OXH45" s="234"/>
      <c r="OXI45" s="234"/>
      <c r="OXJ45" s="234"/>
      <c r="OXK45" s="234"/>
      <c r="OXL45" s="234"/>
      <c r="OXM45" s="234"/>
      <c r="OXN45" s="234"/>
      <c r="OXO45" s="234"/>
      <c r="OXP45" s="234"/>
      <c r="OXQ45" s="234"/>
      <c r="OXR45" s="234"/>
      <c r="OXS45" s="234"/>
      <c r="OXT45" s="234"/>
      <c r="OXU45" s="234"/>
      <c r="OXV45" s="234"/>
      <c r="OXW45" s="234"/>
      <c r="OXX45" s="234"/>
      <c r="OXY45" s="234"/>
      <c r="OXZ45" s="234"/>
      <c r="OYA45" s="234"/>
      <c r="OYB45" s="234"/>
      <c r="OYC45" s="234"/>
      <c r="OYD45" s="234"/>
      <c r="OYE45" s="234"/>
      <c r="OYF45" s="234"/>
      <c r="OYG45" s="234"/>
      <c r="OYH45" s="234"/>
      <c r="OYI45" s="234"/>
      <c r="OYJ45" s="234"/>
      <c r="OYK45" s="234"/>
      <c r="OYL45" s="234"/>
      <c r="OYM45" s="234"/>
      <c r="OYN45" s="234"/>
      <c r="OYO45" s="234"/>
      <c r="OYP45" s="234"/>
      <c r="OYQ45" s="234"/>
      <c r="OYR45" s="234"/>
      <c r="OYS45" s="234"/>
      <c r="OYT45" s="234"/>
      <c r="OYU45" s="234"/>
      <c r="OYV45" s="234"/>
      <c r="OYW45" s="234"/>
      <c r="OYX45" s="234"/>
      <c r="OYY45" s="234"/>
      <c r="OYZ45" s="234"/>
      <c r="OZA45" s="234"/>
      <c r="OZB45" s="234"/>
      <c r="OZC45" s="234"/>
      <c r="OZD45" s="234"/>
      <c r="OZE45" s="234"/>
      <c r="OZF45" s="234"/>
      <c r="OZG45" s="234"/>
      <c r="OZH45" s="234"/>
      <c r="OZI45" s="234"/>
      <c r="OZJ45" s="234"/>
      <c r="OZK45" s="234"/>
      <c r="OZL45" s="234"/>
      <c r="OZM45" s="234"/>
      <c r="OZN45" s="234"/>
      <c r="OZO45" s="234"/>
      <c r="OZP45" s="234"/>
      <c r="OZQ45" s="234"/>
      <c r="OZR45" s="234"/>
      <c r="OZS45" s="234"/>
      <c r="OZT45" s="234"/>
      <c r="OZU45" s="234"/>
      <c r="OZV45" s="234"/>
      <c r="OZW45" s="234"/>
      <c r="OZX45" s="234"/>
      <c r="OZY45" s="234"/>
      <c r="OZZ45" s="234"/>
      <c r="PAA45" s="234"/>
      <c r="PAB45" s="234"/>
      <c r="PAC45" s="234"/>
      <c r="PAD45" s="234"/>
      <c r="PAE45" s="234"/>
      <c r="PAF45" s="234"/>
      <c r="PAG45" s="234"/>
      <c r="PAH45" s="234"/>
      <c r="PAI45" s="234"/>
      <c r="PAJ45" s="234"/>
      <c r="PAK45" s="234"/>
      <c r="PAL45" s="234"/>
      <c r="PAM45" s="234"/>
      <c r="PAN45" s="234"/>
      <c r="PAO45" s="234"/>
      <c r="PAP45" s="234"/>
      <c r="PAQ45" s="234"/>
      <c r="PAR45" s="234"/>
      <c r="PAS45" s="234"/>
      <c r="PAT45" s="234"/>
      <c r="PAU45" s="234"/>
      <c r="PAV45" s="234"/>
      <c r="PAW45" s="234"/>
      <c r="PAX45" s="234"/>
      <c r="PAY45" s="234"/>
      <c r="PAZ45" s="234"/>
      <c r="PBA45" s="234"/>
      <c r="PBB45" s="234"/>
      <c r="PBC45" s="234"/>
      <c r="PBD45" s="234"/>
      <c r="PBE45" s="234"/>
      <c r="PBF45" s="234"/>
      <c r="PBG45" s="234"/>
      <c r="PBH45" s="234"/>
      <c r="PBI45" s="234"/>
      <c r="PBJ45" s="234"/>
      <c r="PBK45" s="234"/>
      <c r="PBL45" s="234"/>
      <c r="PBM45" s="234"/>
      <c r="PBN45" s="234"/>
      <c r="PBO45" s="234"/>
      <c r="PBP45" s="234"/>
      <c r="PBQ45" s="234"/>
      <c r="PBR45" s="234"/>
      <c r="PBS45" s="234"/>
      <c r="PBT45" s="234"/>
      <c r="PBU45" s="234"/>
      <c r="PBV45" s="234"/>
      <c r="PBW45" s="234"/>
      <c r="PBX45" s="234"/>
      <c r="PBY45" s="234"/>
      <c r="PBZ45" s="234"/>
      <c r="PCA45" s="234"/>
      <c r="PCB45" s="234"/>
      <c r="PCC45" s="234"/>
      <c r="PCD45" s="234"/>
      <c r="PCE45" s="234"/>
      <c r="PCF45" s="234"/>
      <c r="PCG45" s="234"/>
      <c r="PCH45" s="234"/>
      <c r="PCI45" s="234"/>
      <c r="PCJ45" s="234"/>
      <c r="PCK45" s="234"/>
      <c r="PCL45" s="234"/>
      <c r="PCM45" s="234"/>
      <c r="PCN45" s="234"/>
      <c r="PCO45" s="234"/>
      <c r="PCP45" s="234"/>
      <c r="PCQ45" s="234"/>
      <c r="PCR45" s="234"/>
      <c r="PCS45" s="234"/>
      <c r="PCT45" s="234"/>
      <c r="PCU45" s="234"/>
      <c r="PCV45" s="234"/>
      <c r="PCW45" s="234"/>
      <c r="PCX45" s="234"/>
      <c r="PCY45" s="234"/>
      <c r="PCZ45" s="234"/>
      <c r="PDA45" s="234"/>
      <c r="PDB45" s="234"/>
      <c r="PDC45" s="234"/>
      <c r="PDD45" s="234"/>
      <c r="PDE45" s="234"/>
      <c r="PDF45" s="234"/>
      <c r="PDG45" s="234"/>
      <c r="PDH45" s="234"/>
      <c r="PDI45" s="234"/>
      <c r="PDJ45" s="234"/>
      <c r="PDK45" s="234"/>
      <c r="PDL45" s="234"/>
      <c r="PDM45" s="234"/>
      <c r="PDN45" s="234"/>
      <c r="PDO45" s="234"/>
      <c r="PDP45" s="234"/>
      <c r="PDQ45" s="234"/>
      <c r="PDR45" s="234"/>
      <c r="PDS45" s="234"/>
      <c r="PDT45" s="234"/>
      <c r="PDU45" s="234"/>
      <c r="PDV45" s="234"/>
      <c r="PDW45" s="234"/>
      <c r="PDX45" s="234"/>
      <c r="PDY45" s="234"/>
      <c r="PDZ45" s="234"/>
      <c r="PEA45" s="234"/>
      <c r="PEB45" s="234"/>
      <c r="PEC45" s="234"/>
      <c r="PED45" s="234"/>
      <c r="PEE45" s="234"/>
      <c r="PEF45" s="234"/>
      <c r="PEG45" s="234"/>
      <c r="PEH45" s="234"/>
      <c r="PEI45" s="234"/>
      <c r="PEJ45" s="234"/>
      <c r="PEK45" s="234"/>
      <c r="PEL45" s="234"/>
      <c r="PEM45" s="234"/>
      <c r="PEN45" s="234"/>
      <c r="PEO45" s="234"/>
      <c r="PEP45" s="234"/>
      <c r="PEQ45" s="234"/>
      <c r="PER45" s="234"/>
      <c r="PES45" s="234"/>
      <c r="PET45" s="234"/>
      <c r="PEU45" s="234"/>
      <c r="PEV45" s="234"/>
      <c r="PEW45" s="234"/>
      <c r="PEX45" s="234"/>
      <c r="PEY45" s="234"/>
      <c r="PEZ45" s="234"/>
      <c r="PFA45" s="234"/>
      <c r="PFB45" s="234"/>
      <c r="PFC45" s="234"/>
      <c r="PFD45" s="234"/>
      <c r="PFE45" s="234"/>
      <c r="PFF45" s="234"/>
      <c r="PFG45" s="234"/>
      <c r="PFH45" s="234"/>
      <c r="PFI45" s="234"/>
      <c r="PFJ45" s="234"/>
      <c r="PFK45" s="234"/>
      <c r="PFL45" s="234"/>
      <c r="PFM45" s="234"/>
      <c r="PFN45" s="234"/>
      <c r="PFO45" s="234"/>
      <c r="PFP45" s="234"/>
      <c r="PFQ45" s="234"/>
      <c r="PFR45" s="234"/>
      <c r="PFS45" s="234"/>
      <c r="PFT45" s="234"/>
      <c r="PFU45" s="234"/>
      <c r="PFV45" s="234"/>
      <c r="PFW45" s="234"/>
      <c r="PFX45" s="234"/>
      <c r="PFY45" s="234"/>
      <c r="PFZ45" s="234"/>
      <c r="PGA45" s="234"/>
      <c r="PGB45" s="234"/>
      <c r="PGC45" s="234"/>
      <c r="PGD45" s="234"/>
      <c r="PGE45" s="234"/>
      <c r="PGF45" s="234"/>
      <c r="PGG45" s="234"/>
      <c r="PGH45" s="234"/>
      <c r="PGI45" s="234"/>
      <c r="PGJ45" s="234"/>
      <c r="PGK45" s="234"/>
      <c r="PGL45" s="234"/>
      <c r="PGM45" s="234"/>
      <c r="PGN45" s="234"/>
      <c r="PGO45" s="234"/>
      <c r="PGP45" s="234"/>
      <c r="PGQ45" s="234"/>
      <c r="PGR45" s="234"/>
      <c r="PGS45" s="234"/>
      <c r="PGT45" s="234"/>
      <c r="PGU45" s="234"/>
      <c r="PGV45" s="234"/>
      <c r="PGW45" s="234"/>
      <c r="PGX45" s="234"/>
      <c r="PGY45" s="234"/>
      <c r="PGZ45" s="234"/>
      <c r="PHA45" s="234"/>
      <c r="PHB45" s="234"/>
      <c r="PHC45" s="234"/>
      <c r="PHD45" s="234"/>
      <c r="PHE45" s="234"/>
      <c r="PHF45" s="234"/>
      <c r="PHG45" s="234"/>
      <c r="PHH45" s="234"/>
      <c r="PHI45" s="234"/>
      <c r="PHJ45" s="234"/>
      <c r="PHK45" s="234"/>
      <c r="PHL45" s="234"/>
      <c r="PHM45" s="234"/>
      <c r="PHN45" s="234"/>
      <c r="PHO45" s="234"/>
      <c r="PHP45" s="234"/>
      <c r="PHQ45" s="234"/>
      <c r="PHR45" s="234"/>
      <c r="PHS45" s="234"/>
      <c r="PHT45" s="234"/>
      <c r="PHU45" s="234"/>
      <c r="PHV45" s="234"/>
      <c r="PHW45" s="234"/>
      <c r="PHX45" s="234"/>
      <c r="PHY45" s="234"/>
      <c r="PHZ45" s="234"/>
      <c r="PIA45" s="234"/>
      <c r="PIB45" s="234"/>
      <c r="PIC45" s="234"/>
      <c r="PID45" s="234"/>
      <c r="PIE45" s="234"/>
      <c r="PIF45" s="234"/>
      <c r="PIG45" s="234"/>
      <c r="PIH45" s="234"/>
      <c r="PII45" s="234"/>
      <c r="PIJ45" s="234"/>
      <c r="PIK45" s="234"/>
      <c r="PIL45" s="234"/>
      <c r="PIM45" s="234"/>
      <c r="PIN45" s="234"/>
      <c r="PIO45" s="234"/>
      <c r="PIP45" s="234"/>
      <c r="PIQ45" s="234"/>
      <c r="PIR45" s="234"/>
      <c r="PIS45" s="234"/>
      <c r="PIT45" s="234"/>
      <c r="PIU45" s="234"/>
      <c r="PIV45" s="234"/>
      <c r="PIW45" s="234"/>
      <c r="PIX45" s="234"/>
      <c r="PIY45" s="234"/>
      <c r="PIZ45" s="234"/>
      <c r="PJA45" s="234"/>
      <c r="PJB45" s="234"/>
      <c r="PJC45" s="234"/>
      <c r="PJD45" s="234"/>
      <c r="PJE45" s="234"/>
      <c r="PJF45" s="234"/>
      <c r="PJG45" s="234"/>
      <c r="PJH45" s="234"/>
      <c r="PJI45" s="234"/>
      <c r="PJJ45" s="234"/>
      <c r="PJK45" s="234"/>
      <c r="PJL45" s="234"/>
      <c r="PJM45" s="234"/>
      <c r="PJN45" s="234"/>
      <c r="PJO45" s="234"/>
      <c r="PJP45" s="234"/>
      <c r="PJQ45" s="234"/>
      <c r="PJR45" s="234"/>
      <c r="PJS45" s="234"/>
      <c r="PJT45" s="234"/>
      <c r="PJU45" s="234"/>
      <c r="PJV45" s="234"/>
      <c r="PJW45" s="234"/>
      <c r="PJX45" s="234"/>
      <c r="PJY45" s="234"/>
      <c r="PJZ45" s="234"/>
      <c r="PKA45" s="234"/>
      <c r="PKB45" s="234"/>
      <c r="PKC45" s="234"/>
      <c r="PKD45" s="234"/>
      <c r="PKE45" s="234"/>
      <c r="PKF45" s="234"/>
      <c r="PKG45" s="234"/>
      <c r="PKH45" s="234"/>
      <c r="PKI45" s="234"/>
      <c r="PKJ45" s="234"/>
      <c r="PKK45" s="234"/>
      <c r="PKL45" s="234"/>
      <c r="PKM45" s="234"/>
      <c r="PKN45" s="234"/>
      <c r="PKO45" s="234"/>
      <c r="PKP45" s="234"/>
      <c r="PKQ45" s="234"/>
      <c r="PKR45" s="234"/>
      <c r="PKS45" s="234"/>
      <c r="PKT45" s="234"/>
      <c r="PKU45" s="234"/>
      <c r="PKV45" s="234"/>
      <c r="PKW45" s="234"/>
      <c r="PKX45" s="234"/>
      <c r="PKY45" s="234"/>
      <c r="PKZ45" s="234"/>
      <c r="PLA45" s="234"/>
      <c r="PLB45" s="234"/>
      <c r="PLC45" s="234"/>
      <c r="PLD45" s="234"/>
      <c r="PLE45" s="234"/>
      <c r="PLF45" s="234"/>
      <c r="PLG45" s="234"/>
      <c r="PLH45" s="234"/>
      <c r="PLI45" s="234"/>
      <c r="PLJ45" s="234"/>
      <c r="PLK45" s="234"/>
      <c r="PLL45" s="234"/>
      <c r="PLM45" s="234"/>
      <c r="PLN45" s="234"/>
      <c r="PLO45" s="234"/>
      <c r="PLP45" s="234"/>
      <c r="PLQ45" s="234"/>
      <c r="PLR45" s="234"/>
      <c r="PLS45" s="234"/>
      <c r="PLT45" s="234"/>
      <c r="PLU45" s="234"/>
      <c r="PLV45" s="234"/>
      <c r="PLW45" s="234"/>
      <c r="PLX45" s="234"/>
      <c r="PLY45" s="234"/>
      <c r="PLZ45" s="234"/>
      <c r="PMA45" s="234"/>
      <c r="PMB45" s="234"/>
      <c r="PMC45" s="234"/>
      <c r="PMD45" s="234"/>
      <c r="PME45" s="234"/>
      <c r="PMF45" s="234"/>
      <c r="PMG45" s="234"/>
      <c r="PMH45" s="234"/>
      <c r="PMI45" s="234"/>
      <c r="PMJ45" s="234"/>
      <c r="PMK45" s="234"/>
      <c r="PML45" s="234"/>
      <c r="PMM45" s="234"/>
      <c r="PMN45" s="234"/>
      <c r="PMO45" s="234"/>
      <c r="PMP45" s="234"/>
      <c r="PMQ45" s="234"/>
      <c r="PMR45" s="234"/>
      <c r="PMS45" s="234"/>
      <c r="PMT45" s="234"/>
      <c r="PMU45" s="234"/>
      <c r="PMV45" s="234"/>
      <c r="PMW45" s="234"/>
      <c r="PMX45" s="234"/>
      <c r="PMY45" s="234"/>
      <c r="PMZ45" s="234"/>
      <c r="PNA45" s="234"/>
      <c r="PNB45" s="234"/>
      <c r="PNC45" s="234"/>
      <c r="PND45" s="234"/>
      <c r="PNE45" s="234"/>
      <c r="PNF45" s="234"/>
      <c r="PNG45" s="234"/>
      <c r="PNH45" s="234"/>
      <c r="PNI45" s="234"/>
      <c r="PNJ45" s="234"/>
      <c r="PNK45" s="234"/>
      <c r="PNL45" s="234"/>
      <c r="PNM45" s="234"/>
      <c r="PNN45" s="234"/>
      <c r="PNO45" s="234"/>
      <c r="PNP45" s="234"/>
      <c r="PNQ45" s="234"/>
      <c r="PNR45" s="234"/>
      <c r="PNS45" s="234"/>
      <c r="PNT45" s="234"/>
      <c r="PNU45" s="234"/>
      <c r="PNV45" s="234"/>
      <c r="PNW45" s="234"/>
      <c r="PNX45" s="234"/>
      <c r="PNY45" s="234"/>
      <c r="PNZ45" s="234"/>
      <c r="POA45" s="234"/>
      <c r="POB45" s="234"/>
      <c r="POC45" s="234"/>
      <c r="POD45" s="234"/>
      <c r="POE45" s="234"/>
      <c r="POF45" s="234"/>
      <c r="POG45" s="234"/>
      <c r="POH45" s="234"/>
      <c r="POI45" s="234"/>
      <c r="POJ45" s="234"/>
      <c r="POK45" s="234"/>
      <c r="POL45" s="234"/>
      <c r="POM45" s="234"/>
      <c r="PON45" s="234"/>
      <c r="POO45" s="234"/>
      <c r="POP45" s="234"/>
      <c r="POQ45" s="234"/>
      <c r="POR45" s="234"/>
      <c r="POS45" s="234"/>
      <c r="POT45" s="234"/>
      <c r="POU45" s="234"/>
      <c r="POV45" s="234"/>
      <c r="POW45" s="234"/>
      <c r="POX45" s="234"/>
      <c r="POY45" s="234"/>
      <c r="POZ45" s="234"/>
      <c r="PPA45" s="234"/>
      <c r="PPB45" s="234"/>
      <c r="PPC45" s="234"/>
      <c r="PPD45" s="234"/>
      <c r="PPE45" s="234"/>
      <c r="PPF45" s="234"/>
      <c r="PPG45" s="234"/>
      <c r="PPH45" s="234"/>
      <c r="PPI45" s="234"/>
      <c r="PPJ45" s="234"/>
      <c r="PPK45" s="234"/>
      <c r="PPL45" s="234"/>
      <c r="PPM45" s="234"/>
      <c r="PPN45" s="234"/>
      <c r="PPO45" s="234"/>
      <c r="PPP45" s="234"/>
      <c r="PPQ45" s="234"/>
      <c r="PPR45" s="234"/>
      <c r="PPS45" s="234"/>
      <c r="PPT45" s="234"/>
      <c r="PPU45" s="234"/>
      <c r="PPV45" s="234"/>
      <c r="PPW45" s="234"/>
      <c r="PPX45" s="234"/>
      <c r="PPY45" s="234"/>
      <c r="PPZ45" s="234"/>
      <c r="PQA45" s="234"/>
      <c r="PQB45" s="234"/>
      <c r="PQC45" s="234"/>
      <c r="PQD45" s="234"/>
      <c r="PQE45" s="234"/>
      <c r="PQF45" s="234"/>
      <c r="PQG45" s="234"/>
      <c r="PQH45" s="234"/>
      <c r="PQI45" s="234"/>
      <c r="PQJ45" s="234"/>
      <c r="PQK45" s="234"/>
      <c r="PQL45" s="234"/>
      <c r="PQM45" s="234"/>
      <c r="PQN45" s="234"/>
      <c r="PQO45" s="234"/>
      <c r="PQP45" s="234"/>
      <c r="PQQ45" s="234"/>
      <c r="PQR45" s="234"/>
      <c r="PQS45" s="234"/>
      <c r="PQT45" s="234"/>
      <c r="PQU45" s="234"/>
      <c r="PQV45" s="234"/>
      <c r="PQW45" s="234"/>
      <c r="PQX45" s="234"/>
      <c r="PQY45" s="234"/>
      <c r="PQZ45" s="234"/>
      <c r="PRA45" s="234"/>
      <c r="PRB45" s="234"/>
      <c r="PRC45" s="234"/>
      <c r="PRD45" s="234"/>
      <c r="PRE45" s="234"/>
      <c r="PRF45" s="234"/>
      <c r="PRG45" s="234"/>
      <c r="PRH45" s="234"/>
      <c r="PRI45" s="234"/>
      <c r="PRJ45" s="234"/>
      <c r="PRK45" s="234"/>
      <c r="PRL45" s="234"/>
      <c r="PRM45" s="234"/>
      <c r="PRN45" s="234"/>
      <c r="PRO45" s="234"/>
      <c r="PRP45" s="234"/>
      <c r="PRQ45" s="234"/>
      <c r="PRR45" s="234"/>
      <c r="PRS45" s="234"/>
      <c r="PRT45" s="234"/>
      <c r="PRU45" s="234"/>
      <c r="PRV45" s="234"/>
      <c r="PRW45" s="234"/>
      <c r="PRX45" s="234"/>
      <c r="PRY45" s="234"/>
      <c r="PRZ45" s="234"/>
      <c r="PSA45" s="234"/>
      <c r="PSB45" s="234"/>
      <c r="PSC45" s="234"/>
      <c r="PSD45" s="234"/>
      <c r="PSE45" s="234"/>
      <c r="PSF45" s="234"/>
      <c r="PSG45" s="234"/>
      <c r="PSH45" s="234"/>
      <c r="PSI45" s="234"/>
      <c r="PSJ45" s="234"/>
      <c r="PSK45" s="234"/>
      <c r="PSL45" s="234"/>
      <c r="PSM45" s="234"/>
      <c r="PSN45" s="234"/>
      <c r="PSO45" s="234"/>
      <c r="PSP45" s="234"/>
      <c r="PSQ45" s="234"/>
      <c r="PSR45" s="234"/>
      <c r="PSS45" s="234"/>
      <c r="PST45" s="234"/>
      <c r="PSU45" s="234"/>
      <c r="PSV45" s="234"/>
      <c r="PSW45" s="234"/>
      <c r="PSX45" s="234"/>
      <c r="PSY45" s="234"/>
      <c r="PSZ45" s="234"/>
      <c r="PTA45" s="234"/>
      <c r="PTB45" s="234"/>
      <c r="PTC45" s="234"/>
      <c r="PTD45" s="234"/>
      <c r="PTE45" s="234"/>
      <c r="PTF45" s="234"/>
      <c r="PTG45" s="234"/>
      <c r="PTH45" s="234"/>
      <c r="PTI45" s="234"/>
      <c r="PTJ45" s="234"/>
      <c r="PTK45" s="234"/>
      <c r="PTL45" s="234"/>
      <c r="PTM45" s="234"/>
      <c r="PTN45" s="234"/>
      <c r="PTO45" s="234"/>
      <c r="PTP45" s="234"/>
      <c r="PTQ45" s="234"/>
      <c r="PTR45" s="234"/>
      <c r="PTS45" s="234"/>
      <c r="PTT45" s="234"/>
      <c r="PTU45" s="234"/>
      <c r="PTV45" s="234"/>
      <c r="PTW45" s="234"/>
      <c r="PTX45" s="234"/>
      <c r="PTY45" s="234"/>
      <c r="PTZ45" s="234"/>
      <c r="PUA45" s="234"/>
      <c r="PUB45" s="234"/>
      <c r="PUC45" s="234"/>
      <c r="PUD45" s="234"/>
      <c r="PUE45" s="234"/>
      <c r="PUF45" s="234"/>
      <c r="PUG45" s="234"/>
      <c r="PUH45" s="234"/>
      <c r="PUI45" s="234"/>
      <c r="PUJ45" s="234"/>
      <c r="PUK45" s="234"/>
      <c r="PUL45" s="234"/>
      <c r="PUM45" s="234"/>
      <c r="PUN45" s="234"/>
      <c r="PUO45" s="234"/>
      <c r="PUP45" s="234"/>
      <c r="PUQ45" s="234"/>
      <c r="PUR45" s="234"/>
      <c r="PUS45" s="234"/>
      <c r="PUT45" s="234"/>
      <c r="PUU45" s="234"/>
      <c r="PUV45" s="234"/>
      <c r="PUW45" s="234"/>
      <c r="PUX45" s="234"/>
      <c r="PUY45" s="234"/>
      <c r="PUZ45" s="234"/>
      <c r="PVA45" s="234"/>
      <c r="PVB45" s="234"/>
      <c r="PVC45" s="234"/>
      <c r="PVD45" s="234"/>
      <c r="PVE45" s="234"/>
      <c r="PVF45" s="234"/>
      <c r="PVG45" s="234"/>
      <c r="PVH45" s="234"/>
      <c r="PVI45" s="234"/>
      <c r="PVJ45" s="234"/>
      <c r="PVK45" s="234"/>
      <c r="PVL45" s="234"/>
      <c r="PVM45" s="234"/>
      <c r="PVN45" s="234"/>
      <c r="PVO45" s="234"/>
      <c r="PVP45" s="234"/>
      <c r="PVQ45" s="234"/>
      <c r="PVR45" s="234"/>
      <c r="PVS45" s="234"/>
      <c r="PVT45" s="234"/>
      <c r="PVU45" s="234"/>
      <c r="PVV45" s="234"/>
      <c r="PVW45" s="234"/>
      <c r="PVX45" s="234"/>
      <c r="PVY45" s="234"/>
      <c r="PVZ45" s="234"/>
      <c r="PWA45" s="234"/>
      <c r="PWB45" s="234"/>
      <c r="PWC45" s="234"/>
      <c r="PWD45" s="234"/>
      <c r="PWE45" s="234"/>
      <c r="PWF45" s="234"/>
      <c r="PWG45" s="234"/>
      <c r="PWH45" s="234"/>
      <c r="PWI45" s="234"/>
      <c r="PWJ45" s="234"/>
      <c r="PWK45" s="234"/>
      <c r="PWL45" s="234"/>
      <c r="PWM45" s="234"/>
      <c r="PWN45" s="234"/>
      <c r="PWO45" s="234"/>
      <c r="PWP45" s="234"/>
      <c r="PWQ45" s="234"/>
      <c r="PWR45" s="234"/>
      <c r="PWS45" s="234"/>
      <c r="PWT45" s="234"/>
      <c r="PWU45" s="234"/>
      <c r="PWV45" s="234"/>
      <c r="PWW45" s="234"/>
      <c r="PWX45" s="234"/>
      <c r="PWY45" s="234"/>
      <c r="PWZ45" s="234"/>
      <c r="PXA45" s="234"/>
      <c r="PXB45" s="234"/>
      <c r="PXC45" s="234"/>
      <c r="PXD45" s="234"/>
      <c r="PXE45" s="234"/>
      <c r="PXF45" s="234"/>
      <c r="PXG45" s="234"/>
      <c r="PXH45" s="234"/>
      <c r="PXI45" s="234"/>
      <c r="PXJ45" s="234"/>
      <c r="PXK45" s="234"/>
      <c r="PXL45" s="234"/>
      <c r="PXM45" s="234"/>
      <c r="PXN45" s="234"/>
      <c r="PXO45" s="234"/>
      <c r="PXP45" s="234"/>
      <c r="PXQ45" s="234"/>
      <c r="PXR45" s="234"/>
      <c r="PXS45" s="234"/>
      <c r="PXT45" s="234"/>
      <c r="PXU45" s="234"/>
      <c r="PXV45" s="234"/>
      <c r="PXW45" s="234"/>
      <c r="PXX45" s="234"/>
      <c r="PXY45" s="234"/>
      <c r="PXZ45" s="234"/>
      <c r="PYA45" s="234"/>
      <c r="PYB45" s="234"/>
      <c r="PYC45" s="234"/>
      <c r="PYD45" s="234"/>
      <c r="PYE45" s="234"/>
      <c r="PYF45" s="234"/>
      <c r="PYG45" s="234"/>
      <c r="PYH45" s="234"/>
      <c r="PYI45" s="234"/>
      <c r="PYJ45" s="234"/>
      <c r="PYK45" s="234"/>
      <c r="PYL45" s="234"/>
      <c r="PYM45" s="234"/>
      <c r="PYN45" s="234"/>
      <c r="PYO45" s="234"/>
      <c r="PYP45" s="234"/>
      <c r="PYQ45" s="234"/>
      <c r="PYR45" s="234"/>
      <c r="PYS45" s="234"/>
      <c r="PYT45" s="234"/>
      <c r="PYU45" s="234"/>
      <c r="PYV45" s="234"/>
      <c r="PYW45" s="234"/>
      <c r="PYX45" s="234"/>
      <c r="PYY45" s="234"/>
      <c r="PYZ45" s="234"/>
      <c r="PZA45" s="234"/>
      <c r="PZB45" s="234"/>
      <c r="PZC45" s="234"/>
      <c r="PZD45" s="234"/>
      <c r="PZE45" s="234"/>
      <c r="PZF45" s="234"/>
      <c r="PZG45" s="234"/>
      <c r="PZH45" s="234"/>
      <c r="PZI45" s="234"/>
      <c r="PZJ45" s="234"/>
      <c r="PZK45" s="234"/>
      <c r="PZL45" s="234"/>
      <c r="PZM45" s="234"/>
      <c r="PZN45" s="234"/>
      <c r="PZO45" s="234"/>
      <c r="PZP45" s="234"/>
      <c r="PZQ45" s="234"/>
      <c r="PZR45" s="234"/>
      <c r="PZS45" s="234"/>
      <c r="PZT45" s="234"/>
      <c r="PZU45" s="234"/>
      <c r="PZV45" s="234"/>
      <c r="PZW45" s="234"/>
      <c r="PZX45" s="234"/>
      <c r="PZY45" s="234"/>
      <c r="PZZ45" s="234"/>
      <c r="QAA45" s="234"/>
      <c r="QAB45" s="234"/>
      <c r="QAC45" s="234"/>
      <c r="QAD45" s="234"/>
      <c r="QAE45" s="234"/>
      <c r="QAF45" s="234"/>
      <c r="QAG45" s="234"/>
      <c r="QAH45" s="234"/>
      <c r="QAI45" s="234"/>
      <c r="QAJ45" s="234"/>
      <c r="QAK45" s="234"/>
      <c r="QAL45" s="234"/>
      <c r="QAM45" s="234"/>
      <c r="QAN45" s="234"/>
      <c r="QAO45" s="234"/>
      <c r="QAP45" s="234"/>
      <c r="QAQ45" s="234"/>
      <c r="QAR45" s="234"/>
      <c r="QAS45" s="234"/>
      <c r="QAT45" s="234"/>
      <c r="QAU45" s="234"/>
      <c r="QAV45" s="234"/>
      <c r="QAW45" s="234"/>
      <c r="QAX45" s="234"/>
      <c r="QAY45" s="234"/>
      <c r="QAZ45" s="234"/>
      <c r="QBA45" s="234"/>
      <c r="QBB45" s="234"/>
      <c r="QBC45" s="234"/>
      <c r="QBD45" s="234"/>
      <c r="QBE45" s="234"/>
      <c r="QBF45" s="234"/>
      <c r="QBG45" s="234"/>
      <c r="QBH45" s="234"/>
      <c r="QBI45" s="234"/>
      <c r="QBJ45" s="234"/>
      <c r="QBK45" s="234"/>
      <c r="QBL45" s="234"/>
      <c r="QBM45" s="234"/>
      <c r="QBN45" s="234"/>
      <c r="QBO45" s="234"/>
      <c r="QBP45" s="234"/>
      <c r="QBQ45" s="234"/>
      <c r="QBR45" s="234"/>
      <c r="QBS45" s="234"/>
      <c r="QBT45" s="234"/>
      <c r="QBU45" s="234"/>
      <c r="QBV45" s="234"/>
      <c r="QBW45" s="234"/>
      <c r="QBX45" s="234"/>
      <c r="QBY45" s="234"/>
      <c r="QBZ45" s="234"/>
      <c r="QCA45" s="234"/>
      <c r="QCB45" s="234"/>
      <c r="QCC45" s="234"/>
      <c r="QCD45" s="234"/>
      <c r="QCE45" s="234"/>
      <c r="QCF45" s="234"/>
      <c r="QCG45" s="234"/>
      <c r="QCH45" s="234"/>
      <c r="QCI45" s="234"/>
      <c r="QCJ45" s="234"/>
      <c r="QCK45" s="234"/>
      <c r="QCL45" s="234"/>
      <c r="QCM45" s="234"/>
      <c r="QCN45" s="234"/>
      <c r="QCO45" s="234"/>
      <c r="QCP45" s="234"/>
      <c r="QCQ45" s="234"/>
      <c r="QCR45" s="234"/>
      <c r="QCS45" s="234"/>
      <c r="QCT45" s="234"/>
      <c r="QCU45" s="234"/>
      <c r="QCV45" s="234"/>
      <c r="QCW45" s="234"/>
      <c r="QCX45" s="234"/>
      <c r="QCY45" s="234"/>
      <c r="QCZ45" s="234"/>
      <c r="QDA45" s="234"/>
      <c r="QDB45" s="234"/>
      <c r="QDC45" s="234"/>
      <c r="QDD45" s="234"/>
      <c r="QDE45" s="234"/>
      <c r="QDF45" s="234"/>
      <c r="QDG45" s="234"/>
      <c r="QDH45" s="234"/>
      <c r="QDI45" s="234"/>
      <c r="QDJ45" s="234"/>
      <c r="QDK45" s="234"/>
      <c r="QDL45" s="234"/>
      <c r="QDM45" s="234"/>
      <c r="QDN45" s="234"/>
      <c r="QDO45" s="234"/>
      <c r="QDP45" s="234"/>
      <c r="QDQ45" s="234"/>
      <c r="QDR45" s="234"/>
      <c r="QDS45" s="234"/>
      <c r="QDT45" s="234"/>
      <c r="QDU45" s="234"/>
      <c r="QDV45" s="234"/>
      <c r="QDW45" s="234"/>
      <c r="QDX45" s="234"/>
      <c r="QDY45" s="234"/>
      <c r="QDZ45" s="234"/>
      <c r="QEA45" s="234"/>
      <c r="QEB45" s="234"/>
      <c r="QEC45" s="234"/>
      <c r="QED45" s="234"/>
      <c r="QEE45" s="234"/>
      <c r="QEF45" s="234"/>
      <c r="QEG45" s="234"/>
      <c r="QEH45" s="234"/>
      <c r="QEI45" s="234"/>
      <c r="QEJ45" s="234"/>
      <c r="QEK45" s="234"/>
      <c r="QEL45" s="234"/>
      <c r="QEM45" s="234"/>
      <c r="QEN45" s="234"/>
      <c r="QEO45" s="234"/>
      <c r="QEP45" s="234"/>
      <c r="QEQ45" s="234"/>
      <c r="QER45" s="234"/>
      <c r="QES45" s="234"/>
      <c r="QET45" s="234"/>
      <c r="QEU45" s="234"/>
      <c r="QEV45" s="234"/>
      <c r="QEW45" s="234"/>
      <c r="QEX45" s="234"/>
      <c r="QEY45" s="234"/>
      <c r="QEZ45" s="234"/>
      <c r="QFA45" s="234"/>
      <c r="QFB45" s="234"/>
      <c r="QFC45" s="234"/>
      <c r="QFD45" s="234"/>
      <c r="QFE45" s="234"/>
      <c r="QFF45" s="234"/>
      <c r="QFG45" s="234"/>
      <c r="QFH45" s="234"/>
      <c r="QFI45" s="234"/>
      <c r="QFJ45" s="234"/>
      <c r="QFK45" s="234"/>
      <c r="QFL45" s="234"/>
      <c r="QFM45" s="234"/>
      <c r="QFN45" s="234"/>
      <c r="QFO45" s="234"/>
      <c r="QFP45" s="234"/>
      <c r="QFQ45" s="234"/>
      <c r="QFR45" s="234"/>
      <c r="QFS45" s="234"/>
      <c r="QFT45" s="234"/>
      <c r="QFU45" s="234"/>
      <c r="QFV45" s="234"/>
      <c r="QFW45" s="234"/>
      <c r="QFX45" s="234"/>
      <c r="QFY45" s="234"/>
      <c r="QFZ45" s="234"/>
      <c r="QGA45" s="234"/>
      <c r="QGB45" s="234"/>
      <c r="QGC45" s="234"/>
      <c r="QGD45" s="234"/>
      <c r="QGE45" s="234"/>
      <c r="QGF45" s="234"/>
      <c r="QGG45" s="234"/>
      <c r="QGH45" s="234"/>
      <c r="QGI45" s="234"/>
      <c r="QGJ45" s="234"/>
      <c r="QGK45" s="234"/>
      <c r="QGL45" s="234"/>
      <c r="QGM45" s="234"/>
      <c r="QGN45" s="234"/>
      <c r="QGO45" s="234"/>
      <c r="QGP45" s="234"/>
      <c r="QGQ45" s="234"/>
      <c r="QGR45" s="234"/>
      <c r="QGS45" s="234"/>
      <c r="QGT45" s="234"/>
      <c r="QGU45" s="234"/>
      <c r="QGV45" s="234"/>
      <c r="QGW45" s="234"/>
      <c r="QGX45" s="234"/>
      <c r="QGY45" s="234"/>
      <c r="QGZ45" s="234"/>
      <c r="QHA45" s="234"/>
      <c r="QHB45" s="234"/>
      <c r="QHC45" s="234"/>
      <c r="QHD45" s="234"/>
      <c r="QHE45" s="234"/>
      <c r="QHF45" s="234"/>
      <c r="QHG45" s="234"/>
      <c r="QHH45" s="234"/>
      <c r="QHI45" s="234"/>
      <c r="QHJ45" s="234"/>
      <c r="QHK45" s="234"/>
      <c r="QHL45" s="234"/>
      <c r="QHM45" s="234"/>
      <c r="QHN45" s="234"/>
      <c r="QHO45" s="234"/>
      <c r="QHP45" s="234"/>
      <c r="QHQ45" s="234"/>
      <c r="QHR45" s="234"/>
      <c r="QHS45" s="234"/>
      <c r="QHT45" s="234"/>
      <c r="QHU45" s="234"/>
      <c r="QHV45" s="234"/>
      <c r="QHW45" s="234"/>
      <c r="QHX45" s="234"/>
      <c r="QHY45" s="234"/>
      <c r="QHZ45" s="234"/>
      <c r="QIA45" s="234"/>
      <c r="QIB45" s="234"/>
      <c r="QIC45" s="234"/>
      <c r="QID45" s="234"/>
      <c r="QIE45" s="234"/>
      <c r="QIF45" s="234"/>
      <c r="QIG45" s="234"/>
      <c r="QIH45" s="234"/>
      <c r="QII45" s="234"/>
      <c r="QIJ45" s="234"/>
      <c r="QIK45" s="234"/>
      <c r="QIL45" s="234"/>
      <c r="QIM45" s="234"/>
      <c r="QIN45" s="234"/>
      <c r="QIO45" s="234"/>
      <c r="QIP45" s="234"/>
      <c r="QIQ45" s="234"/>
      <c r="QIR45" s="234"/>
      <c r="QIS45" s="234"/>
      <c r="QIT45" s="234"/>
      <c r="QIU45" s="234"/>
      <c r="QIV45" s="234"/>
      <c r="QIW45" s="234"/>
      <c r="QIX45" s="234"/>
      <c r="QIY45" s="234"/>
      <c r="QIZ45" s="234"/>
      <c r="QJA45" s="234"/>
      <c r="QJB45" s="234"/>
      <c r="QJC45" s="234"/>
      <c r="QJD45" s="234"/>
      <c r="QJE45" s="234"/>
      <c r="QJF45" s="234"/>
      <c r="QJG45" s="234"/>
      <c r="QJH45" s="234"/>
      <c r="QJI45" s="234"/>
      <c r="QJJ45" s="234"/>
      <c r="QJK45" s="234"/>
      <c r="QJL45" s="234"/>
      <c r="QJM45" s="234"/>
      <c r="QJN45" s="234"/>
      <c r="QJO45" s="234"/>
      <c r="QJP45" s="234"/>
      <c r="QJQ45" s="234"/>
      <c r="QJR45" s="234"/>
      <c r="QJS45" s="234"/>
      <c r="QJT45" s="234"/>
      <c r="QJU45" s="234"/>
      <c r="QJV45" s="234"/>
      <c r="QJW45" s="234"/>
      <c r="QJX45" s="234"/>
      <c r="QJY45" s="234"/>
      <c r="QJZ45" s="234"/>
      <c r="QKA45" s="234"/>
      <c r="QKB45" s="234"/>
      <c r="QKC45" s="234"/>
      <c r="QKD45" s="234"/>
      <c r="QKE45" s="234"/>
      <c r="QKF45" s="234"/>
      <c r="QKG45" s="234"/>
      <c r="QKH45" s="234"/>
      <c r="QKI45" s="234"/>
      <c r="QKJ45" s="234"/>
      <c r="QKK45" s="234"/>
      <c r="QKL45" s="234"/>
      <c r="QKM45" s="234"/>
      <c r="QKN45" s="234"/>
      <c r="QKO45" s="234"/>
      <c r="QKP45" s="234"/>
      <c r="QKQ45" s="234"/>
      <c r="QKR45" s="234"/>
      <c r="QKS45" s="234"/>
      <c r="QKT45" s="234"/>
      <c r="QKU45" s="234"/>
      <c r="QKV45" s="234"/>
      <c r="QKW45" s="234"/>
      <c r="QKX45" s="234"/>
      <c r="QKY45" s="234"/>
      <c r="QKZ45" s="234"/>
      <c r="QLA45" s="234"/>
      <c r="QLB45" s="234"/>
      <c r="QLC45" s="234"/>
      <c r="QLD45" s="234"/>
      <c r="QLE45" s="234"/>
      <c r="QLF45" s="234"/>
      <c r="QLG45" s="234"/>
      <c r="QLH45" s="234"/>
      <c r="QLI45" s="234"/>
      <c r="QLJ45" s="234"/>
      <c r="QLK45" s="234"/>
      <c r="QLL45" s="234"/>
      <c r="QLM45" s="234"/>
      <c r="QLN45" s="234"/>
      <c r="QLO45" s="234"/>
      <c r="QLP45" s="234"/>
      <c r="QLQ45" s="234"/>
      <c r="QLR45" s="234"/>
      <c r="QLS45" s="234"/>
      <c r="QLT45" s="234"/>
      <c r="QLU45" s="234"/>
      <c r="QLV45" s="234"/>
      <c r="QLW45" s="234"/>
      <c r="QLX45" s="234"/>
      <c r="QLY45" s="234"/>
      <c r="QLZ45" s="234"/>
      <c r="QMA45" s="234"/>
      <c r="QMB45" s="234"/>
      <c r="QMC45" s="234"/>
      <c r="QMD45" s="234"/>
      <c r="QME45" s="234"/>
      <c r="QMF45" s="234"/>
      <c r="QMG45" s="234"/>
      <c r="QMH45" s="234"/>
      <c r="QMI45" s="234"/>
      <c r="QMJ45" s="234"/>
      <c r="QMK45" s="234"/>
      <c r="QML45" s="234"/>
      <c r="QMM45" s="234"/>
      <c r="QMN45" s="234"/>
      <c r="QMO45" s="234"/>
      <c r="QMP45" s="234"/>
      <c r="QMQ45" s="234"/>
      <c r="QMR45" s="234"/>
      <c r="QMS45" s="234"/>
      <c r="QMT45" s="234"/>
      <c r="QMU45" s="234"/>
      <c r="QMV45" s="234"/>
      <c r="QMW45" s="234"/>
      <c r="QMX45" s="234"/>
      <c r="QMY45" s="234"/>
      <c r="QMZ45" s="234"/>
      <c r="QNA45" s="234"/>
      <c r="QNB45" s="234"/>
      <c r="QNC45" s="234"/>
      <c r="QND45" s="234"/>
      <c r="QNE45" s="234"/>
      <c r="QNF45" s="234"/>
      <c r="QNG45" s="234"/>
      <c r="QNH45" s="234"/>
      <c r="QNI45" s="234"/>
      <c r="QNJ45" s="234"/>
      <c r="QNK45" s="234"/>
      <c r="QNL45" s="234"/>
      <c r="QNM45" s="234"/>
      <c r="QNN45" s="234"/>
      <c r="QNO45" s="234"/>
      <c r="QNP45" s="234"/>
      <c r="QNQ45" s="234"/>
      <c r="QNR45" s="234"/>
      <c r="QNS45" s="234"/>
      <c r="QNT45" s="234"/>
      <c r="QNU45" s="234"/>
      <c r="QNV45" s="234"/>
      <c r="QNW45" s="234"/>
      <c r="QNX45" s="234"/>
      <c r="QNY45" s="234"/>
      <c r="QNZ45" s="234"/>
      <c r="QOA45" s="234"/>
      <c r="QOB45" s="234"/>
      <c r="QOC45" s="234"/>
      <c r="QOD45" s="234"/>
      <c r="QOE45" s="234"/>
      <c r="QOF45" s="234"/>
      <c r="QOG45" s="234"/>
      <c r="QOH45" s="234"/>
      <c r="QOI45" s="234"/>
      <c r="QOJ45" s="234"/>
      <c r="QOK45" s="234"/>
      <c r="QOL45" s="234"/>
      <c r="QOM45" s="234"/>
      <c r="QON45" s="234"/>
      <c r="QOO45" s="234"/>
      <c r="QOP45" s="234"/>
      <c r="QOQ45" s="234"/>
      <c r="QOR45" s="234"/>
      <c r="QOS45" s="234"/>
      <c r="QOT45" s="234"/>
      <c r="QOU45" s="234"/>
      <c r="QOV45" s="234"/>
      <c r="QOW45" s="234"/>
      <c r="QOX45" s="234"/>
      <c r="QOY45" s="234"/>
      <c r="QOZ45" s="234"/>
      <c r="QPA45" s="234"/>
      <c r="QPB45" s="234"/>
      <c r="QPC45" s="234"/>
      <c r="QPD45" s="234"/>
      <c r="QPE45" s="234"/>
      <c r="QPF45" s="234"/>
      <c r="QPG45" s="234"/>
      <c r="QPH45" s="234"/>
      <c r="QPI45" s="234"/>
      <c r="QPJ45" s="234"/>
      <c r="QPK45" s="234"/>
      <c r="QPL45" s="234"/>
      <c r="QPM45" s="234"/>
      <c r="QPN45" s="234"/>
      <c r="QPO45" s="234"/>
      <c r="QPP45" s="234"/>
      <c r="QPQ45" s="234"/>
      <c r="QPR45" s="234"/>
      <c r="QPS45" s="234"/>
      <c r="QPT45" s="234"/>
      <c r="QPU45" s="234"/>
      <c r="QPV45" s="234"/>
      <c r="QPW45" s="234"/>
      <c r="QPX45" s="234"/>
      <c r="QPY45" s="234"/>
      <c r="QPZ45" s="234"/>
      <c r="QQA45" s="234"/>
      <c r="QQB45" s="234"/>
      <c r="QQC45" s="234"/>
      <c r="QQD45" s="234"/>
      <c r="QQE45" s="234"/>
      <c r="QQF45" s="234"/>
      <c r="QQG45" s="234"/>
      <c r="QQH45" s="234"/>
      <c r="QQI45" s="234"/>
      <c r="QQJ45" s="234"/>
      <c r="QQK45" s="234"/>
      <c r="QQL45" s="234"/>
      <c r="QQM45" s="234"/>
      <c r="QQN45" s="234"/>
      <c r="QQO45" s="234"/>
      <c r="QQP45" s="234"/>
      <c r="QQQ45" s="234"/>
      <c r="QQR45" s="234"/>
      <c r="QQS45" s="234"/>
      <c r="QQT45" s="234"/>
      <c r="QQU45" s="234"/>
      <c r="QQV45" s="234"/>
      <c r="QQW45" s="234"/>
      <c r="QQX45" s="234"/>
      <c r="QQY45" s="234"/>
      <c r="QQZ45" s="234"/>
      <c r="QRA45" s="234"/>
      <c r="QRB45" s="234"/>
      <c r="QRC45" s="234"/>
      <c r="QRD45" s="234"/>
      <c r="QRE45" s="234"/>
      <c r="QRF45" s="234"/>
      <c r="QRG45" s="234"/>
      <c r="QRH45" s="234"/>
      <c r="QRI45" s="234"/>
      <c r="QRJ45" s="234"/>
      <c r="QRK45" s="234"/>
      <c r="QRL45" s="234"/>
      <c r="QRM45" s="234"/>
      <c r="QRN45" s="234"/>
      <c r="QRO45" s="234"/>
      <c r="QRP45" s="234"/>
      <c r="QRQ45" s="234"/>
      <c r="QRR45" s="234"/>
      <c r="QRS45" s="234"/>
      <c r="QRT45" s="234"/>
      <c r="QRU45" s="234"/>
      <c r="QRV45" s="234"/>
      <c r="QRW45" s="234"/>
      <c r="QRX45" s="234"/>
      <c r="QRY45" s="234"/>
      <c r="QRZ45" s="234"/>
      <c r="QSA45" s="234"/>
      <c r="QSB45" s="234"/>
      <c r="QSC45" s="234"/>
      <c r="QSD45" s="234"/>
      <c r="QSE45" s="234"/>
      <c r="QSF45" s="234"/>
      <c r="QSG45" s="234"/>
      <c r="QSH45" s="234"/>
      <c r="QSI45" s="234"/>
      <c r="QSJ45" s="234"/>
      <c r="QSK45" s="234"/>
      <c r="QSL45" s="234"/>
      <c r="QSM45" s="234"/>
      <c r="QSN45" s="234"/>
      <c r="QSO45" s="234"/>
      <c r="QSP45" s="234"/>
      <c r="QSQ45" s="234"/>
      <c r="QSR45" s="234"/>
      <c r="QSS45" s="234"/>
      <c r="QST45" s="234"/>
      <c r="QSU45" s="234"/>
      <c r="QSV45" s="234"/>
      <c r="QSW45" s="234"/>
      <c r="QSX45" s="234"/>
      <c r="QSY45" s="234"/>
      <c r="QSZ45" s="234"/>
      <c r="QTA45" s="234"/>
      <c r="QTB45" s="234"/>
      <c r="QTC45" s="234"/>
      <c r="QTD45" s="234"/>
      <c r="QTE45" s="234"/>
      <c r="QTF45" s="234"/>
      <c r="QTG45" s="234"/>
      <c r="QTH45" s="234"/>
      <c r="QTI45" s="234"/>
      <c r="QTJ45" s="234"/>
      <c r="QTK45" s="234"/>
      <c r="QTL45" s="234"/>
      <c r="QTM45" s="234"/>
      <c r="QTN45" s="234"/>
      <c r="QTO45" s="234"/>
      <c r="QTP45" s="234"/>
      <c r="QTQ45" s="234"/>
      <c r="QTR45" s="234"/>
      <c r="QTS45" s="234"/>
      <c r="QTT45" s="234"/>
      <c r="QTU45" s="234"/>
      <c r="QTV45" s="234"/>
      <c r="QTW45" s="234"/>
      <c r="QTX45" s="234"/>
      <c r="QTY45" s="234"/>
      <c r="QTZ45" s="234"/>
      <c r="QUA45" s="234"/>
      <c r="QUB45" s="234"/>
      <c r="QUC45" s="234"/>
      <c r="QUD45" s="234"/>
      <c r="QUE45" s="234"/>
      <c r="QUF45" s="234"/>
      <c r="QUG45" s="234"/>
      <c r="QUH45" s="234"/>
      <c r="QUI45" s="234"/>
      <c r="QUJ45" s="234"/>
      <c r="QUK45" s="234"/>
      <c r="QUL45" s="234"/>
      <c r="QUM45" s="234"/>
      <c r="QUN45" s="234"/>
      <c r="QUO45" s="234"/>
      <c r="QUP45" s="234"/>
      <c r="QUQ45" s="234"/>
      <c r="QUR45" s="234"/>
      <c r="QUS45" s="234"/>
      <c r="QUT45" s="234"/>
      <c r="QUU45" s="234"/>
      <c r="QUV45" s="234"/>
      <c r="QUW45" s="234"/>
      <c r="QUX45" s="234"/>
      <c r="QUY45" s="234"/>
      <c r="QUZ45" s="234"/>
      <c r="QVA45" s="234"/>
      <c r="QVB45" s="234"/>
      <c r="QVC45" s="234"/>
      <c r="QVD45" s="234"/>
      <c r="QVE45" s="234"/>
      <c r="QVF45" s="234"/>
      <c r="QVG45" s="234"/>
      <c r="QVH45" s="234"/>
      <c r="QVI45" s="234"/>
      <c r="QVJ45" s="234"/>
      <c r="QVK45" s="234"/>
      <c r="QVL45" s="234"/>
      <c r="QVM45" s="234"/>
      <c r="QVN45" s="234"/>
      <c r="QVO45" s="234"/>
      <c r="QVP45" s="234"/>
      <c r="QVQ45" s="234"/>
      <c r="QVR45" s="234"/>
      <c r="QVS45" s="234"/>
      <c r="QVT45" s="234"/>
      <c r="QVU45" s="234"/>
      <c r="QVV45" s="234"/>
      <c r="QVW45" s="234"/>
      <c r="QVX45" s="234"/>
      <c r="QVY45" s="234"/>
      <c r="QVZ45" s="234"/>
      <c r="QWA45" s="234"/>
      <c r="QWB45" s="234"/>
      <c r="QWC45" s="234"/>
      <c r="QWD45" s="234"/>
      <c r="QWE45" s="234"/>
      <c r="QWF45" s="234"/>
      <c r="QWG45" s="234"/>
      <c r="QWH45" s="234"/>
      <c r="QWI45" s="234"/>
      <c r="QWJ45" s="234"/>
      <c r="QWK45" s="234"/>
      <c r="QWL45" s="234"/>
      <c r="QWM45" s="234"/>
      <c r="QWN45" s="234"/>
      <c r="QWO45" s="234"/>
      <c r="QWP45" s="234"/>
      <c r="QWQ45" s="234"/>
      <c r="QWR45" s="234"/>
      <c r="QWS45" s="234"/>
      <c r="QWT45" s="234"/>
      <c r="QWU45" s="234"/>
      <c r="QWV45" s="234"/>
      <c r="QWW45" s="234"/>
      <c r="QWX45" s="234"/>
      <c r="QWY45" s="234"/>
      <c r="QWZ45" s="234"/>
      <c r="QXA45" s="234"/>
      <c r="QXB45" s="234"/>
      <c r="QXC45" s="234"/>
      <c r="QXD45" s="234"/>
      <c r="QXE45" s="234"/>
      <c r="QXF45" s="234"/>
      <c r="QXG45" s="234"/>
      <c r="QXH45" s="234"/>
      <c r="QXI45" s="234"/>
      <c r="QXJ45" s="234"/>
      <c r="QXK45" s="234"/>
      <c r="QXL45" s="234"/>
      <c r="QXM45" s="234"/>
      <c r="QXN45" s="234"/>
      <c r="QXO45" s="234"/>
      <c r="QXP45" s="234"/>
      <c r="QXQ45" s="234"/>
      <c r="QXR45" s="234"/>
      <c r="QXS45" s="234"/>
      <c r="QXT45" s="234"/>
      <c r="QXU45" s="234"/>
      <c r="QXV45" s="234"/>
      <c r="QXW45" s="234"/>
      <c r="QXX45" s="234"/>
      <c r="QXY45" s="234"/>
      <c r="QXZ45" s="234"/>
      <c r="QYA45" s="234"/>
      <c r="QYB45" s="234"/>
      <c r="QYC45" s="234"/>
      <c r="QYD45" s="234"/>
      <c r="QYE45" s="234"/>
      <c r="QYF45" s="234"/>
      <c r="QYG45" s="234"/>
      <c r="QYH45" s="234"/>
      <c r="QYI45" s="234"/>
      <c r="QYJ45" s="234"/>
      <c r="QYK45" s="234"/>
      <c r="QYL45" s="234"/>
      <c r="QYM45" s="234"/>
      <c r="QYN45" s="234"/>
      <c r="QYO45" s="234"/>
      <c r="QYP45" s="234"/>
      <c r="QYQ45" s="234"/>
      <c r="QYR45" s="234"/>
      <c r="QYS45" s="234"/>
      <c r="QYT45" s="234"/>
      <c r="QYU45" s="234"/>
      <c r="QYV45" s="234"/>
      <c r="QYW45" s="234"/>
      <c r="QYX45" s="234"/>
      <c r="QYY45" s="234"/>
      <c r="QYZ45" s="234"/>
      <c r="QZA45" s="234"/>
      <c r="QZB45" s="234"/>
      <c r="QZC45" s="234"/>
      <c r="QZD45" s="234"/>
      <c r="QZE45" s="234"/>
      <c r="QZF45" s="234"/>
      <c r="QZG45" s="234"/>
      <c r="QZH45" s="234"/>
      <c r="QZI45" s="234"/>
      <c r="QZJ45" s="234"/>
      <c r="QZK45" s="234"/>
      <c r="QZL45" s="234"/>
      <c r="QZM45" s="234"/>
      <c r="QZN45" s="234"/>
      <c r="QZO45" s="234"/>
      <c r="QZP45" s="234"/>
      <c r="QZQ45" s="234"/>
      <c r="QZR45" s="234"/>
      <c r="QZS45" s="234"/>
      <c r="QZT45" s="234"/>
      <c r="QZU45" s="234"/>
      <c r="QZV45" s="234"/>
      <c r="QZW45" s="234"/>
      <c r="QZX45" s="234"/>
      <c r="QZY45" s="234"/>
      <c r="QZZ45" s="234"/>
      <c r="RAA45" s="234"/>
      <c r="RAB45" s="234"/>
      <c r="RAC45" s="234"/>
      <c r="RAD45" s="234"/>
      <c r="RAE45" s="234"/>
      <c r="RAF45" s="234"/>
      <c r="RAG45" s="234"/>
      <c r="RAH45" s="234"/>
      <c r="RAI45" s="234"/>
      <c r="RAJ45" s="234"/>
      <c r="RAK45" s="234"/>
      <c r="RAL45" s="234"/>
      <c r="RAM45" s="234"/>
      <c r="RAN45" s="234"/>
      <c r="RAO45" s="234"/>
      <c r="RAP45" s="234"/>
      <c r="RAQ45" s="234"/>
      <c r="RAR45" s="234"/>
      <c r="RAS45" s="234"/>
      <c r="RAT45" s="234"/>
      <c r="RAU45" s="234"/>
      <c r="RAV45" s="234"/>
      <c r="RAW45" s="234"/>
      <c r="RAX45" s="234"/>
      <c r="RAY45" s="234"/>
      <c r="RAZ45" s="234"/>
      <c r="RBA45" s="234"/>
      <c r="RBB45" s="234"/>
      <c r="RBC45" s="234"/>
      <c r="RBD45" s="234"/>
      <c r="RBE45" s="234"/>
      <c r="RBF45" s="234"/>
      <c r="RBG45" s="234"/>
      <c r="RBH45" s="234"/>
      <c r="RBI45" s="234"/>
      <c r="RBJ45" s="234"/>
      <c r="RBK45" s="234"/>
      <c r="RBL45" s="234"/>
      <c r="RBM45" s="234"/>
      <c r="RBN45" s="234"/>
      <c r="RBO45" s="234"/>
      <c r="RBP45" s="234"/>
      <c r="RBQ45" s="234"/>
      <c r="RBR45" s="234"/>
      <c r="RBS45" s="234"/>
      <c r="RBT45" s="234"/>
      <c r="RBU45" s="234"/>
      <c r="RBV45" s="234"/>
      <c r="RBW45" s="234"/>
      <c r="RBX45" s="234"/>
      <c r="RBY45" s="234"/>
      <c r="RBZ45" s="234"/>
      <c r="RCA45" s="234"/>
      <c r="RCB45" s="234"/>
      <c r="RCC45" s="234"/>
      <c r="RCD45" s="234"/>
      <c r="RCE45" s="234"/>
      <c r="RCF45" s="234"/>
      <c r="RCG45" s="234"/>
      <c r="RCH45" s="234"/>
      <c r="RCI45" s="234"/>
      <c r="RCJ45" s="234"/>
      <c r="RCK45" s="234"/>
      <c r="RCL45" s="234"/>
      <c r="RCM45" s="234"/>
      <c r="RCN45" s="234"/>
      <c r="RCO45" s="234"/>
      <c r="RCP45" s="234"/>
      <c r="RCQ45" s="234"/>
      <c r="RCR45" s="234"/>
      <c r="RCS45" s="234"/>
      <c r="RCT45" s="234"/>
      <c r="RCU45" s="234"/>
      <c r="RCV45" s="234"/>
      <c r="RCW45" s="234"/>
      <c r="RCX45" s="234"/>
      <c r="RCY45" s="234"/>
      <c r="RCZ45" s="234"/>
      <c r="RDA45" s="234"/>
      <c r="RDB45" s="234"/>
      <c r="RDC45" s="234"/>
      <c r="RDD45" s="234"/>
      <c r="RDE45" s="234"/>
      <c r="RDF45" s="234"/>
      <c r="RDG45" s="234"/>
      <c r="RDH45" s="234"/>
      <c r="RDI45" s="234"/>
      <c r="RDJ45" s="234"/>
      <c r="RDK45" s="234"/>
      <c r="RDL45" s="234"/>
      <c r="RDM45" s="234"/>
      <c r="RDN45" s="234"/>
      <c r="RDO45" s="234"/>
      <c r="RDP45" s="234"/>
      <c r="RDQ45" s="234"/>
      <c r="RDR45" s="234"/>
      <c r="RDS45" s="234"/>
      <c r="RDT45" s="234"/>
      <c r="RDU45" s="234"/>
      <c r="RDV45" s="234"/>
      <c r="RDW45" s="234"/>
      <c r="RDX45" s="234"/>
      <c r="RDY45" s="234"/>
      <c r="RDZ45" s="234"/>
      <c r="REA45" s="234"/>
      <c r="REB45" s="234"/>
      <c r="REC45" s="234"/>
      <c r="RED45" s="234"/>
      <c r="REE45" s="234"/>
      <c r="REF45" s="234"/>
      <c r="REG45" s="234"/>
      <c r="REH45" s="234"/>
      <c r="REI45" s="234"/>
      <c r="REJ45" s="234"/>
      <c r="REK45" s="234"/>
      <c r="REL45" s="234"/>
      <c r="REM45" s="234"/>
      <c r="REN45" s="234"/>
      <c r="REO45" s="234"/>
      <c r="REP45" s="234"/>
      <c r="REQ45" s="234"/>
      <c r="RER45" s="234"/>
      <c r="RES45" s="234"/>
      <c r="RET45" s="234"/>
      <c r="REU45" s="234"/>
      <c r="REV45" s="234"/>
      <c r="REW45" s="234"/>
      <c r="REX45" s="234"/>
      <c r="REY45" s="234"/>
      <c r="REZ45" s="234"/>
      <c r="RFA45" s="234"/>
      <c r="RFB45" s="234"/>
      <c r="RFC45" s="234"/>
      <c r="RFD45" s="234"/>
      <c r="RFE45" s="234"/>
      <c r="RFF45" s="234"/>
      <c r="RFG45" s="234"/>
      <c r="RFH45" s="234"/>
      <c r="RFI45" s="234"/>
      <c r="RFJ45" s="234"/>
      <c r="RFK45" s="234"/>
      <c r="RFL45" s="234"/>
      <c r="RFM45" s="234"/>
      <c r="RFN45" s="234"/>
      <c r="RFO45" s="234"/>
      <c r="RFP45" s="234"/>
      <c r="RFQ45" s="234"/>
      <c r="RFR45" s="234"/>
      <c r="RFS45" s="234"/>
      <c r="RFT45" s="234"/>
      <c r="RFU45" s="234"/>
      <c r="RFV45" s="234"/>
      <c r="RFW45" s="234"/>
      <c r="RFX45" s="234"/>
      <c r="RFY45" s="234"/>
      <c r="RFZ45" s="234"/>
      <c r="RGA45" s="234"/>
      <c r="RGB45" s="234"/>
      <c r="RGC45" s="234"/>
      <c r="RGD45" s="234"/>
      <c r="RGE45" s="234"/>
      <c r="RGF45" s="234"/>
      <c r="RGG45" s="234"/>
      <c r="RGH45" s="234"/>
      <c r="RGI45" s="234"/>
      <c r="RGJ45" s="234"/>
      <c r="RGK45" s="234"/>
      <c r="RGL45" s="234"/>
      <c r="RGM45" s="234"/>
      <c r="RGN45" s="234"/>
      <c r="RGO45" s="234"/>
      <c r="RGP45" s="234"/>
      <c r="RGQ45" s="234"/>
      <c r="RGR45" s="234"/>
      <c r="RGS45" s="234"/>
      <c r="RGT45" s="234"/>
      <c r="RGU45" s="234"/>
      <c r="RGV45" s="234"/>
      <c r="RGW45" s="234"/>
      <c r="RGX45" s="234"/>
      <c r="RGY45" s="234"/>
      <c r="RGZ45" s="234"/>
      <c r="RHA45" s="234"/>
      <c r="RHB45" s="234"/>
      <c r="RHC45" s="234"/>
      <c r="RHD45" s="234"/>
      <c r="RHE45" s="234"/>
      <c r="RHF45" s="234"/>
      <c r="RHG45" s="234"/>
      <c r="RHH45" s="234"/>
      <c r="RHI45" s="234"/>
      <c r="RHJ45" s="234"/>
      <c r="RHK45" s="234"/>
      <c r="RHL45" s="234"/>
      <c r="RHM45" s="234"/>
      <c r="RHN45" s="234"/>
      <c r="RHO45" s="234"/>
      <c r="RHP45" s="234"/>
      <c r="RHQ45" s="234"/>
      <c r="RHR45" s="234"/>
      <c r="RHS45" s="234"/>
      <c r="RHT45" s="234"/>
      <c r="RHU45" s="234"/>
      <c r="RHV45" s="234"/>
      <c r="RHW45" s="234"/>
      <c r="RHX45" s="234"/>
      <c r="RHY45" s="234"/>
      <c r="RHZ45" s="234"/>
      <c r="RIA45" s="234"/>
      <c r="RIB45" s="234"/>
      <c r="RIC45" s="234"/>
      <c r="RID45" s="234"/>
      <c r="RIE45" s="234"/>
      <c r="RIF45" s="234"/>
      <c r="RIG45" s="234"/>
      <c r="RIH45" s="234"/>
      <c r="RII45" s="234"/>
      <c r="RIJ45" s="234"/>
      <c r="RIK45" s="234"/>
      <c r="RIL45" s="234"/>
      <c r="RIM45" s="234"/>
      <c r="RIN45" s="234"/>
      <c r="RIO45" s="234"/>
      <c r="RIP45" s="234"/>
      <c r="RIQ45" s="234"/>
      <c r="RIR45" s="234"/>
      <c r="RIS45" s="234"/>
      <c r="RIT45" s="234"/>
      <c r="RIU45" s="234"/>
      <c r="RIV45" s="234"/>
      <c r="RIW45" s="234"/>
      <c r="RIX45" s="234"/>
      <c r="RIY45" s="234"/>
      <c r="RIZ45" s="234"/>
      <c r="RJA45" s="234"/>
      <c r="RJB45" s="234"/>
      <c r="RJC45" s="234"/>
      <c r="RJD45" s="234"/>
      <c r="RJE45" s="234"/>
      <c r="RJF45" s="234"/>
      <c r="RJG45" s="234"/>
      <c r="RJH45" s="234"/>
      <c r="RJI45" s="234"/>
      <c r="RJJ45" s="234"/>
      <c r="RJK45" s="234"/>
      <c r="RJL45" s="234"/>
      <c r="RJM45" s="234"/>
      <c r="RJN45" s="234"/>
      <c r="RJO45" s="234"/>
      <c r="RJP45" s="234"/>
      <c r="RJQ45" s="234"/>
      <c r="RJR45" s="234"/>
      <c r="RJS45" s="234"/>
      <c r="RJT45" s="234"/>
      <c r="RJU45" s="234"/>
      <c r="RJV45" s="234"/>
      <c r="RJW45" s="234"/>
      <c r="RJX45" s="234"/>
      <c r="RJY45" s="234"/>
      <c r="RJZ45" s="234"/>
      <c r="RKA45" s="234"/>
      <c r="RKB45" s="234"/>
      <c r="RKC45" s="234"/>
      <c r="RKD45" s="234"/>
      <c r="RKE45" s="234"/>
      <c r="RKF45" s="234"/>
      <c r="RKG45" s="234"/>
      <c r="RKH45" s="234"/>
      <c r="RKI45" s="234"/>
      <c r="RKJ45" s="234"/>
      <c r="RKK45" s="234"/>
      <c r="RKL45" s="234"/>
      <c r="RKM45" s="234"/>
      <c r="RKN45" s="234"/>
      <c r="RKO45" s="234"/>
      <c r="RKP45" s="234"/>
      <c r="RKQ45" s="234"/>
      <c r="RKR45" s="234"/>
      <c r="RKS45" s="234"/>
      <c r="RKT45" s="234"/>
      <c r="RKU45" s="234"/>
      <c r="RKV45" s="234"/>
      <c r="RKW45" s="234"/>
      <c r="RKX45" s="234"/>
      <c r="RKY45" s="234"/>
      <c r="RKZ45" s="234"/>
      <c r="RLA45" s="234"/>
      <c r="RLB45" s="234"/>
      <c r="RLC45" s="234"/>
      <c r="RLD45" s="234"/>
      <c r="RLE45" s="234"/>
      <c r="RLF45" s="234"/>
      <c r="RLG45" s="234"/>
      <c r="RLH45" s="234"/>
      <c r="RLI45" s="234"/>
      <c r="RLJ45" s="234"/>
      <c r="RLK45" s="234"/>
      <c r="RLL45" s="234"/>
      <c r="RLM45" s="234"/>
      <c r="RLN45" s="234"/>
      <c r="RLO45" s="234"/>
      <c r="RLP45" s="234"/>
      <c r="RLQ45" s="234"/>
      <c r="RLR45" s="234"/>
      <c r="RLS45" s="234"/>
      <c r="RLT45" s="234"/>
      <c r="RLU45" s="234"/>
      <c r="RLV45" s="234"/>
      <c r="RLW45" s="234"/>
      <c r="RLX45" s="234"/>
      <c r="RLY45" s="234"/>
      <c r="RLZ45" s="234"/>
      <c r="RMA45" s="234"/>
      <c r="RMB45" s="234"/>
      <c r="RMC45" s="234"/>
      <c r="RMD45" s="234"/>
      <c r="RME45" s="234"/>
      <c r="RMF45" s="234"/>
      <c r="RMG45" s="234"/>
      <c r="RMH45" s="234"/>
      <c r="RMI45" s="234"/>
      <c r="RMJ45" s="234"/>
      <c r="RMK45" s="234"/>
      <c r="RML45" s="234"/>
      <c r="RMM45" s="234"/>
      <c r="RMN45" s="234"/>
      <c r="RMO45" s="234"/>
      <c r="RMP45" s="234"/>
      <c r="RMQ45" s="234"/>
      <c r="RMR45" s="234"/>
      <c r="RMS45" s="234"/>
      <c r="RMT45" s="234"/>
      <c r="RMU45" s="234"/>
      <c r="RMV45" s="234"/>
      <c r="RMW45" s="234"/>
      <c r="RMX45" s="234"/>
      <c r="RMY45" s="234"/>
      <c r="RMZ45" s="234"/>
      <c r="RNA45" s="234"/>
      <c r="RNB45" s="234"/>
      <c r="RNC45" s="234"/>
      <c r="RND45" s="234"/>
      <c r="RNE45" s="234"/>
      <c r="RNF45" s="234"/>
      <c r="RNG45" s="234"/>
      <c r="RNH45" s="234"/>
      <c r="RNI45" s="234"/>
      <c r="RNJ45" s="234"/>
      <c r="RNK45" s="234"/>
      <c r="RNL45" s="234"/>
      <c r="RNM45" s="234"/>
      <c r="RNN45" s="234"/>
      <c r="RNO45" s="234"/>
      <c r="RNP45" s="234"/>
      <c r="RNQ45" s="234"/>
      <c r="RNR45" s="234"/>
      <c r="RNS45" s="234"/>
      <c r="RNT45" s="234"/>
      <c r="RNU45" s="234"/>
      <c r="RNV45" s="234"/>
      <c r="RNW45" s="234"/>
      <c r="RNX45" s="234"/>
      <c r="RNY45" s="234"/>
      <c r="RNZ45" s="234"/>
      <c r="ROA45" s="234"/>
      <c r="ROB45" s="234"/>
      <c r="ROC45" s="234"/>
      <c r="ROD45" s="234"/>
      <c r="ROE45" s="234"/>
      <c r="ROF45" s="234"/>
      <c r="ROG45" s="234"/>
      <c r="ROH45" s="234"/>
      <c r="ROI45" s="234"/>
      <c r="ROJ45" s="234"/>
      <c r="ROK45" s="234"/>
      <c r="ROL45" s="234"/>
      <c r="ROM45" s="234"/>
      <c r="RON45" s="234"/>
      <c r="ROO45" s="234"/>
      <c r="ROP45" s="234"/>
      <c r="ROQ45" s="234"/>
      <c r="ROR45" s="234"/>
      <c r="ROS45" s="234"/>
      <c r="ROT45" s="234"/>
      <c r="ROU45" s="234"/>
      <c r="ROV45" s="234"/>
      <c r="ROW45" s="234"/>
      <c r="ROX45" s="234"/>
      <c r="ROY45" s="234"/>
      <c r="ROZ45" s="234"/>
      <c r="RPA45" s="234"/>
      <c r="RPB45" s="234"/>
      <c r="RPC45" s="234"/>
      <c r="RPD45" s="234"/>
      <c r="RPE45" s="234"/>
      <c r="RPF45" s="234"/>
      <c r="RPG45" s="234"/>
      <c r="RPH45" s="234"/>
      <c r="RPI45" s="234"/>
      <c r="RPJ45" s="234"/>
      <c r="RPK45" s="234"/>
      <c r="RPL45" s="234"/>
      <c r="RPM45" s="234"/>
      <c r="RPN45" s="234"/>
      <c r="RPO45" s="234"/>
      <c r="RPP45" s="234"/>
      <c r="RPQ45" s="234"/>
      <c r="RPR45" s="234"/>
      <c r="RPS45" s="234"/>
      <c r="RPT45" s="234"/>
      <c r="RPU45" s="234"/>
      <c r="RPV45" s="234"/>
      <c r="RPW45" s="234"/>
      <c r="RPX45" s="234"/>
      <c r="RPY45" s="234"/>
      <c r="RPZ45" s="234"/>
      <c r="RQA45" s="234"/>
      <c r="RQB45" s="234"/>
      <c r="RQC45" s="234"/>
      <c r="RQD45" s="234"/>
      <c r="RQE45" s="234"/>
      <c r="RQF45" s="234"/>
      <c r="RQG45" s="234"/>
      <c r="RQH45" s="234"/>
      <c r="RQI45" s="234"/>
      <c r="RQJ45" s="234"/>
      <c r="RQK45" s="234"/>
      <c r="RQL45" s="234"/>
      <c r="RQM45" s="234"/>
      <c r="RQN45" s="234"/>
      <c r="RQO45" s="234"/>
      <c r="RQP45" s="234"/>
      <c r="RQQ45" s="234"/>
      <c r="RQR45" s="234"/>
      <c r="RQS45" s="234"/>
      <c r="RQT45" s="234"/>
      <c r="RQU45" s="234"/>
      <c r="RQV45" s="234"/>
      <c r="RQW45" s="234"/>
      <c r="RQX45" s="234"/>
      <c r="RQY45" s="234"/>
      <c r="RQZ45" s="234"/>
      <c r="RRA45" s="234"/>
      <c r="RRB45" s="234"/>
      <c r="RRC45" s="234"/>
      <c r="RRD45" s="234"/>
      <c r="RRE45" s="234"/>
      <c r="RRF45" s="234"/>
      <c r="RRG45" s="234"/>
      <c r="RRH45" s="234"/>
      <c r="RRI45" s="234"/>
      <c r="RRJ45" s="234"/>
      <c r="RRK45" s="234"/>
      <c r="RRL45" s="234"/>
      <c r="RRM45" s="234"/>
      <c r="RRN45" s="234"/>
      <c r="RRO45" s="234"/>
      <c r="RRP45" s="234"/>
      <c r="RRQ45" s="234"/>
      <c r="RRR45" s="234"/>
      <c r="RRS45" s="234"/>
      <c r="RRT45" s="234"/>
      <c r="RRU45" s="234"/>
      <c r="RRV45" s="234"/>
      <c r="RRW45" s="234"/>
      <c r="RRX45" s="234"/>
      <c r="RRY45" s="234"/>
      <c r="RRZ45" s="234"/>
      <c r="RSA45" s="234"/>
      <c r="RSB45" s="234"/>
      <c r="RSC45" s="234"/>
      <c r="RSD45" s="234"/>
      <c r="RSE45" s="234"/>
      <c r="RSF45" s="234"/>
      <c r="RSG45" s="234"/>
      <c r="RSH45" s="234"/>
      <c r="RSI45" s="234"/>
      <c r="RSJ45" s="234"/>
      <c r="RSK45" s="234"/>
      <c r="RSL45" s="234"/>
      <c r="RSM45" s="234"/>
      <c r="RSN45" s="234"/>
      <c r="RSO45" s="234"/>
      <c r="RSP45" s="234"/>
      <c r="RSQ45" s="234"/>
      <c r="RSR45" s="234"/>
      <c r="RSS45" s="234"/>
      <c r="RST45" s="234"/>
      <c r="RSU45" s="234"/>
      <c r="RSV45" s="234"/>
      <c r="RSW45" s="234"/>
      <c r="RSX45" s="234"/>
      <c r="RSY45" s="234"/>
      <c r="RSZ45" s="234"/>
      <c r="RTA45" s="234"/>
      <c r="RTB45" s="234"/>
      <c r="RTC45" s="234"/>
      <c r="RTD45" s="234"/>
      <c r="RTE45" s="234"/>
      <c r="RTF45" s="234"/>
      <c r="RTG45" s="234"/>
      <c r="RTH45" s="234"/>
      <c r="RTI45" s="234"/>
      <c r="RTJ45" s="234"/>
      <c r="RTK45" s="234"/>
      <c r="RTL45" s="234"/>
      <c r="RTM45" s="234"/>
      <c r="RTN45" s="234"/>
      <c r="RTO45" s="234"/>
      <c r="RTP45" s="234"/>
      <c r="RTQ45" s="234"/>
      <c r="RTR45" s="234"/>
      <c r="RTS45" s="234"/>
      <c r="RTT45" s="234"/>
      <c r="RTU45" s="234"/>
      <c r="RTV45" s="234"/>
      <c r="RTW45" s="234"/>
      <c r="RTX45" s="234"/>
      <c r="RTY45" s="234"/>
      <c r="RTZ45" s="234"/>
      <c r="RUA45" s="234"/>
      <c r="RUB45" s="234"/>
      <c r="RUC45" s="234"/>
      <c r="RUD45" s="234"/>
      <c r="RUE45" s="234"/>
      <c r="RUF45" s="234"/>
      <c r="RUG45" s="234"/>
      <c r="RUH45" s="234"/>
      <c r="RUI45" s="234"/>
      <c r="RUJ45" s="234"/>
      <c r="RUK45" s="234"/>
      <c r="RUL45" s="234"/>
      <c r="RUM45" s="234"/>
      <c r="RUN45" s="234"/>
      <c r="RUO45" s="234"/>
      <c r="RUP45" s="234"/>
      <c r="RUQ45" s="234"/>
      <c r="RUR45" s="234"/>
      <c r="RUS45" s="234"/>
      <c r="RUT45" s="234"/>
      <c r="RUU45" s="234"/>
      <c r="RUV45" s="234"/>
      <c r="RUW45" s="234"/>
      <c r="RUX45" s="234"/>
      <c r="RUY45" s="234"/>
      <c r="RUZ45" s="234"/>
      <c r="RVA45" s="234"/>
      <c r="RVB45" s="234"/>
      <c r="RVC45" s="234"/>
      <c r="RVD45" s="234"/>
      <c r="RVE45" s="234"/>
      <c r="RVF45" s="234"/>
      <c r="RVG45" s="234"/>
      <c r="RVH45" s="234"/>
      <c r="RVI45" s="234"/>
      <c r="RVJ45" s="234"/>
      <c r="RVK45" s="234"/>
      <c r="RVL45" s="234"/>
      <c r="RVM45" s="234"/>
      <c r="RVN45" s="234"/>
      <c r="RVO45" s="234"/>
      <c r="RVP45" s="234"/>
      <c r="RVQ45" s="234"/>
      <c r="RVR45" s="234"/>
      <c r="RVS45" s="234"/>
      <c r="RVT45" s="234"/>
      <c r="RVU45" s="234"/>
      <c r="RVV45" s="234"/>
      <c r="RVW45" s="234"/>
      <c r="RVX45" s="234"/>
      <c r="RVY45" s="234"/>
      <c r="RVZ45" s="234"/>
      <c r="RWA45" s="234"/>
      <c r="RWB45" s="234"/>
      <c r="RWC45" s="234"/>
      <c r="RWD45" s="234"/>
      <c r="RWE45" s="234"/>
      <c r="RWF45" s="234"/>
      <c r="RWG45" s="234"/>
      <c r="RWH45" s="234"/>
      <c r="RWI45" s="234"/>
      <c r="RWJ45" s="234"/>
      <c r="RWK45" s="234"/>
      <c r="RWL45" s="234"/>
      <c r="RWM45" s="234"/>
      <c r="RWN45" s="234"/>
      <c r="RWO45" s="234"/>
      <c r="RWP45" s="234"/>
      <c r="RWQ45" s="234"/>
      <c r="RWR45" s="234"/>
      <c r="RWS45" s="234"/>
      <c r="RWT45" s="234"/>
      <c r="RWU45" s="234"/>
      <c r="RWV45" s="234"/>
      <c r="RWW45" s="234"/>
      <c r="RWX45" s="234"/>
      <c r="RWY45" s="234"/>
      <c r="RWZ45" s="234"/>
      <c r="RXA45" s="234"/>
      <c r="RXB45" s="234"/>
      <c r="RXC45" s="234"/>
      <c r="RXD45" s="234"/>
      <c r="RXE45" s="234"/>
      <c r="RXF45" s="234"/>
      <c r="RXG45" s="234"/>
      <c r="RXH45" s="234"/>
      <c r="RXI45" s="234"/>
      <c r="RXJ45" s="234"/>
      <c r="RXK45" s="234"/>
      <c r="RXL45" s="234"/>
      <c r="RXM45" s="234"/>
      <c r="RXN45" s="234"/>
      <c r="RXO45" s="234"/>
      <c r="RXP45" s="234"/>
      <c r="RXQ45" s="234"/>
      <c r="RXR45" s="234"/>
      <c r="RXS45" s="234"/>
      <c r="RXT45" s="234"/>
      <c r="RXU45" s="234"/>
      <c r="RXV45" s="234"/>
      <c r="RXW45" s="234"/>
      <c r="RXX45" s="234"/>
      <c r="RXY45" s="234"/>
      <c r="RXZ45" s="234"/>
      <c r="RYA45" s="234"/>
      <c r="RYB45" s="234"/>
      <c r="RYC45" s="234"/>
      <c r="RYD45" s="234"/>
      <c r="RYE45" s="234"/>
      <c r="RYF45" s="234"/>
      <c r="RYG45" s="234"/>
      <c r="RYH45" s="234"/>
      <c r="RYI45" s="234"/>
      <c r="RYJ45" s="234"/>
      <c r="RYK45" s="234"/>
      <c r="RYL45" s="234"/>
      <c r="RYM45" s="234"/>
      <c r="RYN45" s="234"/>
      <c r="RYO45" s="234"/>
      <c r="RYP45" s="234"/>
      <c r="RYQ45" s="234"/>
      <c r="RYR45" s="234"/>
      <c r="RYS45" s="234"/>
      <c r="RYT45" s="234"/>
      <c r="RYU45" s="234"/>
      <c r="RYV45" s="234"/>
      <c r="RYW45" s="234"/>
      <c r="RYX45" s="234"/>
      <c r="RYY45" s="234"/>
      <c r="RYZ45" s="234"/>
      <c r="RZA45" s="234"/>
      <c r="RZB45" s="234"/>
      <c r="RZC45" s="234"/>
      <c r="RZD45" s="234"/>
      <c r="RZE45" s="234"/>
      <c r="RZF45" s="234"/>
      <c r="RZG45" s="234"/>
      <c r="RZH45" s="234"/>
      <c r="RZI45" s="234"/>
      <c r="RZJ45" s="234"/>
      <c r="RZK45" s="234"/>
      <c r="RZL45" s="234"/>
      <c r="RZM45" s="234"/>
      <c r="RZN45" s="234"/>
      <c r="RZO45" s="234"/>
      <c r="RZP45" s="234"/>
      <c r="RZQ45" s="234"/>
      <c r="RZR45" s="234"/>
      <c r="RZS45" s="234"/>
      <c r="RZT45" s="234"/>
      <c r="RZU45" s="234"/>
      <c r="RZV45" s="234"/>
      <c r="RZW45" s="234"/>
      <c r="RZX45" s="234"/>
      <c r="RZY45" s="234"/>
      <c r="RZZ45" s="234"/>
      <c r="SAA45" s="234"/>
      <c r="SAB45" s="234"/>
      <c r="SAC45" s="234"/>
      <c r="SAD45" s="234"/>
      <c r="SAE45" s="234"/>
      <c r="SAF45" s="234"/>
      <c r="SAG45" s="234"/>
      <c r="SAH45" s="234"/>
      <c r="SAI45" s="234"/>
      <c r="SAJ45" s="234"/>
      <c r="SAK45" s="234"/>
      <c r="SAL45" s="234"/>
      <c r="SAM45" s="234"/>
      <c r="SAN45" s="234"/>
      <c r="SAO45" s="234"/>
      <c r="SAP45" s="234"/>
      <c r="SAQ45" s="234"/>
      <c r="SAR45" s="234"/>
      <c r="SAS45" s="234"/>
      <c r="SAT45" s="234"/>
      <c r="SAU45" s="234"/>
      <c r="SAV45" s="234"/>
      <c r="SAW45" s="234"/>
      <c r="SAX45" s="234"/>
      <c r="SAY45" s="234"/>
      <c r="SAZ45" s="234"/>
      <c r="SBA45" s="234"/>
      <c r="SBB45" s="234"/>
      <c r="SBC45" s="234"/>
      <c r="SBD45" s="234"/>
      <c r="SBE45" s="234"/>
      <c r="SBF45" s="234"/>
      <c r="SBG45" s="234"/>
      <c r="SBH45" s="234"/>
      <c r="SBI45" s="234"/>
      <c r="SBJ45" s="234"/>
      <c r="SBK45" s="234"/>
      <c r="SBL45" s="234"/>
      <c r="SBM45" s="234"/>
      <c r="SBN45" s="234"/>
      <c r="SBO45" s="234"/>
      <c r="SBP45" s="234"/>
      <c r="SBQ45" s="234"/>
      <c r="SBR45" s="234"/>
      <c r="SBS45" s="234"/>
      <c r="SBT45" s="234"/>
      <c r="SBU45" s="234"/>
      <c r="SBV45" s="234"/>
      <c r="SBW45" s="234"/>
      <c r="SBX45" s="234"/>
      <c r="SBY45" s="234"/>
      <c r="SBZ45" s="234"/>
      <c r="SCA45" s="234"/>
      <c r="SCB45" s="234"/>
      <c r="SCC45" s="234"/>
      <c r="SCD45" s="234"/>
      <c r="SCE45" s="234"/>
      <c r="SCF45" s="234"/>
      <c r="SCG45" s="234"/>
      <c r="SCH45" s="234"/>
      <c r="SCI45" s="234"/>
      <c r="SCJ45" s="234"/>
      <c r="SCK45" s="234"/>
      <c r="SCL45" s="234"/>
      <c r="SCM45" s="234"/>
      <c r="SCN45" s="234"/>
      <c r="SCO45" s="234"/>
      <c r="SCP45" s="234"/>
      <c r="SCQ45" s="234"/>
      <c r="SCR45" s="234"/>
      <c r="SCS45" s="234"/>
      <c r="SCT45" s="234"/>
      <c r="SCU45" s="234"/>
      <c r="SCV45" s="234"/>
      <c r="SCW45" s="234"/>
      <c r="SCX45" s="234"/>
      <c r="SCY45" s="234"/>
      <c r="SCZ45" s="234"/>
      <c r="SDA45" s="234"/>
      <c r="SDB45" s="234"/>
      <c r="SDC45" s="234"/>
      <c r="SDD45" s="234"/>
      <c r="SDE45" s="234"/>
      <c r="SDF45" s="234"/>
      <c r="SDG45" s="234"/>
      <c r="SDH45" s="234"/>
      <c r="SDI45" s="234"/>
      <c r="SDJ45" s="234"/>
      <c r="SDK45" s="234"/>
      <c r="SDL45" s="234"/>
      <c r="SDM45" s="234"/>
      <c r="SDN45" s="234"/>
      <c r="SDO45" s="234"/>
      <c r="SDP45" s="234"/>
      <c r="SDQ45" s="234"/>
      <c r="SDR45" s="234"/>
      <c r="SDS45" s="234"/>
      <c r="SDT45" s="234"/>
      <c r="SDU45" s="234"/>
      <c r="SDV45" s="234"/>
      <c r="SDW45" s="234"/>
      <c r="SDX45" s="234"/>
      <c r="SDY45" s="234"/>
      <c r="SDZ45" s="234"/>
      <c r="SEA45" s="234"/>
      <c r="SEB45" s="234"/>
      <c r="SEC45" s="234"/>
      <c r="SED45" s="234"/>
      <c r="SEE45" s="234"/>
      <c r="SEF45" s="234"/>
      <c r="SEG45" s="234"/>
      <c r="SEH45" s="234"/>
      <c r="SEI45" s="234"/>
      <c r="SEJ45" s="234"/>
      <c r="SEK45" s="234"/>
      <c r="SEL45" s="234"/>
      <c r="SEM45" s="234"/>
      <c r="SEN45" s="234"/>
      <c r="SEO45" s="234"/>
      <c r="SEP45" s="234"/>
      <c r="SEQ45" s="234"/>
      <c r="SER45" s="234"/>
      <c r="SES45" s="234"/>
      <c r="SET45" s="234"/>
      <c r="SEU45" s="234"/>
      <c r="SEV45" s="234"/>
      <c r="SEW45" s="234"/>
      <c r="SEX45" s="234"/>
      <c r="SEY45" s="234"/>
      <c r="SEZ45" s="234"/>
      <c r="SFA45" s="234"/>
      <c r="SFB45" s="234"/>
      <c r="SFC45" s="234"/>
      <c r="SFD45" s="234"/>
      <c r="SFE45" s="234"/>
      <c r="SFF45" s="234"/>
      <c r="SFG45" s="234"/>
      <c r="SFH45" s="234"/>
      <c r="SFI45" s="234"/>
      <c r="SFJ45" s="234"/>
      <c r="SFK45" s="234"/>
      <c r="SFL45" s="234"/>
      <c r="SFM45" s="234"/>
      <c r="SFN45" s="234"/>
      <c r="SFO45" s="234"/>
      <c r="SFP45" s="234"/>
      <c r="SFQ45" s="234"/>
      <c r="SFR45" s="234"/>
      <c r="SFS45" s="234"/>
      <c r="SFT45" s="234"/>
      <c r="SFU45" s="234"/>
      <c r="SFV45" s="234"/>
      <c r="SFW45" s="234"/>
      <c r="SFX45" s="234"/>
      <c r="SFY45" s="234"/>
      <c r="SFZ45" s="234"/>
      <c r="SGA45" s="234"/>
      <c r="SGB45" s="234"/>
      <c r="SGC45" s="234"/>
      <c r="SGD45" s="234"/>
      <c r="SGE45" s="234"/>
      <c r="SGF45" s="234"/>
      <c r="SGG45" s="234"/>
      <c r="SGH45" s="234"/>
      <c r="SGI45" s="234"/>
      <c r="SGJ45" s="234"/>
      <c r="SGK45" s="234"/>
      <c r="SGL45" s="234"/>
      <c r="SGM45" s="234"/>
      <c r="SGN45" s="234"/>
      <c r="SGO45" s="234"/>
      <c r="SGP45" s="234"/>
      <c r="SGQ45" s="234"/>
      <c r="SGR45" s="234"/>
      <c r="SGS45" s="234"/>
      <c r="SGT45" s="234"/>
      <c r="SGU45" s="234"/>
      <c r="SGV45" s="234"/>
      <c r="SGW45" s="234"/>
      <c r="SGX45" s="234"/>
      <c r="SGY45" s="234"/>
      <c r="SGZ45" s="234"/>
      <c r="SHA45" s="234"/>
      <c r="SHB45" s="234"/>
      <c r="SHC45" s="234"/>
      <c r="SHD45" s="234"/>
      <c r="SHE45" s="234"/>
      <c r="SHF45" s="234"/>
      <c r="SHG45" s="234"/>
      <c r="SHH45" s="234"/>
      <c r="SHI45" s="234"/>
      <c r="SHJ45" s="234"/>
      <c r="SHK45" s="234"/>
      <c r="SHL45" s="234"/>
      <c r="SHM45" s="234"/>
      <c r="SHN45" s="234"/>
      <c r="SHO45" s="234"/>
      <c r="SHP45" s="234"/>
      <c r="SHQ45" s="234"/>
      <c r="SHR45" s="234"/>
      <c r="SHS45" s="234"/>
      <c r="SHT45" s="234"/>
      <c r="SHU45" s="234"/>
      <c r="SHV45" s="234"/>
      <c r="SHW45" s="234"/>
      <c r="SHX45" s="234"/>
      <c r="SHY45" s="234"/>
      <c r="SHZ45" s="234"/>
      <c r="SIA45" s="234"/>
      <c r="SIB45" s="234"/>
      <c r="SIC45" s="234"/>
      <c r="SID45" s="234"/>
      <c r="SIE45" s="234"/>
      <c r="SIF45" s="234"/>
      <c r="SIG45" s="234"/>
      <c r="SIH45" s="234"/>
      <c r="SII45" s="234"/>
      <c r="SIJ45" s="234"/>
      <c r="SIK45" s="234"/>
      <c r="SIL45" s="234"/>
      <c r="SIM45" s="234"/>
      <c r="SIN45" s="234"/>
      <c r="SIO45" s="234"/>
      <c r="SIP45" s="234"/>
      <c r="SIQ45" s="234"/>
      <c r="SIR45" s="234"/>
      <c r="SIS45" s="234"/>
      <c r="SIT45" s="234"/>
      <c r="SIU45" s="234"/>
      <c r="SIV45" s="234"/>
      <c r="SIW45" s="234"/>
      <c r="SIX45" s="234"/>
      <c r="SIY45" s="234"/>
      <c r="SIZ45" s="234"/>
      <c r="SJA45" s="234"/>
      <c r="SJB45" s="234"/>
      <c r="SJC45" s="234"/>
      <c r="SJD45" s="234"/>
      <c r="SJE45" s="234"/>
      <c r="SJF45" s="234"/>
      <c r="SJG45" s="234"/>
      <c r="SJH45" s="234"/>
      <c r="SJI45" s="234"/>
      <c r="SJJ45" s="234"/>
      <c r="SJK45" s="234"/>
      <c r="SJL45" s="234"/>
      <c r="SJM45" s="234"/>
      <c r="SJN45" s="234"/>
      <c r="SJO45" s="234"/>
      <c r="SJP45" s="234"/>
      <c r="SJQ45" s="234"/>
      <c r="SJR45" s="234"/>
      <c r="SJS45" s="234"/>
      <c r="SJT45" s="234"/>
      <c r="SJU45" s="234"/>
      <c r="SJV45" s="234"/>
      <c r="SJW45" s="234"/>
      <c r="SJX45" s="234"/>
      <c r="SJY45" s="234"/>
      <c r="SJZ45" s="234"/>
      <c r="SKA45" s="234"/>
      <c r="SKB45" s="234"/>
      <c r="SKC45" s="234"/>
      <c r="SKD45" s="234"/>
      <c r="SKE45" s="234"/>
      <c r="SKF45" s="234"/>
      <c r="SKG45" s="234"/>
      <c r="SKH45" s="234"/>
      <c r="SKI45" s="234"/>
      <c r="SKJ45" s="234"/>
      <c r="SKK45" s="234"/>
      <c r="SKL45" s="234"/>
      <c r="SKM45" s="234"/>
      <c r="SKN45" s="234"/>
      <c r="SKO45" s="234"/>
      <c r="SKP45" s="234"/>
      <c r="SKQ45" s="234"/>
      <c r="SKR45" s="234"/>
      <c r="SKS45" s="234"/>
      <c r="SKT45" s="234"/>
      <c r="SKU45" s="234"/>
      <c r="SKV45" s="234"/>
      <c r="SKW45" s="234"/>
      <c r="SKX45" s="234"/>
      <c r="SKY45" s="234"/>
      <c r="SKZ45" s="234"/>
      <c r="SLA45" s="234"/>
      <c r="SLB45" s="234"/>
      <c r="SLC45" s="234"/>
      <c r="SLD45" s="234"/>
      <c r="SLE45" s="234"/>
      <c r="SLF45" s="234"/>
      <c r="SLG45" s="234"/>
      <c r="SLH45" s="234"/>
      <c r="SLI45" s="234"/>
      <c r="SLJ45" s="234"/>
      <c r="SLK45" s="234"/>
      <c r="SLL45" s="234"/>
      <c r="SLM45" s="234"/>
      <c r="SLN45" s="234"/>
      <c r="SLO45" s="234"/>
      <c r="SLP45" s="234"/>
      <c r="SLQ45" s="234"/>
      <c r="SLR45" s="234"/>
      <c r="SLS45" s="234"/>
      <c r="SLT45" s="234"/>
      <c r="SLU45" s="234"/>
      <c r="SLV45" s="234"/>
      <c r="SLW45" s="234"/>
      <c r="SLX45" s="234"/>
      <c r="SLY45" s="234"/>
      <c r="SLZ45" s="234"/>
      <c r="SMA45" s="234"/>
      <c r="SMB45" s="234"/>
      <c r="SMC45" s="234"/>
      <c r="SMD45" s="234"/>
      <c r="SME45" s="234"/>
      <c r="SMF45" s="234"/>
      <c r="SMG45" s="234"/>
      <c r="SMH45" s="234"/>
      <c r="SMI45" s="234"/>
      <c r="SMJ45" s="234"/>
      <c r="SMK45" s="234"/>
      <c r="SML45" s="234"/>
      <c r="SMM45" s="234"/>
      <c r="SMN45" s="234"/>
      <c r="SMO45" s="234"/>
      <c r="SMP45" s="234"/>
      <c r="SMQ45" s="234"/>
      <c r="SMR45" s="234"/>
      <c r="SMS45" s="234"/>
      <c r="SMT45" s="234"/>
      <c r="SMU45" s="234"/>
      <c r="SMV45" s="234"/>
      <c r="SMW45" s="234"/>
      <c r="SMX45" s="234"/>
      <c r="SMY45" s="234"/>
      <c r="SMZ45" s="234"/>
      <c r="SNA45" s="234"/>
      <c r="SNB45" s="234"/>
      <c r="SNC45" s="234"/>
      <c r="SND45" s="234"/>
      <c r="SNE45" s="234"/>
      <c r="SNF45" s="234"/>
      <c r="SNG45" s="234"/>
      <c r="SNH45" s="234"/>
      <c r="SNI45" s="234"/>
      <c r="SNJ45" s="234"/>
      <c r="SNK45" s="234"/>
      <c r="SNL45" s="234"/>
      <c r="SNM45" s="234"/>
      <c r="SNN45" s="234"/>
      <c r="SNO45" s="234"/>
      <c r="SNP45" s="234"/>
      <c r="SNQ45" s="234"/>
      <c r="SNR45" s="234"/>
      <c r="SNS45" s="234"/>
      <c r="SNT45" s="234"/>
      <c r="SNU45" s="234"/>
      <c r="SNV45" s="234"/>
      <c r="SNW45" s="234"/>
      <c r="SNX45" s="234"/>
      <c r="SNY45" s="234"/>
      <c r="SNZ45" s="234"/>
      <c r="SOA45" s="234"/>
      <c r="SOB45" s="234"/>
      <c r="SOC45" s="234"/>
      <c r="SOD45" s="234"/>
      <c r="SOE45" s="234"/>
      <c r="SOF45" s="234"/>
      <c r="SOG45" s="234"/>
      <c r="SOH45" s="234"/>
      <c r="SOI45" s="234"/>
      <c r="SOJ45" s="234"/>
      <c r="SOK45" s="234"/>
      <c r="SOL45" s="234"/>
      <c r="SOM45" s="234"/>
      <c r="SON45" s="234"/>
      <c r="SOO45" s="234"/>
      <c r="SOP45" s="234"/>
      <c r="SOQ45" s="234"/>
      <c r="SOR45" s="234"/>
      <c r="SOS45" s="234"/>
      <c r="SOT45" s="234"/>
      <c r="SOU45" s="234"/>
      <c r="SOV45" s="234"/>
      <c r="SOW45" s="234"/>
      <c r="SOX45" s="234"/>
      <c r="SOY45" s="234"/>
      <c r="SOZ45" s="234"/>
      <c r="SPA45" s="234"/>
      <c r="SPB45" s="234"/>
      <c r="SPC45" s="234"/>
      <c r="SPD45" s="234"/>
      <c r="SPE45" s="234"/>
      <c r="SPF45" s="234"/>
      <c r="SPG45" s="234"/>
      <c r="SPH45" s="234"/>
      <c r="SPI45" s="234"/>
      <c r="SPJ45" s="234"/>
      <c r="SPK45" s="234"/>
      <c r="SPL45" s="234"/>
      <c r="SPM45" s="234"/>
      <c r="SPN45" s="234"/>
      <c r="SPO45" s="234"/>
      <c r="SPP45" s="234"/>
      <c r="SPQ45" s="234"/>
      <c r="SPR45" s="234"/>
      <c r="SPS45" s="234"/>
      <c r="SPT45" s="234"/>
      <c r="SPU45" s="234"/>
      <c r="SPV45" s="234"/>
      <c r="SPW45" s="234"/>
      <c r="SPX45" s="234"/>
      <c r="SPY45" s="234"/>
      <c r="SPZ45" s="234"/>
      <c r="SQA45" s="234"/>
      <c r="SQB45" s="234"/>
      <c r="SQC45" s="234"/>
      <c r="SQD45" s="234"/>
      <c r="SQE45" s="234"/>
      <c r="SQF45" s="234"/>
      <c r="SQG45" s="234"/>
      <c r="SQH45" s="234"/>
      <c r="SQI45" s="234"/>
      <c r="SQJ45" s="234"/>
      <c r="SQK45" s="234"/>
      <c r="SQL45" s="234"/>
      <c r="SQM45" s="234"/>
      <c r="SQN45" s="234"/>
      <c r="SQO45" s="234"/>
      <c r="SQP45" s="234"/>
      <c r="SQQ45" s="234"/>
      <c r="SQR45" s="234"/>
      <c r="SQS45" s="234"/>
      <c r="SQT45" s="234"/>
      <c r="SQU45" s="234"/>
      <c r="SQV45" s="234"/>
      <c r="SQW45" s="234"/>
      <c r="SQX45" s="234"/>
      <c r="SQY45" s="234"/>
      <c r="SQZ45" s="234"/>
      <c r="SRA45" s="234"/>
      <c r="SRB45" s="234"/>
      <c r="SRC45" s="234"/>
      <c r="SRD45" s="234"/>
      <c r="SRE45" s="234"/>
      <c r="SRF45" s="234"/>
      <c r="SRG45" s="234"/>
      <c r="SRH45" s="234"/>
      <c r="SRI45" s="234"/>
      <c r="SRJ45" s="234"/>
      <c r="SRK45" s="234"/>
      <c r="SRL45" s="234"/>
      <c r="SRM45" s="234"/>
      <c r="SRN45" s="234"/>
      <c r="SRO45" s="234"/>
      <c r="SRP45" s="234"/>
      <c r="SRQ45" s="234"/>
      <c r="SRR45" s="234"/>
      <c r="SRS45" s="234"/>
      <c r="SRT45" s="234"/>
      <c r="SRU45" s="234"/>
      <c r="SRV45" s="234"/>
      <c r="SRW45" s="234"/>
      <c r="SRX45" s="234"/>
      <c r="SRY45" s="234"/>
      <c r="SRZ45" s="234"/>
      <c r="SSA45" s="234"/>
      <c r="SSB45" s="234"/>
      <c r="SSC45" s="234"/>
      <c r="SSD45" s="234"/>
      <c r="SSE45" s="234"/>
      <c r="SSF45" s="234"/>
      <c r="SSG45" s="234"/>
      <c r="SSH45" s="234"/>
      <c r="SSI45" s="234"/>
      <c r="SSJ45" s="234"/>
      <c r="SSK45" s="234"/>
      <c r="SSL45" s="234"/>
      <c r="SSM45" s="234"/>
      <c r="SSN45" s="234"/>
      <c r="SSO45" s="234"/>
      <c r="SSP45" s="234"/>
      <c r="SSQ45" s="234"/>
      <c r="SSR45" s="234"/>
      <c r="SSS45" s="234"/>
      <c r="SST45" s="234"/>
      <c r="SSU45" s="234"/>
      <c r="SSV45" s="234"/>
      <c r="SSW45" s="234"/>
      <c r="SSX45" s="234"/>
      <c r="SSY45" s="234"/>
      <c r="SSZ45" s="234"/>
      <c r="STA45" s="234"/>
      <c r="STB45" s="234"/>
      <c r="STC45" s="234"/>
      <c r="STD45" s="234"/>
      <c r="STE45" s="234"/>
      <c r="STF45" s="234"/>
      <c r="STG45" s="234"/>
      <c r="STH45" s="234"/>
      <c r="STI45" s="234"/>
      <c r="STJ45" s="234"/>
      <c r="STK45" s="234"/>
      <c r="STL45" s="234"/>
      <c r="STM45" s="234"/>
      <c r="STN45" s="234"/>
      <c r="STO45" s="234"/>
      <c r="STP45" s="234"/>
      <c r="STQ45" s="234"/>
      <c r="STR45" s="234"/>
      <c r="STS45" s="234"/>
      <c r="STT45" s="234"/>
      <c r="STU45" s="234"/>
      <c r="STV45" s="234"/>
      <c r="STW45" s="234"/>
      <c r="STX45" s="234"/>
      <c r="STY45" s="234"/>
      <c r="STZ45" s="234"/>
      <c r="SUA45" s="234"/>
      <c r="SUB45" s="234"/>
      <c r="SUC45" s="234"/>
      <c r="SUD45" s="234"/>
      <c r="SUE45" s="234"/>
      <c r="SUF45" s="234"/>
      <c r="SUG45" s="234"/>
      <c r="SUH45" s="234"/>
      <c r="SUI45" s="234"/>
      <c r="SUJ45" s="234"/>
      <c r="SUK45" s="234"/>
      <c r="SUL45" s="234"/>
      <c r="SUM45" s="234"/>
      <c r="SUN45" s="234"/>
      <c r="SUO45" s="234"/>
      <c r="SUP45" s="234"/>
      <c r="SUQ45" s="234"/>
      <c r="SUR45" s="234"/>
      <c r="SUS45" s="234"/>
      <c r="SUT45" s="234"/>
      <c r="SUU45" s="234"/>
      <c r="SUV45" s="234"/>
      <c r="SUW45" s="234"/>
      <c r="SUX45" s="234"/>
      <c r="SUY45" s="234"/>
      <c r="SUZ45" s="234"/>
      <c r="SVA45" s="234"/>
      <c r="SVB45" s="234"/>
      <c r="SVC45" s="234"/>
      <c r="SVD45" s="234"/>
      <c r="SVE45" s="234"/>
      <c r="SVF45" s="234"/>
      <c r="SVG45" s="234"/>
      <c r="SVH45" s="234"/>
      <c r="SVI45" s="234"/>
      <c r="SVJ45" s="234"/>
      <c r="SVK45" s="234"/>
      <c r="SVL45" s="234"/>
      <c r="SVM45" s="234"/>
      <c r="SVN45" s="234"/>
      <c r="SVO45" s="234"/>
      <c r="SVP45" s="234"/>
      <c r="SVQ45" s="234"/>
      <c r="SVR45" s="234"/>
      <c r="SVS45" s="234"/>
      <c r="SVT45" s="234"/>
      <c r="SVU45" s="234"/>
      <c r="SVV45" s="234"/>
      <c r="SVW45" s="234"/>
      <c r="SVX45" s="234"/>
      <c r="SVY45" s="234"/>
      <c r="SVZ45" s="234"/>
      <c r="SWA45" s="234"/>
      <c r="SWB45" s="234"/>
      <c r="SWC45" s="234"/>
      <c r="SWD45" s="234"/>
      <c r="SWE45" s="234"/>
      <c r="SWF45" s="234"/>
      <c r="SWG45" s="234"/>
      <c r="SWH45" s="234"/>
      <c r="SWI45" s="234"/>
      <c r="SWJ45" s="234"/>
      <c r="SWK45" s="234"/>
      <c r="SWL45" s="234"/>
      <c r="SWM45" s="234"/>
      <c r="SWN45" s="234"/>
      <c r="SWO45" s="234"/>
      <c r="SWP45" s="234"/>
      <c r="SWQ45" s="234"/>
      <c r="SWR45" s="234"/>
      <c r="SWS45" s="234"/>
      <c r="SWT45" s="234"/>
      <c r="SWU45" s="234"/>
      <c r="SWV45" s="234"/>
      <c r="SWW45" s="234"/>
      <c r="SWX45" s="234"/>
      <c r="SWY45" s="234"/>
      <c r="SWZ45" s="234"/>
      <c r="SXA45" s="234"/>
      <c r="SXB45" s="234"/>
      <c r="SXC45" s="234"/>
      <c r="SXD45" s="234"/>
      <c r="SXE45" s="234"/>
      <c r="SXF45" s="234"/>
      <c r="SXG45" s="234"/>
      <c r="SXH45" s="234"/>
      <c r="SXI45" s="234"/>
      <c r="SXJ45" s="234"/>
      <c r="SXK45" s="234"/>
      <c r="SXL45" s="234"/>
      <c r="SXM45" s="234"/>
      <c r="SXN45" s="234"/>
      <c r="SXO45" s="234"/>
      <c r="SXP45" s="234"/>
      <c r="SXQ45" s="234"/>
      <c r="SXR45" s="234"/>
      <c r="SXS45" s="234"/>
      <c r="SXT45" s="234"/>
      <c r="SXU45" s="234"/>
      <c r="SXV45" s="234"/>
      <c r="SXW45" s="234"/>
      <c r="SXX45" s="234"/>
      <c r="SXY45" s="234"/>
      <c r="SXZ45" s="234"/>
      <c r="SYA45" s="234"/>
      <c r="SYB45" s="234"/>
      <c r="SYC45" s="234"/>
      <c r="SYD45" s="234"/>
      <c r="SYE45" s="234"/>
      <c r="SYF45" s="234"/>
      <c r="SYG45" s="234"/>
      <c r="SYH45" s="234"/>
      <c r="SYI45" s="234"/>
      <c r="SYJ45" s="234"/>
      <c r="SYK45" s="234"/>
      <c r="SYL45" s="234"/>
      <c r="SYM45" s="234"/>
      <c r="SYN45" s="234"/>
      <c r="SYO45" s="234"/>
      <c r="SYP45" s="234"/>
      <c r="SYQ45" s="234"/>
      <c r="SYR45" s="234"/>
      <c r="SYS45" s="234"/>
      <c r="SYT45" s="234"/>
      <c r="SYU45" s="234"/>
      <c r="SYV45" s="234"/>
      <c r="SYW45" s="234"/>
      <c r="SYX45" s="234"/>
      <c r="SYY45" s="234"/>
      <c r="SYZ45" s="234"/>
      <c r="SZA45" s="234"/>
      <c r="SZB45" s="234"/>
      <c r="SZC45" s="234"/>
      <c r="SZD45" s="234"/>
      <c r="SZE45" s="234"/>
      <c r="SZF45" s="234"/>
      <c r="SZG45" s="234"/>
      <c r="SZH45" s="234"/>
      <c r="SZI45" s="234"/>
      <c r="SZJ45" s="234"/>
      <c r="SZK45" s="234"/>
      <c r="SZL45" s="234"/>
      <c r="SZM45" s="234"/>
      <c r="SZN45" s="234"/>
      <c r="SZO45" s="234"/>
      <c r="SZP45" s="234"/>
      <c r="SZQ45" s="234"/>
      <c r="SZR45" s="234"/>
      <c r="SZS45" s="234"/>
      <c r="SZT45" s="234"/>
      <c r="SZU45" s="234"/>
      <c r="SZV45" s="234"/>
      <c r="SZW45" s="234"/>
      <c r="SZX45" s="234"/>
      <c r="SZY45" s="234"/>
      <c r="SZZ45" s="234"/>
      <c r="TAA45" s="234"/>
      <c r="TAB45" s="234"/>
      <c r="TAC45" s="234"/>
      <c r="TAD45" s="234"/>
      <c r="TAE45" s="234"/>
      <c r="TAF45" s="234"/>
      <c r="TAG45" s="234"/>
      <c r="TAH45" s="234"/>
      <c r="TAI45" s="234"/>
      <c r="TAJ45" s="234"/>
      <c r="TAK45" s="234"/>
      <c r="TAL45" s="234"/>
      <c r="TAM45" s="234"/>
      <c r="TAN45" s="234"/>
      <c r="TAO45" s="234"/>
      <c r="TAP45" s="234"/>
      <c r="TAQ45" s="234"/>
      <c r="TAR45" s="234"/>
      <c r="TAS45" s="234"/>
      <c r="TAT45" s="234"/>
      <c r="TAU45" s="234"/>
      <c r="TAV45" s="234"/>
      <c r="TAW45" s="234"/>
      <c r="TAX45" s="234"/>
      <c r="TAY45" s="234"/>
      <c r="TAZ45" s="234"/>
      <c r="TBA45" s="234"/>
      <c r="TBB45" s="234"/>
      <c r="TBC45" s="234"/>
      <c r="TBD45" s="234"/>
      <c r="TBE45" s="234"/>
      <c r="TBF45" s="234"/>
      <c r="TBG45" s="234"/>
      <c r="TBH45" s="234"/>
      <c r="TBI45" s="234"/>
      <c r="TBJ45" s="234"/>
      <c r="TBK45" s="234"/>
      <c r="TBL45" s="234"/>
      <c r="TBM45" s="234"/>
      <c r="TBN45" s="234"/>
      <c r="TBO45" s="234"/>
      <c r="TBP45" s="234"/>
      <c r="TBQ45" s="234"/>
      <c r="TBR45" s="234"/>
      <c r="TBS45" s="234"/>
      <c r="TBT45" s="234"/>
      <c r="TBU45" s="234"/>
      <c r="TBV45" s="234"/>
      <c r="TBW45" s="234"/>
      <c r="TBX45" s="234"/>
      <c r="TBY45" s="234"/>
      <c r="TBZ45" s="234"/>
      <c r="TCA45" s="234"/>
      <c r="TCB45" s="234"/>
      <c r="TCC45" s="234"/>
      <c r="TCD45" s="234"/>
      <c r="TCE45" s="234"/>
      <c r="TCF45" s="234"/>
      <c r="TCG45" s="234"/>
      <c r="TCH45" s="234"/>
      <c r="TCI45" s="234"/>
      <c r="TCJ45" s="234"/>
      <c r="TCK45" s="234"/>
      <c r="TCL45" s="234"/>
      <c r="TCM45" s="234"/>
      <c r="TCN45" s="234"/>
      <c r="TCO45" s="234"/>
      <c r="TCP45" s="234"/>
      <c r="TCQ45" s="234"/>
      <c r="TCR45" s="234"/>
      <c r="TCS45" s="234"/>
      <c r="TCT45" s="234"/>
      <c r="TCU45" s="234"/>
      <c r="TCV45" s="234"/>
      <c r="TCW45" s="234"/>
      <c r="TCX45" s="234"/>
      <c r="TCY45" s="234"/>
      <c r="TCZ45" s="234"/>
      <c r="TDA45" s="234"/>
      <c r="TDB45" s="234"/>
      <c r="TDC45" s="234"/>
      <c r="TDD45" s="234"/>
      <c r="TDE45" s="234"/>
      <c r="TDF45" s="234"/>
      <c r="TDG45" s="234"/>
      <c r="TDH45" s="234"/>
      <c r="TDI45" s="234"/>
      <c r="TDJ45" s="234"/>
      <c r="TDK45" s="234"/>
      <c r="TDL45" s="234"/>
      <c r="TDM45" s="234"/>
      <c r="TDN45" s="234"/>
      <c r="TDO45" s="234"/>
      <c r="TDP45" s="234"/>
      <c r="TDQ45" s="234"/>
      <c r="TDR45" s="234"/>
      <c r="TDS45" s="234"/>
      <c r="TDT45" s="234"/>
      <c r="TDU45" s="234"/>
      <c r="TDV45" s="234"/>
      <c r="TDW45" s="234"/>
      <c r="TDX45" s="234"/>
      <c r="TDY45" s="234"/>
      <c r="TDZ45" s="234"/>
      <c r="TEA45" s="234"/>
      <c r="TEB45" s="234"/>
      <c r="TEC45" s="234"/>
      <c r="TED45" s="234"/>
      <c r="TEE45" s="234"/>
      <c r="TEF45" s="234"/>
      <c r="TEG45" s="234"/>
      <c r="TEH45" s="234"/>
      <c r="TEI45" s="234"/>
      <c r="TEJ45" s="234"/>
      <c r="TEK45" s="234"/>
      <c r="TEL45" s="234"/>
      <c r="TEM45" s="234"/>
      <c r="TEN45" s="234"/>
      <c r="TEO45" s="234"/>
      <c r="TEP45" s="234"/>
      <c r="TEQ45" s="234"/>
      <c r="TER45" s="234"/>
      <c r="TES45" s="234"/>
      <c r="TET45" s="234"/>
      <c r="TEU45" s="234"/>
      <c r="TEV45" s="234"/>
      <c r="TEW45" s="234"/>
      <c r="TEX45" s="234"/>
      <c r="TEY45" s="234"/>
      <c r="TEZ45" s="234"/>
      <c r="TFA45" s="234"/>
      <c r="TFB45" s="234"/>
      <c r="TFC45" s="234"/>
      <c r="TFD45" s="234"/>
      <c r="TFE45" s="234"/>
      <c r="TFF45" s="234"/>
      <c r="TFG45" s="234"/>
      <c r="TFH45" s="234"/>
      <c r="TFI45" s="234"/>
      <c r="TFJ45" s="234"/>
      <c r="TFK45" s="234"/>
      <c r="TFL45" s="234"/>
      <c r="TFM45" s="234"/>
      <c r="TFN45" s="234"/>
      <c r="TFO45" s="234"/>
      <c r="TFP45" s="234"/>
      <c r="TFQ45" s="234"/>
      <c r="TFR45" s="234"/>
      <c r="TFS45" s="234"/>
      <c r="TFT45" s="234"/>
      <c r="TFU45" s="234"/>
      <c r="TFV45" s="234"/>
      <c r="TFW45" s="234"/>
      <c r="TFX45" s="234"/>
      <c r="TFY45" s="234"/>
      <c r="TFZ45" s="234"/>
      <c r="TGA45" s="234"/>
      <c r="TGB45" s="234"/>
      <c r="TGC45" s="234"/>
      <c r="TGD45" s="234"/>
      <c r="TGE45" s="234"/>
      <c r="TGF45" s="234"/>
      <c r="TGG45" s="234"/>
      <c r="TGH45" s="234"/>
      <c r="TGI45" s="234"/>
      <c r="TGJ45" s="234"/>
      <c r="TGK45" s="234"/>
      <c r="TGL45" s="234"/>
      <c r="TGM45" s="234"/>
      <c r="TGN45" s="234"/>
      <c r="TGO45" s="234"/>
      <c r="TGP45" s="234"/>
      <c r="TGQ45" s="234"/>
      <c r="TGR45" s="234"/>
      <c r="TGS45" s="234"/>
      <c r="TGT45" s="234"/>
      <c r="TGU45" s="234"/>
      <c r="TGV45" s="234"/>
      <c r="TGW45" s="234"/>
      <c r="TGX45" s="234"/>
      <c r="TGY45" s="234"/>
      <c r="TGZ45" s="234"/>
      <c r="THA45" s="234"/>
      <c r="THB45" s="234"/>
      <c r="THC45" s="234"/>
      <c r="THD45" s="234"/>
      <c r="THE45" s="234"/>
      <c r="THF45" s="234"/>
      <c r="THG45" s="234"/>
      <c r="THH45" s="234"/>
      <c r="THI45" s="234"/>
      <c r="THJ45" s="234"/>
      <c r="THK45" s="234"/>
      <c r="THL45" s="234"/>
      <c r="THM45" s="234"/>
      <c r="THN45" s="234"/>
      <c r="THO45" s="234"/>
      <c r="THP45" s="234"/>
      <c r="THQ45" s="234"/>
      <c r="THR45" s="234"/>
      <c r="THS45" s="234"/>
      <c r="THT45" s="234"/>
      <c r="THU45" s="234"/>
      <c r="THV45" s="234"/>
      <c r="THW45" s="234"/>
      <c r="THX45" s="234"/>
      <c r="THY45" s="234"/>
      <c r="THZ45" s="234"/>
      <c r="TIA45" s="234"/>
      <c r="TIB45" s="234"/>
      <c r="TIC45" s="234"/>
      <c r="TID45" s="234"/>
      <c r="TIE45" s="234"/>
      <c r="TIF45" s="234"/>
      <c r="TIG45" s="234"/>
      <c r="TIH45" s="234"/>
      <c r="TII45" s="234"/>
      <c r="TIJ45" s="234"/>
      <c r="TIK45" s="234"/>
      <c r="TIL45" s="234"/>
      <c r="TIM45" s="234"/>
      <c r="TIN45" s="234"/>
      <c r="TIO45" s="234"/>
      <c r="TIP45" s="234"/>
      <c r="TIQ45" s="234"/>
      <c r="TIR45" s="234"/>
      <c r="TIS45" s="234"/>
      <c r="TIT45" s="234"/>
      <c r="TIU45" s="234"/>
      <c r="TIV45" s="234"/>
      <c r="TIW45" s="234"/>
      <c r="TIX45" s="234"/>
      <c r="TIY45" s="234"/>
      <c r="TIZ45" s="234"/>
      <c r="TJA45" s="234"/>
      <c r="TJB45" s="234"/>
      <c r="TJC45" s="234"/>
      <c r="TJD45" s="234"/>
      <c r="TJE45" s="234"/>
      <c r="TJF45" s="234"/>
      <c r="TJG45" s="234"/>
      <c r="TJH45" s="234"/>
      <c r="TJI45" s="234"/>
      <c r="TJJ45" s="234"/>
      <c r="TJK45" s="234"/>
      <c r="TJL45" s="234"/>
      <c r="TJM45" s="234"/>
      <c r="TJN45" s="234"/>
      <c r="TJO45" s="234"/>
      <c r="TJP45" s="234"/>
      <c r="TJQ45" s="234"/>
      <c r="TJR45" s="234"/>
      <c r="TJS45" s="234"/>
      <c r="TJT45" s="234"/>
      <c r="TJU45" s="234"/>
      <c r="TJV45" s="234"/>
      <c r="TJW45" s="234"/>
      <c r="TJX45" s="234"/>
      <c r="TJY45" s="234"/>
      <c r="TJZ45" s="234"/>
      <c r="TKA45" s="234"/>
      <c r="TKB45" s="234"/>
      <c r="TKC45" s="234"/>
      <c r="TKD45" s="234"/>
      <c r="TKE45" s="234"/>
      <c r="TKF45" s="234"/>
      <c r="TKG45" s="234"/>
      <c r="TKH45" s="234"/>
      <c r="TKI45" s="234"/>
      <c r="TKJ45" s="234"/>
      <c r="TKK45" s="234"/>
      <c r="TKL45" s="234"/>
      <c r="TKM45" s="234"/>
      <c r="TKN45" s="234"/>
      <c r="TKO45" s="234"/>
      <c r="TKP45" s="234"/>
      <c r="TKQ45" s="234"/>
      <c r="TKR45" s="234"/>
      <c r="TKS45" s="234"/>
      <c r="TKT45" s="234"/>
      <c r="TKU45" s="234"/>
      <c r="TKV45" s="234"/>
      <c r="TKW45" s="234"/>
      <c r="TKX45" s="234"/>
      <c r="TKY45" s="234"/>
      <c r="TKZ45" s="234"/>
      <c r="TLA45" s="234"/>
      <c r="TLB45" s="234"/>
      <c r="TLC45" s="234"/>
      <c r="TLD45" s="234"/>
      <c r="TLE45" s="234"/>
      <c r="TLF45" s="234"/>
      <c r="TLG45" s="234"/>
      <c r="TLH45" s="234"/>
      <c r="TLI45" s="234"/>
      <c r="TLJ45" s="234"/>
      <c r="TLK45" s="234"/>
      <c r="TLL45" s="234"/>
      <c r="TLM45" s="234"/>
      <c r="TLN45" s="234"/>
      <c r="TLO45" s="234"/>
      <c r="TLP45" s="234"/>
      <c r="TLQ45" s="234"/>
      <c r="TLR45" s="234"/>
      <c r="TLS45" s="234"/>
      <c r="TLT45" s="234"/>
      <c r="TLU45" s="234"/>
      <c r="TLV45" s="234"/>
      <c r="TLW45" s="234"/>
      <c r="TLX45" s="234"/>
      <c r="TLY45" s="234"/>
      <c r="TLZ45" s="234"/>
      <c r="TMA45" s="234"/>
      <c r="TMB45" s="234"/>
      <c r="TMC45" s="234"/>
      <c r="TMD45" s="234"/>
      <c r="TME45" s="234"/>
      <c r="TMF45" s="234"/>
      <c r="TMG45" s="234"/>
      <c r="TMH45" s="234"/>
      <c r="TMI45" s="234"/>
      <c r="TMJ45" s="234"/>
      <c r="TMK45" s="234"/>
      <c r="TML45" s="234"/>
      <c r="TMM45" s="234"/>
      <c r="TMN45" s="234"/>
      <c r="TMO45" s="234"/>
      <c r="TMP45" s="234"/>
      <c r="TMQ45" s="234"/>
      <c r="TMR45" s="234"/>
      <c r="TMS45" s="234"/>
      <c r="TMT45" s="234"/>
      <c r="TMU45" s="234"/>
      <c r="TMV45" s="234"/>
      <c r="TMW45" s="234"/>
      <c r="TMX45" s="234"/>
      <c r="TMY45" s="234"/>
      <c r="TMZ45" s="234"/>
      <c r="TNA45" s="234"/>
      <c r="TNB45" s="234"/>
      <c r="TNC45" s="234"/>
      <c r="TND45" s="234"/>
      <c r="TNE45" s="234"/>
      <c r="TNF45" s="234"/>
      <c r="TNG45" s="234"/>
      <c r="TNH45" s="234"/>
      <c r="TNI45" s="234"/>
      <c r="TNJ45" s="234"/>
      <c r="TNK45" s="234"/>
      <c r="TNL45" s="234"/>
      <c r="TNM45" s="234"/>
      <c r="TNN45" s="234"/>
      <c r="TNO45" s="234"/>
      <c r="TNP45" s="234"/>
      <c r="TNQ45" s="234"/>
      <c r="TNR45" s="234"/>
      <c r="TNS45" s="234"/>
      <c r="TNT45" s="234"/>
      <c r="TNU45" s="234"/>
      <c r="TNV45" s="234"/>
      <c r="TNW45" s="234"/>
      <c r="TNX45" s="234"/>
      <c r="TNY45" s="234"/>
      <c r="TNZ45" s="234"/>
      <c r="TOA45" s="234"/>
      <c r="TOB45" s="234"/>
      <c r="TOC45" s="234"/>
      <c r="TOD45" s="234"/>
      <c r="TOE45" s="234"/>
      <c r="TOF45" s="234"/>
      <c r="TOG45" s="234"/>
      <c r="TOH45" s="234"/>
      <c r="TOI45" s="234"/>
      <c r="TOJ45" s="234"/>
      <c r="TOK45" s="234"/>
      <c r="TOL45" s="234"/>
      <c r="TOM45" s="234"/>
      <c r="TON45" s="234"/>
      <c r="TOO45" s="234"/>
      <c r="TOP45" s="234"/>
      <c r="TOQ45" s="234"/>
      <c r="TOR45" s="234"/>
      <c r="TOS45" s="234"/>
      <c r="TOT45" s="234"/>
      <c r="TOU45" s="234"/>
      <c r="TOV45" s="234"/>
      <c r="TOW45" s="234"/>
      <c r="TOX45" s="234"/>
      <c r="TOY45" s="234"/>
      <c r="TOZ45" s="234"/>
      <c r="TPA45" s="234"/>
      <c r="TPB45" s="234"/>
      <c r="TPC45" s="234"/>
      <c r="TPD45" s="234"/>
      <c r="TPE45" s="234"/>
      <c r="TPF45" s="234"/>
      <c r="TPG45" s="234"/>
      <c r="TPH45" s="234"/>
      <c r="TPI45" s="234"/>
      <c r="TPJ45" s="234"/>
      <c r="TPK45" s="234"/>
      <c r="TPL45" s="234"/>
      <c r="TPM45" s="234"/>
      <c r="TPN45" s="234"/>
      <c r="TPO45" s="234"/>
      <c r="TPP45" s="234"/>
      <c r="TPQ45" s="234"/>
      <c r="TPR45" s="234"/>
      <c r="TPS45" s="234"/>
      <c r="TPT45" s="234"/>
      <c r="TPU45" s="234"/>
      <c r="TPV45" s="234"/>
      <c r="TPW45" s="234"/>
      <c r="TPX45" s="234"/>
      <c r="TPY45" s="234"/>
      <c r="TPZ45" s="234"/>
      <c r="TQA45" s="234"/>
      <c r="TQB45" s="234"/>
      <c r="TQC45" s="234"/>
      <c r="TQD45" s="234"/>
      <c r="TQE45" s="234"/>
      <c r="TQF45" s="234"/>
      <c r="TQG45" s="234"/>
      <c r="TQH45" s="234"/>
      <c r="TQI45" s="234"/>
      <c r="TQJ45" s="234"/>
      <c r="TQK45" s="234"/>
      <c r="TQL45" s="234"/>
      <c r="TQM45" s="234"/>
      <c r="TQN45" s="234"/>
      <c r="TQO45" s="234"/>
      <c r="TQP45" s="234"/>
      <c r="TQQ45" s="234"/>
      <c r="TQR45" s="234"/>
      <c r="TQS45" s="234"/>
      <c r="TQT45" s="234"/>
      <c r="TQU45" s="234"/>
      <c r="TQV45" s="234"/>
      <c r="TQW45" s="234"/>
      <c r="TQX45" s="234"/>
      <c r="TQY45" s="234"/>
      <c r="TQZ45" s="234"/>
      <c r="TRA45" s="234"/>
      <c r="TRB45" s="234"/>
      <c r="TRC45" s="234"/>
      <c r="TRD45" s="234"/>
      <c r="TRE45" s="234"/>
      <c r="TRF45" s="234"/>
      <c r="TRG45" s="234"/>
      <c r="TRH45" s="234"/>
      <c r="TRI45" s="234"/>
      <c r="TRJ45" s="234"/>
      <c r="TRK45" s="234"/>
      <c r="TRL45" s="234"/>
      <c r="TRM45" s="234"/>
      <c r="TRN45" s="234"/>
      <c r="TRO45" s="234"/>
      <c r="TRP45" s="234"/>
      <c r="TRQ45" s="234"/>
      <c r="TRR45" s="234"/>
      <c r="TRS45" s="234"/>
      <c r="TRT45" s="234"/>
      <c r="TRU45" s="234"/>
      <c r="TRV45" s="234"/>
      <c r="TRW45" s="234"/>
      <c r="TRX45" s="234"/>
      <c r="TRY45" s="234"/>
      <c r="TRZ45" s="234"/>
      <c r="TSA45" s="234"/>
      <c r="TSB45" s="234"/>
      <c r="TSC45" s="234"/>
      <c r="TSD45" s="234"/>
      <c r="TSE45" s="234"/>
      <c r="TSF45" s="234"/>
      <c r="TSG45" s="234"/>
      <c r="TSH45" s="234"/>
      <c r="TSI45" s="234"/>
      <c r="TSJ45" s="234"/>
      <c r="TSK45" s="234"/>
      <c r="TSL45" s="234"/>
      <c r="TSM45" s="234"/>
      <c r="TSN45" s="234"/>
      <c r="TSO45" s="234"/>
      <c r="TSP45" s="234"/>
      <c r="TSQ45" s="234"/>
      <c r="TSR45" s="234"/>
      <c r="TSS45" s="234"/>
      <c r="TST45" s="234"/>
      <c r="TSU45" s="234"/>
      <c r="TSV45" s="234"/>
      <c r="TSW45" s="234"/>
      <c r="TSX45" s="234"/>
      <c r="TSY45" s="234"/>
      <c r="TSZ45" s="234"/>
      <c r="TTA45" s="234"/>
      <c r="TTB45" s="234"/>
      <c r="TTC45" s="234"/>
      <c r="TTD45" s="234"/>
      <c r="TTE45" s="234"/>
      <c r="TTF45" s="234"/>
      <c r="TTG45" s="234"/>
      <c r="TTH45" s="234"/>
      <c r="TTI45" s="234"/>
      <c r="TTJ45" s="234"/>
      <c r="TTK45" s="234"/>
      <c r="TTL45" s="234"/>
      <c r="TTM45" s="234"/>
      <c r="TTN45" s="234"/>
      <c r="TTO45" s="234"/>
      <c r="TTP45" s="234"/>
      <c r="TTQ45" s="234"/>
      <c r="TTR45" s="234"/>
      <c r="TTS45" s="234"/>
      <c r="TTT45" s="234"/>
      <c r="TTU45" s="234"/>
      <c r="TTV45" s="234"/>
      <c r="TTW45" s="234"/>
      <c r="TTX45" s="234"/>
      <c r="TTY45" s="234"/>
      <c r="TTZ45" s="234"/>
      <c r="TUA45" s="234"/>
      <c r="TUB45" s="234"/>
      <c r="TUC45" s="234"/>
      <c r="TUD45" s="234"/>
      <c r="TUE45" s="234"/>
      <c r="TUF45" s="234"/>
      <c r="TUG45" s="234"/>
      <c r="TUH45" s="234"/>
      <c r="TUI45" s="234"/>
      <c r="TUJ45" s="234"/>
      <c r="TUK45" s="234"/>
      <c r="TUL45" s="234"/>
      <c r="TUM45" s="234"/>
      <c r="TUN45" s="234"/>
      <c r="TUO45" s="234"/>
      <c r="TUP45" s="234"/>
      <c r="TUQ45" s="234"/>
      <c r="TUR45" s="234"/>
      <c r="TUS45" s="234"/>
      <c r="TUT45" s="234"/>
      <c r="TUU45" s="234"/>
      <c r="TUV45" s="234"/>
      <c r="TUW45" s="234"/>
      <c r="TUX45" s="234"/>
      <c r="TUY45" s="234"/>
      <c r="TUZ45" s="234"/>
      <c r="TVA45" s="234"/>
      <c r="TVB45" s="234"/>
      <c r="TVC45" s="234"/>
      <c r="TVD45" s="234"/>
      <c r="TVE45" s="234"/>
      <c r="TVF45" s="234"/>
      <c r="TVG45" s="234"/>
      <c r="TVH45" s="234"/>
      <c r="TVI45" s="234"/>
      <c r="TVJ45" s="234"/>
      <c r="TVK45" s="234"/>
      <c r="TVL45" s="234"/>
      <c r="TVM45" s="234"/>
      <c r="TVN45" s="234"/>
      <c r="TVO45" s="234"/>
      <c r="TVP45" s="234"/>
      <c r="TVQ45" s="234"/>
      <c r="TVR45" s="234"/>
      <c r="TVS45" s="234"/>
      <c r="TVT45" s="234"/>
      <c r="TVU45" s="234"/>
      <c r="TVV45" s="234"/>
      <c r="TVW45" s="234"/>
      <c r="TVX45" s="234"/>
      <c r="TVY45" s="234"/>
      <c r="TVZ45" s="234"/>
      <c r="TWA45" s="234"/>
      <c r="TWB45" s="234"/>
      <c r="TWC45" s="234"/>
      <c r="TWD45" s="234"/>
      <c r="TWE45" s="234"/>
      <c r="TWF45" s="234"/>
      <c r="TWG45" s="234"/>
      <c r="TWH45" s="234"/>
      <c r="TWI45" s="234"/>
      <c r="TWJ45" s="234"/>
      <c r="TWK45" s="234"/>
      <c r="TWL45" s="234"/>
      <c r="TWM45" s="234"/>
      <c r="TWN45" s="234"/>
      <c r="TWO45" s="234"/>
      <c r="TWP45" s="234"/>
      <c r="TWQ45" s="234"/>
      <c r="TWR45" s="234"/>
      <c r="TWS45" s="234"/>
      <c r="TWT45" s="234"/>
      <c r="TWU45" s="234"/>
      <c r="TWV45" s="234"/>
      <c r="TWW45" s="234"/>
      <c r="TWX45" s="234"/>
      <c r="TWY45" s="234"/>
      <c r="TWZ45" s="234"/>
      <c r="TXA45" s="234"/>
      <c r="TXB45" s="234"/>
      <c r="TXC45" s="234"/>
      <c r="TXD45" s="234"/>
      <c r="TXE45" s="234"/>
      <c r="TXF45" s="234"/>
      <c r="TXG45" s="234"/>
      <c r="TXH45" s="234"/>
      <c r="TXI45" s="234"/>
      <c r="TXJ45" s="234"/>
      <c r="TXK45" s="234"/>
      <c r="TXL45" s="234"/>
      <c r="TXM45" s="234"/>
      <c r="TXN45" s="234"/>
      <c r="TXO45" s="234"/>
      <c r="TXP45" s="234"/>
      <c r="TXQ45" s="234"/>
      <c r="TXR45" s="234"/>
      <c r="TXS45" s="234"/>
      <c r="TXT45" s="234"/>
      <c r="TXU45" s="234"/>
      <c r="TXV45" s="234"/>
      <c r="TXW45" s="234"/>
      <c r="TXX45" s="234"/>
      <c r="TXY45" s="234"/>
      <c r="TXZ45" s="234"/>
      <c r="TYA45" s="234"/>
      <c r="TYB45" s="234"/>
      <c r="TYC45" s="234"/>
      <c r="TYD45" s="234"/>
      <c r="TYE45" s="234"/>
      <c r="TYF45" s="234"/>
      <c r="TYG45" s="234"/>
      <c r="TYH45" s="234"/>
      <c r="TYI45" s="234"/>
      <c r="TYJ45" s="234"/>
      <c r="TYK45" s="234"/>
      <c r="TYL45" s="234"/>
      <c r="TYM45" s="234"/>
      <c r="TYN45" s="234"/>
      <c r="TYO45" s="234"/>
      <c r="TYP45" s="234"/>
      <c r="TYQ45" s="234"/>
      <c r="TYR45" s="234"/>
      <c r="TYS45" s="234"/>
      <c r="TYT45" s="234"/>
      <c r="TYU45" s="234"/>
      <c r="TYV45" s="234"/>
      <c r="TYW45" s="234"/>
      <c r="TYX45" s="234"/>
      <c r="TYY45" s="234"/>
      <c r="TYZ45" s="234"/>
      <c r="TZA45" s="234"/>
      <c r="TZB45" s="234"/>
      <c r="TZC45" s="234"/>
      <c r="TZD45" s="234"/>
      <c r="TZE45" s="234"/>
      <c r="TZF45" s="234"/>
      <c r="TZG45" s="234"/>
      <c r="TZH45" s="234"/>
      <c r="TZI45" s="234"/>
      <c r="TZJ45" s="234"/>
      <c r="TZK45" s="234"/>
      <c r="TZL45" s="234"/>
      <c r="TZM45" s="234"/>
      <c r="TZN45" s="234"/>
      <c r="TZO45" s="234"/>
      <c r="TZP45" s="234"/>
      <c r="TZQ45" s="234"/>
      <c r="TZR45" s="234"/>
      <c r="TZS45" s="234"/>
      <c r="TZT45" s="234"/>
      <c r="TZU45" s="234"/>
      <c r="TZV45" s="234"/>
      <c r="TZW45" s="234"/>
      <c r="TZX45" s="234"/>
      <c r="TZY45" s="234"/>
      <c r="TZZ45" s="234"/>
      <c r="UAA45" s="234"/>
      <c r="UAB45" s="234"/>
      <c r="UAC45" s="234"/>
      <c r="UAD45" s="234"/>
      <c r="UAE45" s="234"/>
      <c r="UAF45" s="234"/>
      <c r="UAG45" s="234"/>
      <c r="UAH45" s="234"/>
      <c r="UAI45" s="234"/>
      <c r="UAJ45" s="234"/>
      <c r="UAK45" s="234"/>
      <c r="UAL45" s="234"/>
      <c r="UAM45" s="234"/>
      <c r="UAN45" s="234"/>
      <c r="UAO45" s="234"/>
      <c r="UAP45" s="234"/>
      <c r="UAQ45" s="234"/>
      <c r="UAR45" s="234"/>
      <c r="UAS45" s="234"/>
      <c r="UAT45" s="234"/>
      <c r="UAU45" s="234"/>
      <c r="UAV45" s="234"/>
      <c r="UAW45" s="234"/>
      <c r="UAX45" s="234"/>
      <c r="UAY45" s="234"/>
      <c r="UAZ45" s="234"/>
      <c r="UBA45" s="234"/>
      <c r="UBB45" s="234"/>
      <c r="UBC45" s="234"/>
      <c r="UBD45" s="234"/>
      <c r="UBE45" s="234"/>
      <c r="UBF45" s="234"/>
      <c r="UBG45" s="234"/>
      <c r="UBH45" s="234"/>
      <c r="UBI45" s="234"/>
      <c r="UBJ45" s="234"/>
      <c r="UBK45" s="234"/>
      <c r="UBL45" s="234"/>
      <c r="UBM45" s="234"/>
      <c r="UBN45" s="234"/>
      <c r="UBO45" s="234"/>
      <c r="UBP45" s="234"/>
      <c r="UBQ45" s="234"/>
      <c r="UBR45" s="234"/>
      <c r="UBS45" s="234"/>
      <c r="UBT45" s="234"/>
      <c r="UBU45" s="234"/>
      <c r="UBV45" s="234"/>
      <c r="UBW45" s="234"/>
      <c r="UBX45" s="234"/>
      <c r="UBY45" s="234"/>
      <c r="UBZ45" s="234"/>
      <c r="UCA45" s="234"/>
      <c r="UCB45" s="234"/>
      <c r="UCC45" s="234"/>
      <c r="UCD45" s="234"/>
      <c r="UCE45" s="234"/>
      <c r="UCF45" s="234"/>
      <c r="UCG45" s="234"/>
      <c r="UCH45" s="234"/>
      <c r="UCI45" s="234"/>
      <c r="UCJ45" s="234"/>
      <c r="UCK45" s="234"/>
      <c r="UCL45" s="234"/>
      <c r="UCM45" s="234"/>
      <c r="UCN45" s="234"/>
      <c r="UCO45" s="234"/>
      <c r="UCP45" s="234"/>
      <c r="UCQ45" s="234"/>
      <c r="UCR45" s="234"/>
      <c r="UCS45" s="234"/>
      <c r="UCT45" s="234"/>
      <c r="UCU45" s="234"/>
      <c r="UCV45" s="234"/>
      <c r="UCW45" s="234"/>
      <c r="UCX45" s="234"/>
      <c r="UCY45" s="234"/>
      <c r="UCZ45" s="234"/>
      <c r="UDA45" s="234"/>
      <c r="UDB45" s="234"/>
      <c r="UDC45" s="234"/>
      <c r="UDD45" s="234"/>
      <c r="UDE45" s="234"/>
      <c r="UDF45" s="234"/>
      <c r="UDG45" s="234"/>
      <c r="UDH45" s="234"/>
      <c r="UDI45" s="234"/>
      <c r="UDJ45" s="234"/>
      <c r="UDK45" s="234"/>
      <c r="UDL45" s="234"/>
      <c r="UDM45" s="234"/>
      <c r="UDN45" s="234"/>
      <c r="UDO45" s="234"/>
      <c r="UDP45" s="234"/>
      <c r="UDQ45" s="234"/>
      <c r="UDR45" s="234"/>
      <c r="UDS45" s="234"/>
      <c r="UDT45" s="234"/>
      <c r="UDU45" s="234"/>
      <c r="UDV45" s="234"/>
      <c r="UDW45" s="234"/>
      <c r="UDX45" s="234"/>
      <c r="UDY45" s="234"/>
      <c r="UDZ45" s="234"/>
      <c r="UEA45" s="234"/>
      <c r="UEB45" s="234"/>
      <c r="UEC45" s="234"/>
      <c r="UED45" s="234"/>
      <c r="UEE45" s="234"/>
      <c r="UEF45" s="234"/>
      <c r="UEG45" s="234"/>
      <c r="UEH45" s="234"/>
      <c r="UEI45" s="234"/>
      <c r="UEJ45" s="234"/>
      <c r="UEK45" s="234"/>
      <c r="UEL45" s="234"/>
      <c r="UEM45" s="234"/>
      <c r="UEN45" s="234"/>
      <c r="UEO45" s="234"/>
      <c r="UEP45" s="234"/>
      <c r="UEQ45" s="234"/>
      <c r="UER45" s="234"/>
      <c r="UES45" s="234"/>
      <c r="UET45" s="234"/>
      <c r="UEU45" s="234"/>
      <c r="UEV45" s="234"/>
      <c r="UEW45" s="234"/>
      <c r="UEX45" s="234"/>
      <c r="UEY45" s="234"/>
      <c r="UEZ45" s="234"/>
      <c r="UFA45" s="234"/>
      <c r="UFB45" s="234"/>
      <c r="UFC45" s="234"/>
      <c r="UFD45" s="234"/>
      <c r="UFE45" s="234"/>
      <c r="UFF45" s="234"/>
      <c r="UFG45" s="234"/>
      <c r="UFH45" s="234"/>
      <c r="UFI45" s="234"/>
      <c r="UFJ45" s="234"/>
      <c r="UFK45" s="234"/>
      <c r="UFL45" s="234"/>
      <c r="UFM45" s="234"/>
      <c r="UFN45" s="234"/>
      <c r="UFO45" s="234"/>
      <c r="UFP45" s="234"/>
      <c r="UFQ45" s="234"/>
      <c r="UFR45" s="234"/>
      <c r="UFS45" s="234"/>
      <c r="UFT45" s="234"/>
      <c r="UFU45" s="234"/>
      <c r="UFV45" s="234"/>
      <c r="UFW45" s="234"/>
      <c r="UFX45" s="234"/>
      <c r="UFY45" s="234"/>
      <c r="UFZ45" s="234"/>
      <c r="UGA45" s="234"/>
      <c r="UGB45" s="234"/>
      <c r="UGC45" s="234"/>
      <c r="UGD45" s="234"/>
      <c r="UGE45" s="234"/>
      <c r="UGF45" s="234"/>
      <c r="UGG45" s="234"/>
      <c r="UGH45" s="234"/>
      <c r="UGI45" s="234"/>
      <c r="UGJ45" s="234"/>
      <c r="UGK45" s="234"/>
      <c r="UGL45" s="234"/>
      <c r="UGM45" s="234"/>
      <c r="UGN45" s="234"/>
      <c r="UGO45" s="234"/>
      <c r="UGP45" s="234"/>
      <c r="UGQ45" s="234"/>
      <c r="UGR45" s="234"/>
      <c r="UGS45" s="234"/>
      <c r="UGT45" s="234"/>
      <c r="UGU45" s="234"/>
      <c r="UGV45" s="234"/>
      <c r="UGW45" s="234"/>
      <c r="UGX45" s="234"/>
      <c r="UGY45" s="234"/>
      <c r="UGZ45" s="234"/>
      <c r="UHA45" s="234"/>
      <c r="UHB45" s="234"/>
      <c r="UHC45" s="234"/>
      <c r="UHD45" s="234"/>
      <c r="UHE45" s="234"/>
      <c r="UHF45" s="234"/>
      <c r="UHG45" s="234"/>
      <c r="UHH45" s="234"/>
      <c r="UHI45" s="234"/>
      <c r="UHJ45" s="234"/>
      <c r="UHK45" s="234"/>
      <c r="UHL45" s="234"/>
      <c r="UHM45" s="234"/>
      <c r="UHN45" s="234"/>
      <c r="UHO45" s="234"/>
      <c r="UHP45" s="234"/>
      <c r="UHQ45" s="234"/>
      <c r="UHR45" s="234"/>
      <c r="UHS45" s="234"/>
      <c r="UHT45" s="234"/>
      <c r="UHU45" s="234"/>
      <c r="UHV45" s="234"/>
      <c r="UHW45" s="234"/>
      <c r="UHX45" s="234"/>
      <c r="UHY45" s="234"/>
      <c r="UHZ45" s="234"/>
      <c r="UIA45" s="234"/>
      <c r="UIB45" s="234"/>
      <c r="UIC45" s="234"/>
      <c r="UID45" s="234"/>
      <c r="UIE45" s="234"/>
      <c r="UIF45" s="234"/>
      <c r="UIG45" s="234"/>
      <c r="UIH45" s="234"/>
      <c r="UII45" s="234"/>
      <c r="UIJ45" s="234"/>
      <c r="UIK45" s="234"/>
      <c r="UIL45" s="234"/>
      <c r="UIM45" s="234"/>
      <c r="UIN45" s="234"/>
      <c r="UIO45" s="234"/>
      <c r="UIP45" s="234"/>
      <c r="UIQ45" s="234"/>
      <c r="UIR45" s="234"/>
      <c r="UIS45" s="234"/>
      <c r="UIT45" s="234"/>
      <c r="UIU45" s="234"/>
      <c r="UIV45" s="234"/>
      <c r="UIW45" s="234"/>
      <c r="UIX45" s="234"/>
      <c r="UIY45" s="234"/>
      <c r="UIZ45" s="234"/>
      <c r="UJA45" s="234"/>
      <c r="UJB45" s="234"/>
      <c r="UJC45" s="234"/>
      <c r="UJD45" s="234"/>
      <c r="UJE45" s="234"/>
      <c r="UJF45" s="234"/>
      <c r="UJG45" s="234"/>
      <c r="UJH45" s="234"/>
      <c r="UJI45" s="234"/>
      <c r="UJJ45" s="234"/>
      <c r="UJK45" s="234"/>
      <c r="UJL45" s="234"/>
      <c r="UJM45" s="234"/>
      <c r="UJN45" s="234"/>
      <c r="UJO45" s="234"/>
      <c r="UJP45" s="234"/>
      <c r="UJQ45" s="234"/>
      <c r="UJR45" s="234"/>
      <c r="UJS45" s="234"/>
      <c r="UJT45" s="234"/>
      <c r="UJU45" s="234"/>
      <c r="UJV45" s="234"/>
      <c r="UJW45" s="234"/>
      <c r="UJX45" s="234"/>
      <c r="UJY45" s="234"/>
      <c r="UJZ45" s="234"/>
      <c r="UKA45" s="234"/>
      <c r="UKB45" s="234"/>
      <c r="UKC45" s="234"/>
      <c r="UKD45" s="234"/>
      <c r="UKE45" s="234"/>
      <c r="UKF45" s="234"/>
      <c r="UKG45" s="234"/>
      <c r="UKH45" s="234"/>
      <c r="UKI45" s="234"/>
      <c r="UKJ45" s="234"/>
      <c r="UKK45" s="234"/>
      <c r="UKL45" s="234"/>
      <c r="UKM45" s="234"/>
      <c r="UKN45" s="234"/>
      <c r="UKO45" s="234"/>
      <c r="UKP45" s="234"/>
      <c r="UKQ45" s="234"/>
      <c r="UKR45" s="234"/>
      <c r="UKS45" s="234"/>
      <c r="UKT45" s="234"/>
      <c r="UKU45" s="234"/>
      <c r="UKV45" s="234"/>
      <c r="UKW45" s="234"/>
      <c r="UKX45" s="234"/>
      <c r="UKY45" s="234"/>
      <c r="UKZ45" s="234"/>
      <c r="ULA45" s="234"/>
      <c r="ULB45" s="234"/>
      <c r="ULC45" s="234"/>
      <c r="ULD45" s="234"/>
      <c r="ULE45" s="234"/>
      <c r="ULF45" s="234"/>
      <c r="ULG45" s="234"/>
      <c r="ULH45" s="234"/>
      <c r="ULI45" s="234"/>
      <c r="ULJ45" s="234"/>
      <c r="ULK45" s="234"/>
      <c r="ULL45" s="234"/>
      <c r="ULM45" s="234"/>
      <c r="ULN45" s="234"/>
      <c r="ULO45" s="234"/>
      <c r="ULP45" s="234"/>
      <c r="ULQ45" s="234"/>
      <c r="ULR45" s="234"/>
      <c r="ULS45" s="234"/>
      <c r="ULT45" s="234"/>
      <c r="ULU45" s="234"/>
      <c r="ULV45" s="234"/>
      <c r="ULW45" s="234"/>
      <c r="ULX45" s="234"/>
      <c r="ULY45" s="234"/>
      <c r="ULZ45" s="234"/>
      <c r="UMA45" s="234"/>
      <c r="UMB45" s="234"/>
      <c r="UMC45" s="234"/>
      <c r="UMD45" s="234"/>
      <c r="UME45" s="234"/>
      <c r="UMF45" s="234"/>
      <c r="UMG45" s="234"/>
      <c r="UMH45" s="234"/>
      <c r="UMI45" s="234"/>
      <c r="UMJ45" s="234"/>
      <c r="UMK45" s="234"/>
      <c r="UML45" s="234"/>
      <c r="UMM45" s="234"/>
      <c r="UMN45" s="234"/>
      <c r="UMO45" s="234"/>
      <c r="UMP45" s="234"/>
      <c r="UMQ45" s="234"/>
      <c r="UMR45" s="234"/>
      <c r="UMS45" s="234"/>
      <c r="UMT45" s="234"/>
      <c r="UMU45" s="234"/>
      <c r="UMV45" s="234"/>
      <c r="UMW45" s="234"/>
      <c r="UMX45" s="234"/>
      <c r="UMY45" s="234"/>
      <c r="UMZ45" s="234"/>
      <c r="UNA45" s="234"/>
      <c r="UNB45" s="234"/>
      <c r="UNC45" s="234"/>
      <c r="UND45" s="234"/>
      <c r="UNE45" s="234"/>
      <c r="UNF45" s="234"/>
      <c r="UNG45" s="234"/>
      <c r="UNH45" s="234"/>
      <c r="UNI45" s="234"/>
      <c r="UNJ45" s="234"/>
      <c r="UNK45" s="234"/>
      <c r="UNL45" s="234"/>
      <c r="UNM45" s="234"/>
      <c r="UNN45" s="234"/>
      <c r="UNO45" s="234"/>
      <c r="UNP45" s="234"/>
      <c r="UNQ45" s="234"/>
      <c r="UNR45" s="234"/>
      <c r="UNS45" s="234"/>
      <c r="UNT45" s="234"/>
      <c r="UNU45" s="234"/>
      <c r="UNV45" s="234"/>
      <c r="UNW45" s="234"/>
      <c r="UNX45" s="234"/>
      <c r="UNY45" s="234"/>
      <c r="UNZ45" s="234"/>
      <c r="UOA45" s="234"/>
      <c r="UOB45" s="234"/>
      <c r="UOC45" s="234"/>
      <c r="UOD45" s="234"/>
      <c r="UOE45" s="234"/>
      <c r="UOF45" s="234"/>
      <c r="UOG45" s="234"/>
      <c r="UOH45" s="234"/>
      <c r="UOI45" s="234"/>
      <c r="UOJ45" s="234"/>
      <c r="UOK45" s="234"/>
      <c r="UOL45" s="234"/>
      <c r="UOM45" s="234"/>
      <c r="UON45" s="234"/>
      <c r="UOO45" s="234"/>
      <c r="UOP45" s="234"/>
      <c r="UOQ45" s="234"/>
      <c r="UOR45" s="234"/>
      <c r="UOS45" s="234"/>
      <c r="UOT45" s="234"/>
      <c r="UOU45" s="234"/>
      <c r="UOV45" s="234"/>
      <c r="UOW45" s="234"/>
      <c r="UOX45" s="234"/>
      <c r="UOY45" s="234"/>
      <c r="UOZ45" s="234"/>
      <c r="UPA45" s="234"/>
      <c r="UPB45" s="234"/>
      <c r="UPC45" s="234"/>
      <c r="UPD45" s="234"/>
      <c r="UPE45" s="234"/>
      <c r="UPF45" s="234"/>
      <c r="UPG45" s="234"/>
      <c r="UPH45" s="234"/>
      <c r="UPI45" s="234"/>
      <c r="UPJ45" s="234"/>
      <c r="UPK45" s="234"/>
      <c r="UPL45" s="234"/>
      <c r="UPM45" s="234"/>
      <c r="UPN45" s="234"/>
      <c r="UPO45" s="234"/>
      <c r="UPP45" s="234"/>
      <c r="UPQ45" s="234"/>
      <c r="UPR45" s="234"/>
      <c r="UPS45" s="234"/>
      <c r="UPT45" s="234"/>
      <c r="UPU45" s="234"/>
      <c r="UPV45" s="234"/>
      <c r="UPW45" s="234"/>
      <c r="UPX45" s="234"/>
      <c r="UPY45" s="234"/>
      <c r="UPZ45" s="234"/>
      <c r="UQA45" s="234"/>
      <c r="UQB45" s="234"/>
      <c r="UQC45" s="234"/>
      <c r="UQD45" s="234"/>
      <c r="UQE45" s="234"/>
      <c r="UQF45" s="234"/>
      <c r="UQG45" s="234"/>
      <c r="UQH45" s="234"/>
      <c r="UQI45" s="234"/>
      <c r="UQJ45" s="234"/>
      <c r="UQK45" s="234"/>
      <c r="UQL45" s="234"/>
      <c r="UQM45" s="234"/>
      <c r="UQN45" s="234"/>
      <c r="UQO45" s="234"/>
      <c r="UQP45" s="234"/>
      <c r="UQQ45" s="234"/>
      <c r="UQR45" s="234"/>
      <c r="UQS45" s="234"/>
      <c r="UQT45" s="234"/>
      <c r="UQU45" s="234"/>
      <c r="UQV45" s="234"/>
      <c r="UQW45" s="234"/>
      <c r="UQX45" s="234"/>
      <c r="UQY45" s="234"/>
      <c r="UQZ45" s="234"/>
      <c r="URA45" s="234"/>
      <c r="URB45" s="234"/>
      <c r="URC45" s="234"/>
      <c r="URD45" s="234"/>
      <c r="URE45" s="234"/>
      <c r="URF45" s="234"/>
      <c r="URG45" s="234"/>
      <c r="URH45" s="234"/>
      <c r="URI45" s="234"/>
      <c r="URJ45" s="234"/>
      <c r="URK45" s="234"/>
      <c r="URL45" s="234"/>
      <c r="URM45" s="234"/>
      <c r="URN45" s="234"/>
      <c r="URO45" s="234"/>
      <c r="URP45" s="234"/>
      <c r="URQ45" s="234"/>
      <c r="URR45" s="234"/>
      <c r="URS45" s="234"/>
      <c r="URT45" s="234"/>
      <c r="URU45" s="234"/>
      <c r="URV45" s="234"/>
      <c r="URW45" s="234"/>
      <c r="URX45" s="234"/>
      <c r="URY45" s="234"/>
      <c r="URZ45" s="234"/>
      <c r="USA45" s="234"/>
      <c r="USB45" s="234"/>
      <c r="USC45" s="234"/>
      <c r="USD45" s="234"/>
      <c r="USE45" s="234"/>
      <c r="USF45" s="234"/>
      <c r="USG45" s="234"/>
      <c r="USH45" s="234"/>
      <c r="USI45" s="234"/>
      <c r="USJ45" s="234"/>
      <c r="USK45" s="234"/>
      <c r="USL45" s="234"/>
      <c r="USM45" s="234"/>
      <c r="USN45" s="234"/>
      <c r="USO45" s="234"/>
      <c r="USP45" s="234"/>
      <c r="USQ45" s="234"/>
      <c r="USR45" s="234"/>
      <c r="USS45" s="234"/>
      <c r="UST45" s="234"/>
      <c r="USU45" s="234"/>
      <c r="USV45" s="234"/>
      <c r="USW45" s="234"/>
      <c r="USX45" s="234"/>
      <c r="USY45" s="234"/>
      <c r="USZ45" s="234"/>
      <c r="UTA45" s="234"/>
      <c r="UTB45" s="234"/>
      <c r="UTC45" s="234"/>
      <c r="UTD45" s="234"/>
      <c r="UTE45" s="234"/>
      <c r="UTF45" s="234"/>
      <c r="UTG45" s="234"/>
      <c r="UTH45" s="234"/>
      <c r="UTI45" s="234"/>
      <c r="UTJ45" s="234"/>
      <c r="UTK45" s="234"/>
      <c r="UTL45" s="234"/>
      <c r="UTM45" s="234"/>
      <c r="UTN45" s="234"/>
      <c r="UTO45" s="234"/>
      <c r="UTP45" s="234"/>
      <c r="UTQ45" s="234"/>
      <c r="UTR45" s="234"/>
      <c r="UTS45" s="234"/>
      <c r="UTT45" s="234"/>
      <c r="UTU45" s="234"/>
      <c r="UTV45" s="234"/>
      <c r="UTW45" s="234"/>
      <c r="UTX45" s="234"/>
      <c r="UTY45" s="234"/>
      <c r="UTZ45" s="234"/>
      <c r="UUA45" s="234"/>
      <c r="UUB45" s="234"/>
      <c r="UUC45" s="234"/>
      <c r="UUD45" s="234"/>
      <c r="UUE45" s="234"/>
      <c r="UUF45" s="234"/>
      <c r="UUG45" s="234"/>
      <c r="UUH45" s="234"/>
      <c r="UUI45" s="234"/>
      <c r="UUJ45" s="234"/>
      <c r="UUK45" s="234"/>
      <c r="UUL45" s="234"/>
      <c r="UUM45" s="234"/>
      <c r="UUN45" s="234"/>
      <c r="UUO45" s="234"/>
      <c r="UUP45" s="234"/>
      <c r="UUQ45" s="234"/>
      <c r="UUR45" s="234"/>
      <c r="UUS45" s="234"/>
      <c r="UUT45" s="234"/>
      <c r="UUU45" s="234"/>
      <c r="UUV45" s="234"/>
      <c r="UUW45" s="234"/>
      <c r="UUX45" s="234"/>
      <c r="UUY45" s="234"/>
      <c r="UUZ45" s="234"/>
      <c r="UVA45" s="234"/>
      <c r="UVB45" s="234"/>
      <c r="UVC45" s="234"/>
      <c r="UVD45" s="234"/>
      <c r="UVE45" s="234"/>
      <c r="UVF45" s="234"/>
      <c r="UVG45" s="234"/>
      <c r="UVH45" s="234"/>
      <c r="UVI45" s="234"/>
      <c r="UVJ45" s="234"/>
      <c r="UVK45" s="234"/>
      <c r="UVL45" s="234"/>
      <c r="UVM45" s="234"/>
      <c r="UVN45" s="234"/>
      <c r="UVO45" s="234"/>
      <c r="UVP45" s="234"/>
      <c r="UVQ45" s="234"/>
      <c r="UVR45" s="234"/>
      <c r="UVS45" s="234"/>
      <c r="UVT45" s="234"/>
      <c r="UVU45" s="234"/>
      <c r="UVV45" s="234"/>
      <c r="UVW45" s="234"/>
      <c r="UVX45" s="234"/>
      <c r="UVY45" s="234"/>
      <c r="UVZ45" s="234"/>
      <c r="UWA45" s="234"/>
      <c r="UWB45" s="234"/>
      <c r="UWC45" s="234"/>
      <c r="UWD45" s="234"/>
      <c r="UWE45" s="234"/>
      <c r="UWF45" s="234"/>
      <c r="UWG45" s="234"/>
      <c r="UWH45" s="234"/>
      <c r="UWI45" s="234"/>
      <c r="UWJ45" s="234"/>
      <c r="UWK45" s="234"/>
      <c r="UWL45" s="234"/>
      <c r="UWM45" s="234"/>
      <c r="UWN45" s="234"/>
      <c r="UWO45" s="234"/>
      <c r="UWP45" s="234"/>
      <c r="UWQ45" s="234"/>
      <c r="UWR45" s="234"/>
      <c r="UWS45" s="234"/>
      <c r="UWT45" s="234"/>
      <c r="UWU45" s="234"/>
      <c r="UWV45" s="234"/>
      <c r="UWW45" s="234"/>
      <c r="UWX45" s="234"/>
      <c r="UWY45" s="234"/>
      <c r="UWZ45" s="234"/>
      <c r="UXA45" s="234"/>
      <c r="UXB45" s="234"/>
      <c r="UXC45" s="234"/>
      <c r="UXD45" s="234"/>
      <c r="UXE45" s="234"/>
      <c r="UXF45" s="234"/>
      <c r="UXG45" s="234"/>
      <c r="UXH45" s="234"/>
      <c r="UXI45" s="234"/>
      <c r="UXJ45" s="234"/>
      <c r="UXK45" s="234"/>
      <c r="UXL45" s="234"/>
      <c r="UXM45" s="234"/>
      <c r="UXN45" s="234"/>
      <c r="UXO45" s="234"/>
      <c r="UXP45" s="234"/>
      <c r="UXQ45" s="234"/>
      <c r="UXR45" s="234"/>
      <c r="UXS45" s="234"/>
      <c r="UXT45" s="234"/>
      <c r="UXU45" s="234"/>
      <c r="UXV45" s="234"/>
      <c r="UXW45" s="234"/>
      <c r="UXX45" s="234"/>
      <c r="UXY45" s="234"/>
      <c r="UXZ45" s="234"/>
      <c r="UYA45" s="234"/>
      <c r="UYB45" s="234"/>
      <c r="UYC45" s="234"/>
      <c r="UYD45" s="234"/>
      <c r="UYE45" s="234"/>
      <c r="UYF45" s="234"/>
      <c r="UYG45" s="234"/>
      <c r="UYH45" s="234"/>
      <c r="UYI45" s="234"/>
      <c r="UYJ45" s="234"/>
      <c r="UYK45" s="234"/>
      <c r="UYL45" s="234"/>
      <c r="UYM45" s="234"/>
      <c r="UYN45" s="234"/>
      <c r="UYO45" s="234"/>
      <c r="UYP45" s="234"/>
      <c r="UYQ45" s="234"/>
      <c r="UYR45" s="234"/>
      <c r="UYS45" s="234"/>
      <c r="UYT45" s="234"/>
      <c r="UYU45" s="234"/>
      <c r="UYV45" s="234"/>
      <c r="UYW45" s="234"/>
      <c r="UYX45" s="234"/>
      <c r="UYY45" s="234"/>
      <c r="UYZ45" s="234"/>
      <c r="UZA45" s="234"/>
      <c r="UZB45" s="234"/>
      <c r="UZC45" s="234"/>
      <c r="UZD45" s="234"/>
      <c r="UZE45" s="234"/>
      <c r="UZF45" s="234"/>
      <c r="UZG45" s="234"/>
      <c r="UZH45" s="234"/>
      <c r="UZI45" s="234"/>
      <c r="UZJ45" s="234"/>
      <c r="UZK45" s="234"/>
      <c r="UZL45" s="234"/>
      <c r="UZM45" s="234"/>
      <c r="UZN45" s="234"/>
      <c r="UZO45" s="234"/>
      <c r="UZP45" s="234"/>
      <c r="UZQ45" s="234"/>
      <c r="UZR45" s="234"/>
      <c r="UZS45" s="234"/>
      <c r="UZT45" s="234"/>
      <c r="UZU45" s="234"/>
      <c r="UZV45" s="234"/>
      <c r="UZW45" s="234"/>
      <c r="UZX45" s="234"/>
      <c r="UZY45" s="234"/>
      <c r="UZZ45" s="234"/>
      <c r="VAA45" s="234"/>
      <c r="VAB45" s="234"/>
      <c r="VAC45" s="234"/>
      <c r="VAD45" s="234"/>
      <c r="VAE45" s="234"/>
      <c r="VAF45" s="234"/>
      <c r="VAG45" s="234"/>
      <c r="VAH45" s="234"/>
      <c r="VAI45" s="234"/>
      <c r="VAJ45" s="234"/>
      <c r="VAK45" s="234"/>
      <c r="VAL45" s="234"/>
      <c r="VAM45" s="234"/>
      <c r="VAN45" s="234"/>
      <c r="VAO45" s="234"/>
      <c r="VAP45" s="234"/>
      <c r="VAQ45" s="234"/>
      <c r="VAR45" s="234"/>
      <c r="VAS45" s="234"/>
      <c r="VAT45" s="234"/>
      <c r="VAU45" s="234"/>
      <c r="VAV45" s="234"/>
      <c r="VAW45" s="234"/>
      <c r="VAX45" s="234"/>
      <c r="VAY45" s="234"/>
      <c r="VAZ45" s="234"/>
      <c r="VBA45" s="234"/>
      <c r="VBB45" s="234"/>
      <c r="VBC45" s="234"/>
      <c r="VBD45" s="234"/>
      <c r="VBE45" s="234"/>
      <c r="VBF45" s="234"/>
      <c r="VBG45" s="234"/>
      <c r="VBH45" s="234"/>
      <c r="VBI45" s="234"/>
      <c r="VBJ45" s="234"/>
      <c r="VBK45" s="234"/>
      <c r="VBL45" s="234"/>
      <c r="VBM45" s="234"/>
      <c r="VBN45" s="234"/>
      <c r="VBO45" s="234"/>
      <c r="VBP45" s="234"/>
      <c r="VBQ45" s="234"/>
      <c r="VBR45" s="234"/>
      <c r="VBS45" s="234"/>
      <c r="VBT45" s="234"/>
      <c r="VBU45" s="234"/>
      <c r="VBV45" s="234"/>
      <c r="VBW45" s="234"/>
      <c r="VBX45" s="234"/>
      <c r="VBY45" s="234"/>
      <c r="VBZ45" s="234"/>
      <c r="VCA45" s="234"/>
      <c r="VCB45" s="234"/>
      <c r="VCC45" s="234"/>
      <c r="VCD45" s="234"/>
      <c r="VCE45" s="234"/>
      <c r="VCF45" s="234"/>
      <c r="VCG45" s="234"/>
      <c r="VCH45" s="234"/>
      <c r="VCI45" s="234"/>
      <c r="VCJ45" s="234"/>
      <c r="VCK45" s="234"/>
      <c r="VCL45" s="234"/>
      <c r="VCM45" s="234"/>
      <c r="VCN45" s="234"/>
      <c r="VCO45" s="234"/>
      <c r="VCP45" s="234"/>
      <c r="VCQ45" s="234"/>
      <c r="VCR45" s="234"/>
      <c r="VCS45" s="234"/>
      <c r="VCT45" s="234"/>
      <c r="VCU45" s="234"/>
      <c r="VCV45" s="234"/>
      <c r="VCW45" s="234"/>
      <c r="VCX45" s="234"/>
      <c r="VCY45" s="234"/>
      <c r="VCZ45" s="234"/>
      <c r="VDA45" s="234"/>
      <c r="VDB45" s="234"/>
      <c r="VDC45" s="234"/>
      <c r="VDD45" s="234"/>
      <c r="VDE45" s="234"/>
      <c r="VDF45" s="234"/>
      <c r="VDG45" s="234"/>
      <c r="VDH45" s="234"/>
      <c r="VDI45" s="234"/>
      <c r="VDJ45" s="234"/>
      <c r="VDK45" s="234"/>
      <c r="VDL45" s="234"/>
      <c r="VDM45" s="234"/>
      <c r="VDN45" s="234"/>
      <c r="VDO45" s="234"/>
      <c r="VDP45" s="234"/>
      <c r="VDQ45" s="234"/>
      <c r="VDR45" s="234"/>
      <c r="VDS45" s="234"/>
      <c r="VDT45" s="234"/>
      <c r="VDU45" s="234"/>
      <c r="VDV45" s="234"/>
      <c r="VDW45" s="234"/>
      <c r="VDX45" s="234"/>
      <c r="VDY45" s="234"/>
      <c r="VDZ45" s="234"/>
      <c r="VEA45" s="234"/>
      <c r="VEB45" s="234"/>
      <c r="VEC45" s="234"/>
      <c r="VED45" s="234"/>
      <c r="VEE45" s="234"/>
      <c r="VEF45" s="234"/>
      <c r="VEG45" s="234"/>
      <c r="VEH45" s="234"/>
      <c r="VEI45" s="234"/>
      <c r="VEJ45" s="234"/>
      <c r="VEK45" s="234"/>
      <c r="VEL45" s="234"/>
      <c r="VEM45" s="234"/>
      <c r="VEN45" s="234"/>
      <c r="VEO45" s="234"/>
      <c r="VEP45" s="234"/>
      <c r="VEQ45" s="234"/>
      <c r="VER45" s="234"/>
      <c r="VES45" s="234"/>
      <c r="VET45" s="234"/>
      <c r="VEU45" s="234"/>
      <c r="VEV45" s="234"/>
      <c r="VEW45" s="234"/>
      <c r="VEX45" s="234"/>
      <c r="VEY45" s="234"/>
      <c r="VEZ45" s="234"/>
      <c r="VFA45" s="234"/>
      <c r="VFB45" s="234"/>
      <c r="VFC45" s="234"/>
      <c r="VFD45" s="234"/>
      <c r="VFE45" s="234"/>
      <c r="VFF45" s="234"/>
      <c r="VFG45" s="234"/>
      <c r="VFH45" s="234"/>
      <c r="VFI45" s="234"/>
      <c r="VFJ45" s="234"/>
      <c r="VFK45" s="234"/>
      <c r="VFL45" s="234"/>
      <c r="VFM45" s="234"/>
      <c r="VFN45" s="234"/>
      <c r="VFO45" s="234"/>
      <c r="VFP45" s="234"/>
      <c r="VFQ45" s="234"/>
      <c r="VFR45" s="234"/>
      <c r="VFS45" s="234"/>
      <c r="VFT45" s="234"/>
      <c r="VFU45" s="234"/>
      <c r="VFV45" s="234"/>
      <c r="VFW45" s="234"/>
      <c r="VFX45" s="234"/>
      <c r="VFY45" s="234"/>
      <c r="VFZ45" s="234"/>
      <c r="VGA45" s="234"/>
      <c r="VGB45" s="234"/>
      <c r="VGC45" s="234"/>
      <c r="VGD45" s="234"/>
      <c r="VGE45" s="234"/>
      <c r="VGF45" s="234"/>
      <c r="VGG45" s="234"/>
      <c r="VGH45" s="234"/>
      <c r="VGI45" s="234"/>
      <c r="VGJ45" s="234"/>
      <c r="VGK45" s="234"/>
      <c r="VGL45" s="234"/>
      <c r="VGM45" s="234"/>
      <c r="VGN45" s="234"/>
      <c r="VGO45" s="234"/>
      <c r="VGP45" s="234"/>
      <c r="VGQ45" s="234"/>
      <c r="VGR45" s="234"/>
      <c r="VGS45" s="234"/>
      <c r="VGT45" s="234"/>
      <c r="VGU45" s="234"/>
      <c r="VGV45" s="234"/>
      <c r="VGW45" s="234"/>
      <c r="VGX45" s="234"/>
      <c r="VGY45" s="234"/>
      <c r="VGZ45" s="234"/>
      <c r="VHA45" s="234"/>
      <c r="VHB45" s="234"/>
      <c r="VHC45" s="234"/>
      <c r="VHD45" s="234"/>
      <c r="VHE45" s="234"/>
      <c r="VHF45" s="234"/>
      <c r="VHG45" s="234"/>
      <c r="VHH45" s="234"/>
      <c r="VHI45" s="234"/>
      <c r="VHJ45" s="234"/>
      <c r="VHK45" s="234"/>
      <c r="VHL45" s="234"/>
      <c r="VHM45" s="234"/>
      <c r="VHN45" s="234"/>
      <c r="VHO45" s="234"/>
      <c r="VHP45" s="234"/>
      <c r="VHQ45" s="234"/>
      <c r="VHR45" s="234"/>
      <c r="VHS45" s="234"/>
      <c r="VHT45" s="234"/>
      <c r="VHU45" s="234"/>
      <c r="VHV45" s="234"/>
      <c r="VHW45" s="234"/>
      <c r="VHX45" s="234"/>
      <c r="VHY45" s="234"/>
      <c r="VHZ45" s="234"/>
      <c r="VIA45" s="234"/>
      <c r="VIB45" s="234"/>
      <c r="VIC45" s="234"/>
      <c r="VID45" s="234"/>
      <c r="VIE45" s="234"/>
      <c r="VIF45" s="234"/>
      <c r="VIG45" s="234"/>
      <c r="VIH45" s="234"/>
      <c r="VII45" s="234"/>
      <c r="VIJ45" s="234"/>
      <c r="VIK45" s="234"/>
      <c r="VIL45" s="234"/>
      <c r="VIM45" s="234"/>
      <c r="VIN45" s="234"/>
      <c r="VIO45" s="234"/>
      <c r="VIP45" s="234"/>
      <c r="VIQ45" s="234"/>
      <c r="VIR45" s="234"/>
      <c r="VIS45" s="234"/>
      <c r="VIT45" s="234"/>
      <c r="VIU45" s="234"/>
      <c r="VIV45" s="234"/>
      <c r="VIW45" s="234"/>
      <c r="VIX45" s="234"/>
      <c r="VIY45" s="234"/>
      <c r="VIZ45" s="234"/>
      <c r="VJA45" s="234"/>
      <c r="VJB45" s="234"/>
      <c r="VJC45" s="234"/>
      <c r="VJD45" s="234"/>
      <c r="VJE45" s="234"/>
      <c r="VJF45" s="234"/>
      <c r="VJG45" s="234"/>
      <c r="VJH45" s="234"/>
      <c r="VJI45" s="234"/>
      <c r="VJJ45" s="234"/>
      <c r="VJK45" s="234"/>
      <c r="VJL45" s="234"/>
      <c r="VJM45" s="234"/>
      <c r="VJN45" s="234"/>
      <c r="VJO45" s="234"/>
      <c r="VJP45" s="234"/>
      <c r="VJQ45" s="234"/>
      <c r="VJR45" s="234"/>
      <c r="VJS45" s="234"/>
      <c r="VJT45" s="234"/>
      <c r="VJU45" s="234"/>
      <c r="VJV45" s="234"/>
      <c r="VJW45" s="234"/>
      <c r="VJX45" s="234"/>
      <c r="VJY45" s="234"/>
      <c r="VJZ45" s="234"/>
      <c r="VKA45" s="234"/>
      <c r="VKB45" s="234"/>
      <c r="VKC45" s="234"/>
      <c r="VKD45" s="234"/>
      <c r="VKE45" s="234"/>
      <c r="VKF45" s="234"/>
      <c r="VKG45" s="234"/>
      <c r="VKH45" s="234"/>
      <c r="VKI45" s="234"/>
      <c r="VKJ45" s="234"/>
      <c r="VKK45" s="234"/>
      <c r="VKL45" s="234"/>
      <c r="VKM45" s="234"/>
      <c r="VKN45" s="234"/>
      <c r="VKO45" s="234"/>
      <c r="VKP45" s="234"/>
      <c r="VKQ45" s="234"/>
      <c r="VKR45" s="234"/>
      <c r="VKS45" s="234"/>
      <c r="VKT45" s="234"/>
      <c r="VKU45" s="234"/>
      <c r="VKV45" s="234"/>
      <c r="VKW45" s="234"/>
      <c r="VKX45" s="234"/>
      <c r="VKY45" s="234"/>
      <c r="VKZ45" s="234"/>
      <c r="VLA45" s="234"/>
      <c r="VLB45" s="234"/>
      <c r="VLC45" s="234"/>
      <c r="VLD45" s="234"/>
      <c r="VLE45" s="234"/>
      <c r="VLF45" s="234"/>
      <c r="VLG45" s="234"/>
      <c r="VLH45" s="234"/>
      <c r="VLI45" s="234"/>
      <c r="VLJ45" s="234"/>
      <c r="VLK45" s="234"/>
      <c r="VLL45" s="234"/>
      <c r="VLM45" s="234"/>
      <c r="VLN45" s="234"/>
      <c r="VLO45" s="234"/>
      <c r="VLP45" s="234"/>
      <c r="VLQ45" s="234"/>
      <c r="VLR45" s="234"/>
      <c r="VLS45" s="234"/>
      <c r="VLT45" s="234"/>
      <c r="VLU45" s="234"/>
      <c r="VLV45" s="234"/>
      <c r="VLW45" s="234"/>
      <c r="VLX45" s="234"/>
      <c r="VLY45" s="234"/>
      <c r="VLZ45" s="234"/>
      <c r="VMA45" s="234"/>
      <c r="VMB45" s="234"/>
      <c r="VMC45" s="234"/>
      <c r="VMD45" s="234"/>
      <c r="VME45" s="234"/>
      <c r="VMF45" s="234"/>
      <c r="VMG45" s="234"/>
      <c r="VMH45" s="234"/>
      <c r="VMI45" s="234"/>
      <c r="VMJ45" s="234"/>
      <c r="VMK45" s="234"/>
      <c r="VML45" s="234"/>
      <c r="VMM45" s="234"/>
      <c r="VMN45" s="234"/>
      <c r="VMO45" s="234"/>
      <c r="VMP45" s="234"/>
      <c r="VMQ45" s="234"/>
      <c r="VMR45" s="234"/>
      <c r="VMS45" s="234"/>
      <c r="VMT45" s="234"/>
      <c r="VMU45" s="234"/>
      <c r="VMV45" s="234"/>
      <c r="VMW45" s="234"/>
      <c r="VMX45" s="234"/>
      <c r="VMY45" s="234"/>
      <c r="VMZ45" s="234"/>
      <c r="VNA45" s="234"/>
      <c r="VNB45" s="234"/>
      <c r="VNC45" s="234"/>
      <c r="VND45" s="234"/>
      <c r="VNE45" s="234"/>
      <c r="VNF45" s="234"/>
      <c r="VNG45" s="234"/>
      <c r="VNH45" s="234"/>
      <c r="VNI45" s="234"/>
      <c r="VNJ45" s="234"/>
      <c r="VNK45" s="234"/>
      <c r="VNL45" s="234"/>
      <c r="VNM45" s="234"/>
      <c r="VNN45" s="234"/>
      <c r="VNO45" s="234"/>
      <c r="VNP45" s="234"/>
      <c r="VNQ45" s="234"/>
      <c r="VNR45" s="234"/>
      <c r="VNS45" s="234"/>
      <c r="VNT45" s="234"/>
      <c r="VNU45" s="234"/>
      <c r="VNV45" s="234"/>
      <c r="VNW45" s="234"/>
      <c r="VNX45" s="234"/>
      <c r="VNY45" s="234"/>
      <c r="VNZ45" s="234"/>
      <c r="VOA45" s="234"/>
      <c r="VOB45" s="234"/>
      <c r="VOC45" s="234"/>
      <c r="VOD45" s="234"/>
      <c r="VOE45" s="234"/>
      <c r="VOF45" s="234"/>
      <c r="VOG45" s="234"/>
      <c r="VOH45" s="234"/>
      <c r="VOI45" s="234"/>
      <c r="VOJ45" s="234"/>
      <c r="VOK45" s="234"/>
      <c r="VOL45" s="234"/>
      <c r="VOM45" s="234"/>
      <c r="VON45" s="234"/>
      <c r="VOO45" s="234"/>
      <c r="VOP45" s="234"/>
      <c r="VOQ45" s="234"/>
      <c r="VOR45" s="234"/>
      <c r="VOS45" s="234"/>
      <c r="VOT45" s="234"/>
      <c r="VOU45" s="234"/>
      <c r="VOV45" s="234"/>
      <c r="VOW45" s="234"/>
      <c r="VOX45" s="234"/>
      <c r="VOY45" s="234"/>
      <c r="VOZ45" s="234"/>
      <c r="VPA45" s="234"/>
      <c r="VPB45" s="234"/>
      <c r="VPC45" s="234"/>
      <c r="VPD45" s="234"/>
      <c r="VPE45" s="234"/>
      <c r="VPF45" s="234"/>
      <c r="VPG45" s="234"/>
      <c r="VPH45" s="234"/>
      <c r="VPI45" s="234"/>
      <c r="VPJ45" s="234"/>
      <c r="VPK45" s="234"/>
      <c r="VPL45" s="234"/>
      <c r="VPM45" s="234"/>
      <c r="VPN45" s="234"/>
      <c r="VPO45" s="234"/>
      <c r="VPP45" s="234"/>
      <c r="VPQ45" s="234"/>
      <c r="VPR45" s="234"/>
      <c r="VPS45" s="234"/>
      <c r="VPT45" s="234"/>
      <c r="VPU45" s="234"/>
      <c r="VPV45" s="234"/>
      <c r="VPW45" s="234"/>
      <c r="VPX45" s="234"/>
      <c r="VPY45" s="234"/>
      <c r="VPZ45" s="234"/>
      <c r="VQA45" s="234"/>
      <c r="VQB45" s="234"/>
      <c r="VQC45" s="234"/>
      <c r="VQD45" s="234"/>
      <c r="VQE45" s="234"/>
      <c r="VQF45" s="234"/>
      <c r="VQG45" s="234"/>
      <c r="VQH45" s="234"/>
      <c r="VQI45" s="234"/>
      <c r="VQJ45" s="234"/>
      <c r="VQK45" s="234"/>
      <c r="VQL45" s="234"/>
      <c r="VQM45" s="234"/>
      <c r="VQN45" s="234"/>
      <c r="VQO45" s="234"/>
      <c r="VQP45" s="234"/>
      <c r="VQQ45" s="234"/>
      <c r="VQR45" s="234"/>
      <c r="VQS45" s="234"/>
      <c r="VQT45" s="234"/>
      <c r="VQU45" s="234"/>
      <c r="VQV45" s="234"/>
      <c r="VQW45" s="234"/>
      <c r="VQX45" s="234"/>
      <c r="VQY45" s="234"/>
      <c r="VQZ45" s="234"/>
      <c r="VRA45" s="234"/>
      <c r="VRB45" s="234"/>
      <c r="VRC45" s="234"/>
      <c r="VRD45" s="234"/>
      <c r="VRE45" s="234"/>
      <c r="VRF45" s="234"/>
      <c r="VRG45" s="234"/>
      <c r="VRH45" s="234"/>
      <c r="VRI45" s="234"/>
      <c r="VRJ45" s="234"/>
      <c r="VRK45" s="234"/>
      <c r="VRL45" s="234"/>
      <c r="VRM45" s="234"/>
      <c r="VRN45" s="234"/>
      <c r="VRO45" s="234"/>
      <c r="VRP45" s="234"/>
      <c r="VRQ45" s="234"/>
      <c r="VRR45" s="234"/>
      <c r="VRS45" s="234"/>
      <c r="VRT45" s="234"/>
      <c r="VRU45" s="234"/>
      <c r="VRV45" s="234"/>
      <c r="VRW45" s="234"/>
      <c r="VRX45" s="234"/>
      <c r="VRY45" s="234"/>
      <c r="VRZ45" s="234"/>
      <c r="VSA45" s="234"/>
      <c r="VSB45" s="234"/>
      <c r="VSC45" s="234"/>
      <c r="VSD45" s="234"/>
      <c r="VSE45" s="234"/>
      <c r="VSF45" s="234"/>
      <c r="VSG45" s="234"/>
      <c r="VSH45" s="234"/>
      <c r="VSI45" s="234"/>
      <c r="VSJ45" s="234"/>
      <c r="VSK45" s="234"/>
      <c r="VSL45" s="234"/>
      <c r="VSM45" s="234"/>
      <c r="VSN45" s="234"/>
      <c r="VSO45" s="234"/>
      <c r="VSP45" s="234"/>
      <c r="VSQ45" s="234"/>
      <c r="VSR45" s="234"/>
      <c r="VSS45" s="234"/>
      <c r="VST45" s="234"/>
      <c r="VSU45" s="234"/>
      <c r="VSV45" s="234"/>
      <c r="VSW45" s="234"/>
      <c r="VSX45" s="234"/>
      <c r="VSY45" s="234"/>
      <c r="VSZ45" s="234"/>
      <c r="VTA45" s="234"/>
      <c r="VTB45" s="234"/>
      <c r="VTC45" s="234"/>
      <c r="VTD45" s="234"/>
      <c r="VTE45" s="234"/>
      <c r="VTF45" s="234"/>
      <c r="VTG45" s="234"/>
      <c r="VTH45" s="234"/>
      <c r="VTI45" s="234"/>
      <c r="VTJ45" s="234"/>
      <c r="VTK45" s="234"/>
      <c r="VTL45" s="234"/>
      <c r="VTM45" s="234"/>
      <c r="VTN45" s="234"/>
      <c r="VTO45" s="234"/>
      <c r="VTP45" s="234"/>
      <c r="VTQ45" s="234"/>
      <c r="VTR45" s="234"/>
      <c r="VTS45" s="234"/>
      <c r="VTT45" s="234"/>
      <c r="VTU45" s="234"/>
      <c r="VTV45" s="234"/>
      <c r="VTW45" s="234"/>
      <c r="VTX45" s="234"/>
      <c r="VTY45" s="234"/>
      <c r="VTZ45" s="234"/>
      <c r="VUA45" s="234"/>
      <c r="VUB45" s="234"/>
      <c r="VUC45" s="234"/>
      <c r="VUD45" s="234"/>
      <c r="VUE45" s="234"/>
      <c r="VUF45" s="234"/>
      <c r="VUG45" s="234"/>
      <c r="VUH45" s="234"/>
      <c r="VUI45" s="234"/>
      <c r="VUJ45" s="234"/>
      <c r="VUK45" s="234"/>
      <c r="VUL45" s="234"/>
      <c r="VUM45" s="234"/>
      <c r="VUN45" s="234"/>
      <c r="VUO45" s="234"/>
      <c r="VUP45" s="234"/>
      <c r="VUQ45" s="234"/>
      <c r="VUR45" s="234"/>
      <c r="VUS45" s="234"/>
      <c r="VUT45" s="234"/>
      <c r="VUU45" s="234"/>
      <c r="VUV45" s="234"/>
      <c r="VUW45" s="234"/>
      <c r="VUX45" s="234"/>
      <c r="VUY45" s="234"/>
      <c r="VUZ45" s="234"/>
      <c r="VVA45" s="234"/>
      <c r="VVB45" s="234"/>
      <c r="VVC45" s="234"/>
      <c r="VVD45" s="234"/>
      <c r="VVE45" s="234"/>
      <c r="VVF45" s="234"/>
      <c r="VVG45" s="234"/>
      <c r="VVH45" s="234"/>
      <c r="VVI45" s="234"/>
      <c r="VVJ45" s="234"/>
      <c r="VVK45" s="234"/>
      <c r="VVL45" s="234"/>
      <c r="VVM45" s="234"/>
      <c r="VVN45" s="234"/>
      <c r="VVO45" s="234"/>
      <c r="VVP45" s="234"/>
      <c r="VVQ45" s="234"/>
      <c r="VVR45" s="234"/>
      <c r="VVS45" s="234"/>
      <c r="VVT45" s="234"/>
      <c r="VVU45" s="234"/>
      <c r="VVV45" s="234"/>
      <c r="VVW45" s="234"/>
      <c r="VVX45" s="234"/>
      <c r="VVY45" s="234"/>
      <c r="VVZ45" s="234"/>
      <c r="VWA45" s="234"/>
      <c r="VWB45" s="234"/>
      <c r="VWC45" s="234"/>
      <c r="VWD45" s="234"/>
      <c r="VWE45" s="234"/>
      <c r="VWF45" s="234"/>
      <c r="VWG45" s="234"/>
      <c r="VWH45" s="234"/>
      <c r="VWI45" s="234"/>
      <c r="VWJ45" s="234"/>
      <c r="VWK45" s="234"/>
      <c r="VWL45" s="234"/>
      <c r="VWM45" s="234"/>
      <c r="VWN45" s="234"/>
      <c r="VWO45" s="234"/>
      <c r="VWP45" s="234"/>
      <c r="VWQ45" s="234"/>
      <c r="VWR45" s="234"/>
      <c r="VWS45" s="234"/>
      <c r="VWT45" s="234"/>
      <c r="VWU45" s="234"/>
      <c r="VWV45" s="234"/>
      <c r="VWW45" s="234"/>
      <c r="VWX45" s="234"/>
      <c r="VWY45" s="234"/>
      <c r="VWZ45" s="234"/>
      <c r="VXA45" s="234"/>
      <c r="VXB45" s="234"/>
      <c r="VXC45" s="234"/>
      <c r="VXD45" s="234"/>
      <c r="VXE45" s="234"/>
      <c r="VXF45" s="234"/>
      <c r="VXG45" s="234"/>
      <c r="VXH45" s="234"/>
      <c r="VXI45" s="234"/>
      <c r="VXJ45" s="234"/>
      <c r="VXK45" s="234"/>
      <c r="VXL45" s="234"/>
      <c r="VXM45" s="234"/>
      <c r="VXN45" s="234"/>
      <c r="VXO45" s="234"/>
      <c r="VXP45" s="234"/>
      <c r="VXQ45" s="234"/>
      <c r="VXR45" s="234"/>
      <c r="VXS45" s="234"/>
      <c r="VXT45" s="234"/>
      <c r="VXU45" s="234"/>
      <c r="VXV45" s="234"/>
      <c r="VXW45" s="234"/>
      <c r="VXX45" s="234"/>
      <c r="VXY45" s="234"/>
      <c r="VXZ45" s="234"/>
      <c r="VYA45" s="234"/>
      <c r="VYB45" s="234"/>
      <c r="VYC45" s="234"/>
      <c r="VYD45" s="234"/>
      <c r="VYE45" s="234"/>
      <c r="VYF45" s="234"/>
      <c r="VYG45" s="234"/>
      <c r="VYH45" s="234"/>
      <c r="VYI45" s="234"/>
      <c r="VYJ45" s="234"/>
      <c r="VYK45" s="234"/>
      <c r="VYL45" s="234"/>
      <c r="VYM45" s="234"/>
      <c r="VYN45" s="234"/>
      <c r="VYO45" s="234"/>
      <c r="VYP45" s="234"/>
      <c r="VYQ45" s="234"/>
      <c r="VYR45" s="234"/>
      <c r="VYS45" s="234"/>
      <c r="VYT45" s="234"/>
      <c r="VYU45" s="234"/>
      <c r="VYV45" s="234"/>
      <c r="VYW45" s="234"/>
      <c r="VYX45" s="234"/>
      <c r="VYY45" s="234"/>
      <c r="VYZ45" s="234"/>
      <c r="VZA45" s="234"/>
      <c r="VZB45" s="234"/>
      <c r="VZC45" s="234"/>
      <c r="VZD45" s="234"/>
      <c r="VZE45" s="234"/>
      <c r="VZF45" s="234"/>
      <c r="VZG45" s="234"/>
      <c r="VZH45" s="234"/>
      <c r="VZI45" s="234"/>
      <c r="VZJ45" s="234"/>
      <c r="VZK45" s="234"/>
      <c r="VZL45" s="234"/>
      <c r="VZM45" s="234"/>
      <c r="VZN45" s="234"/>
      <c r="VZO45" s="234"/>
      <c r="VZP45" s="234"/>
      <c r="VZQ45" s="234"/>
      <c r="VZR45" s="234"/>
      <c r="VZS45" s="234"/>
      <c r="VZT45" s="234"/>
      <c r="VZU45" s="234"/>
      <c r="VZV45" s="234"/>
      <c r="VZW45" s="234"/>
      <c r="VZX45" s="234"/>
      <c r="VZY45" s="234"/>
      <c r="VZZ45" s="234"/>
      <c r="WAA45" s="234"/>
      <c r="WAB45" s="234"/>
      <c r="WAC45" s="234"/>
      <c r="WAD45" s="234"/>
      <c r="WAE45" s="234"/>
      <c r="WAF45" s="234"/>
      <c r="WAG45" s="234"/>
      <c r="WAH45" s="234"/>
      <c r="WAI45" s="234"/>
      <c r="WAJ45" s="234"/>
      <c r="WAK45" s="234"/>
      <c r="WAL45" s="234"/>
      <c r="WAM45" s="234"/>
      <c r="WAN45" s="234"/>
      <c r="WAO45" s="234"/>
      <c r="WAP45" s="234"/>
      <c r="WAQ45" s="234"/>
      <c r="WAR45" s="234"/>
      <c r="WAS45" s="234"/>
      <c r="WAT45" s="234"/>
      <c r="WAU45" s="234"/>
      <c r="WAV45" s="234"/>
      <c r="WAW45" s="234"/>
      <c r="WAX45" s="234"/>
      <c r="WAY45" s="234"/>
      <c r="WAZ45" s="234"/>
      <c r="WBA45" s="234"/>
      <c r="WBB45" s="234"/>
      <c r="WBC45" s="234"/>
      <c r="WBD45" s="234"/>
      <c r="WBE45" s="234"/>
      <c r="WBF45" s="234"/>
      <c r="WBG45" s="234"/>
      <c r="WBH45" s="234"/>
      <c r="WBI45" s="234"/>
      <c r="WBJ45" s="234"/>
      <c r="WBK45" s="234"/>
      <c r="WBL45" s="234"/>
      <c r="WBM45" s="234"/>
      <c r="WBN45" s="234"/>
      <c r="WBO45" s="234"/>
      <c r="WBP45" s="234"/>
      <c r="WBQ45" s="234"/>
      <c r="WBR45" s="234"/>
      <c r="WBS45" s="234"/>
      <c r="WBT45" s="234"/>
      <c r="WBU45" s="234"/>
      <c r="WBV45" s="234"/>
      <c r="WBW45" s="234"/>
      <c r="WBX45" s="234"/>
      <c r="WBY45" s="234"/>
      <c r="WBZ45" s="234"/>
      <c r="WCA45" s="234"/>
      <c r="WCB45" s="234"/>
      <c r="WCC45" s="234"/>
      <c r="WCD45" s="234"/>
      <c r="WCE45" s="234"/>
      <c r="WCF45" s="234"/>
      <c r="WCG45" s="234"/>
      <c r="WCH45" s="234"/>
      <c r="WCI45" s="234"/>
      <c r="WCJ45" s="234"/>
      <c r="WCK45" s="234"/>
      <c r="WCL45" s="234"/>
      <c r="WCM45" s="234"/>
      <c r="WCN45" s="234"/>
      <c r="WCO45" s="234"/>
      <c r="WCP45" s="234"/>
      <c r="WCQ45" s="234"/>
      <c r="WCR45" s="234"/>
      <c r="WCS45" s="234"/>
      <c r="WCT45" s="234"/>
      <c r="WCU45" s="234"/>
      <c r="WCV45" s="234"/>
      <c r="WCW45" s="234"/>
      <c r="WCX45" s="234"/>
      <c r="WCY45" s="234"/>
      <c r="WCZ45" s="234"/>
      <c r="WDA45" s="234"/>
      <c r="WDB45" s="234"/>
      <c r="WDC45" s="234"/>
      <c r="WDD45" s="234"/>
      <c r="WDE45" s="234"/>
      <c r="WDF45" s="234"/>
      <c r="WDG45" s="234"/>
      <c r="WDH45" s="234"/>
      <c r="WDI45" s="234"/>
      <c r="WDJ45" s="234"/>
      <c r="WDK45" s="234"/>
      <c r="WDL45" s="234"/>
      <c r="WDM45" s="234"/>
      <c r="WDN45" s="234"/>
      <c r="WDO45" s="234"/>
      <c r="WDP45" s="234"/>
      <c r="WDQ45" s="234"/>
      <c r="WDR45" s="234"/>
      <c r="WDS45" s="234"/>
      <c r="WDT45" s="234"/>
      <c r="WDU45" s="234"/>
      <c r="WDV45" s="234"/>
      <c r="WDW45" s="234"/>
      <c r="WDX45" s="234"/>
      <c r="WDY45" s="234"/>
      <c r="WDZ45" s="234"/>
      <c r="WEA45" s="234"/>
      <c r="WEB45" s="234"/>
      <c r="WEC45" s="234"/>
      <c r="WED45" s="234"/>
      <c r="WEE45" s="234"/>
      <c r="WEF45" s="234"/>
      <c r="WEG45" s="234"/>
      <c r="WEH45" s="234"/>
      <c r="WEI45" s="234"/>
      <c r="WEJ45" s="234"/>
      <c r="WEK45" s="234"/>
      <c r="WEL45" s="234"/>
      <c r="WEM45" s="234"/>
      <c r="WEN45" s="234"/>
      <c r="WEO45" s="234"/>
      <c r="WEP45" s="234"/>
      <c r="WEQ45" s="234"/>
      <c r="WER45" s="234"/>
      <c r="WES45" s="234"/>
      <c r="WET45" s="234"/>
      <c r="WEU45" s="234"/>
      <c r="WEV45" s="234"/>
      <c r="WEW45" s="234"/>
      <c r="WEX45" s="234"/>
      <c r="WEY45" s="234"/>
      <c r="WEZ45" s="234"/>
      <c r="WFA45" s="234"/>
      <c r="WFB45" s="234"/>
      <c r="WFC45" s="234"/>
      <c r="WFD45" s="234"/>
      <c r="WFE45" s="234"/>
      <c r="WFF45" s="234"/>
      <c r="WFG45" s="234"/>
      <c r="WFH45" s="234"/>
      <c r="WFI45" s="234"/>
      <c r="WFJ45" s="234"/>
      <c r="WFK45" s="234"/>
      <c r="WFL45" s="234"/>
      <c r="WFM45" s="234"/>
      <c r="WFN45" s="234"/>
      <c r="WFO45" s="234"/>
      <c r="WFP45" s="234"/>
      <c r="WFQ45" s="234"/>
      <c r="WFR45" s="234"/>
      <c r="WFS45" s="234"/>
      <c r="WFT45" s="234"/>
      <c r="WFU45" s="234"/>
      <c r="WFV45" s="234"/>
      <c r="WFW45" s="234"/>
      <c r="WFX45" s="234"/>
      <c r="WFY45" s="234"/>
      <c r="WFZ45" s="234"/>
      <c r="WGA45" s="234"/>
      <c r="WGB45" s="234"/>
      <c r="WGC45" s="234"/>
      <c r="WGD45" s="234"/>
      <c r="WGE45" s="234"/>
      <c r="WGF45" s="234"/>
      <c r="WGG45" s="234"/>
      <c r="WGH45" s="234"/>
      <c r="WGI45" s="234"/>
      <c r="WGJ45" s="234"/>
      <c r="WGK45" s="234"/>
      <c r="WGL45" s="234"/>
      <c r="WGM45" s="234"/>
      <c r="WGN45" s="234"/>
      <c r="WGO45" s="234"/>
      <c r="WGP45" s="234"/>
      <c r="WGQ45" s="234"/>
      <c r="WGR45" s="234"/>
      <c r="WGS45" s="234"/>
      <c r="WGT45" s="234"/>
      <c r="WGU45" s="234"/>
      <c r="WGV45" s="234"/>
      <c r="WGW45" s="234"/>
      <c r="WGX45" s="234"/>
      <c r="WGY45" s="234"/>
      <c r="WGZ45" s="234"/>
      <c r="WHA45" s="234"/>
      <c r="WHB45" s="234"/>
      <c r="WHC45" s="234"/>
      <c r="WHD45" s="234"/>
      <c r="WHE45" s="234"/>
      <c r="WHF45" s="234"/>
      <c r="WHG45" s="234"/>
      <c r="WHH45" s="234"/>
      <c r="WHI45" s="234"/>
      <c r="WHJ45" s="234"/>
      <c r="WHK45" s="234"/>
      <c r="WHL45" s="234"/>
      <c r="WHM45" s="234"/>
      <c r="WHN45" s="234"/>
      <c r="WHO45" s="234"/>
      <c r="WHP45" s="234"/>
      <c r="WHQ45" s="234"/>
      <c r="WHR45" s="234"/>
      <c r="WHS45" s="234"/>
      <c r="WHT45" s="234"/>
      <c r="WHU45" s="234"/>
      <c r="WHV45" s="234"/>
      <c r="WHW45" s="234"/>
      <c r="WHX45" s="234"/>
      <c r="WHY45" s="234"/>
      <c r="WHZ45" s="234"/>
      <c r="WIA45" s="234"/>
      <c r="WIB45" s="234"/>
      <c r="WIC45" s="234"/>
      <c r="WID45" s="234"/>
      <c r="WIE45" s="234"/>
      <c r="WIF45" s="234"/>
      <c r="WIG45" s="234"/>
      <c r="WIH45" s="234"/>
      <c r="WII45" s="234"/>
      <c r="WIJ45" s="234"/>
      <c r="WIK45" s="234"/>
      <c r="WIL45" s="234"/>
      <c r="WIM45" s="234"/>
      <c r="WIN45" s="234"/>
      <c r="WIO45" s="234"/>
      <c r="WIP45" s="234"/>
      <c r="WIQ45" s="234"/>
      <c r="WIR45" s="234"/>
      <c r="WIS45" s="234"/>
      <c r="WIT45" s="234"/>
      <c r="WIU45" s="234"/>
      <c r="WIV45" s="234"/>
      <c r="WIW45" s="234"/>
      <c r="WIX45" s="234"/>
      <c r="WIY45" s="234"/>
      <c r="WIZ45" s="234"/>
      <c r="WJA45" s="234"/>
      <c r="WJB45" s="234"/>
      <c r="WJC45" s="234"/>
      <c r="WJD45" s="234"/>
      <c r="WJE45" s="234"/>
      <c r="WJF45" s="234"/>
      <c r="WJG45" s="234"/>
      <c r="WJH45" s="234"/>
      <c r="WJI45" s="234"/>
      <c r="WJJ45" s="234"/>
      <c r="WJK45" s="234"/>
      <c r="WJL45" s="234"/>
      <c r="WJM45" s="234"/>
      <c r="WJN45" s="234"/>
      <c r="WJO45" s="234"/>
      <c r="WJP45" s="234"/>
      <c r="WJQ45" s="234"/>
      <c r="WJR45" s="234"/>
      <c r="WJS45" s="234"/>
      <c r="WJT45" s="234"/>
      <c r="WJU45" s="234"/>
      <c r="WJV45" s="234"/>
      <c r="WJW45" s="234"/>
      <c r="WJX45" s="234"/>
      <c r="WJY45" s="234"/>
      <c r="WJZ45" s="234"/>
      <c r="WKA45" s="234"/>
      <c r="WKB45" s="234"/>
      <c r="WKC45" s="234"/>
      <c r="WKD45" s="234"/>
      <c r="WKE45" s="234"/>
      <c r="WKF45" s="234"/>
      <c r="WKG45" s="234"/>
      <c r="WKH45" s="234"/>
      <c r="WKI45" s="234"/>
      <c r="WKJ45" s="234"/>
      <c r="WKK45" s="234"/>
      <c r="WKL45" s="234"/>
      <c r="WKM45" s="234"/>
      <c r="WKN45" s="234"/>
      <c r="WKO45" s="234"/>
      <c r="WKP45" s="234"/>
      <c r="WKQ45" s="234"/>
      <c r="WKR45" s="234"/>
      <c r="WKS45" s="234"/>
      <c r="WKT45" s="234"/>
      <c r="WKU45" s="234"/>
      <c r="WKV45" s="234"/>
      <c r="WKW45" s="234"/>
      <c r="WKX45" s="234"/>
      <c r="WKY45" s="234"/>
      <c r="WKZ45" s="234"/>
      <c r="WLA45" s="234"/>
      <c r="WLB45" s="234"/>
      <c r="WLC45" s="234"/>
      <c r="WLD45" s="234"/>
      <c r="WLE45" s="234"/>
      <c r="WLF45" s="234"/>
      <c r="WLG45" s="234"/>
      <c r="WLH45" s="234"/>
      <c r="WLI45" s="234"/>
      <c r="WLJ45" s="234"/>
      <c r="WLK45" s="234"/>
      <c r="WLL45" s="234"/>
      <c r="WLM45" s="234"/>
      <c r="WLN45" s="234"/>
      <c r="WLO45" s="234"/>
      <c r="WLP45" s="234"/>
      <c r="WLQ45" s="234"/>
      <c r="WLR45" s="234"/>
      <c r="WLS45" s="234"/>
      <c r="WLT45" s="234"/>
      <c r="WLU45" s="234"/>
      <c r="WLV45" s="234"/>
      <c r="WLW45" s="234"/>
      <c r="WLX45" s="234"/>
      <c r="WLY45" s="234"/>
      <c r="WLZ45" s="234"/>
      <c r="WMA45" s="234"/>
      <c r="WMB45" s="234"/>
      <c r="WMC45" s="234"/>
      <c r="WMD45" s="234"/>
      <c r="WME45" s="234"/>
      <c r="WMF45" s="234"/>
      <c r="WMG45" s="234"/>
      <c r="WMH45" s="234"/>
      <c r="WMI45" s="234"/>
      <c r="WMJ45" s="234"/>
      <c r="WMK45" s="234"/>
      <c r="WML45" s="234"/>
      <c r="WMM45" s="234"/>
      <c r="WMN45" s="234"/>
      <c r="WMO45" s="234"/>
      <c r="WMP45" s="234"/>
      <c r="WMQ45" s="234"/>
      <c r="WMR45" s="234"/>
      <c r="WMS45" s="234"/>
      <c r="WMT45" s="234"/>
      <c r="WMU45" s="234"/>
      <c r="WMV45" s="234"/>
      <c r="WMW45" s="234"/>
      <c r="WMX45" s="234"/>
      <c r="WMY45" s="234"/>
      <c r="WMZ45" s="234"/>
      <c r="WNA45" s="234"/>
      <c r="WNB45" s="234"/>
      <c r="WNC45" s="234"/>
      <c r="WND45" s="234"/>
      <c r="WNE45" s="234"/>
      <c r="WNF45" s="234"/>
      <c r="WNG45" s="234"/>
      <c r="WNH45" s="234"/>
      <c r="WNI45" s="234"/>
      <c r="WNJ45" s="234"/>
      <c r="WNK45" s="234"/>
      <c r="WNL45" s="234"/>
      <c r="WNM45" s="234"/>
      <c r="WNN45" s="234"/>
      <c r="WNO45" s="234"/>
      <c r="WNP45" s="234"/>
      <c r="WNQ45" s="234"/>
      <c r="WNR45" s="234"/>
      <c r="WNS45" s="234"/>
      <c r="WNT45" s="234"/>
      <c r="WNU45" s="234"/>
      <c r="WNV45" s="234"/>
      <c r="WNW45" s="234"/>
      <c r="WNX45" s="234"/>
      <c r="WNY45" s="234"/>
      <c r="WNZ45" s="234"/>
      <c r="WOA45" s="234"/>
      <c r="WOB45" s="234"/>
      <c r="WOC45" s="234"/>
      <c r="WOD45" s="234"/>
      <c r="WOE45" s="234"/>
      <c r="WOF45" s="234"/>
      <c r="WOG45" s="234"/>
      <c r="WOH45" s="234"/>
      <c r="WOI45" s="234"/>
      <c r="WOJ45" s="234"/>
      <c r="WOK45" s="234"/>
      <c r="WOL45" s="234"/>
      <c r="WOM45" s="234"/>
      <c r="WON45" s="234"/>
      <c r="WOO45" s="234"/>
      <c r="WOP45" s="234"/>
      <c r="WOQ45" s="234"/>
      <c r="WOR45" s="234"/>
      <c r="WOS45" s="234"/>
      <c r="WOT45" s="234"/>
      <c r="WOU45" s="234"/>
      <c r="WOV45" s="234"/>
      <c r="WOW45" s="234"/>
      <c r="WOX45" s="234"/>
      <c r="WOY45" s="234"/>
      <c r="WOZ45" s="234"/>
      <c r="WPA45" s="234"/>
      <c r="WPB45" s="234"/>
      <c r="WPC45" s="234"/>
      <c r="WPD45" s="234"/>
      <c r="WPE45" s="234"/>
      <c r="WPF45" s="234"/>
      <c r="WPG45" s="234"/>
      <c r="WPH45" s="234"/>
      <c r="WPI45" s="234"/>
      <c r="WPJ45" s="234"/>
      <c r="WPK45" s="234"/>
      <c r="WPL45" s="234"/>
      <c r="WPM45" s="234"/>
      <c r="WPN45" s="234"/>
      <c r="WPO45" s="234"/>
      <c r="WPP45" s="234"/>
      <c r="WPQ45" s="234"/>
      <c r="WPR45" s="234"/>
      <c r="WPS45" s="234"/>
      <c r="WPT45" s="234"/>
      <c r="WPU45" s="234"/>
      <c r="WPV45" s="234"/>
      <c r="WPW45" s="234"/>
      <c r="WPX45" s="234"/>
      <c r="WPY45" s="234"/>
      <c r="WPZ45" s="234"/>
      <c r="WQA45" s="234"/>
      <c r="WQB45" s="234"/>
      <c r="WQC45" s="234"/>
      <c r="WQD45" s="234"/>
      <c r="WQE45" s="234"/>
      <c r="WQF45" s="234"/>
      <c r="WQG45" s="234"/>
      <c r="WQH45" s="234"/>
      <c r="WQI45" s="234"/>
      <c r="WQJ45" s="234"/>
      <c r="WQK45" s="234"/>
      <c r="WQL45" s="234"/>
      <c r="WQM45" s="234"/>
      <c r="WQN45" s="234"/>
      <c r="WQO45" s="234"/>
      <c r="WQP45" s="234"/>
      <c r="WQQ45" s="234"/>
      <c r="WQR45" s="234"/>
      <c r="WQS45" s="234"/>
      <c r="WQT45" s="234"/>
      <c r="WQU45" s="234"/>
      <c r="WQV45" s="234"/>
      <c r="WQW45" s="234"/>
      <c r="WQX45" s="234"/>
      <c r="WQY45" s="234"/>
      <c r="WQZ45" s="234"/>
      <c r="WRA45" s="234"/>
      <c r="WRB45" s="234"/>
      <c r="WRC45" s="234"/>
      <c r="WRD45" s="234"/>
      <c r="WRE45" s="234"/>
      <c r="WRF45" s="234"/>
      <c r="WRG45" s="234"/>
      <c r="WRH45" s="234"/>
      <c r="WRI45" s="234"/>
      <c r="WRJ45" s="234"/>
      <c r="WRK45" s="234"/>
      <c r="WRL45" s="234"/>
      <c r="WRM45" s="234"/>
      <c r="WRN45" s="234"/>
      <c r="WRO45" s="234"/>
      <c r="WRP45" s="234"/>
      <c r="WRQ45" s="234"/>
      <c r="WRR45" s="234"/>
      <c r="WRS45" s="234"/>
      <c r="WRT45" s="234"/>
      <c r="WRU45" s="234"/>
      <c r="WRV45" s="234"/>
      <c r="WRW45" s="234"/>
      <c r="WRX45" s="234"/>
      <c r="WRY45" s="234"/>
      <c r="WRZ45" s="234"/>
      <c r="WSA45" s="234"/>
      <c r="WSB45" s="234"/>
      <c r="WSC45" s="234"/>
      <c r="WSD45" s="234"/>
      <c r="WSE45" s="234"/>
      <c r="WSF45" s="234"/>
      <c r="WSG45" s="234"/>
      <c r="WSH45" s="234"/>
      <c r="WSI45" s="234"/>
      <c r="WSJ45" s="234"/>
      <c r="WSK45" s="234"/>
      <c r="WSL45" s="234"/>
      <c r="WSM45" s="234"/>
      <c r="WSN45" s="234"/>
      <c r="WSO45" s="234"/>
      <c r="WSP45" s="234"/>
      <c r="WSQ45" s="234"/>
      <c r="WSR45" s="234"/>
      <c r="WSS45" s="234"/>
      <c r="WST45" s="234"/>
      <c r="WSU45" s="234"/>
      <c r="WSV45" s="234"/>
      <c r="WSW45" s="234"/>
      <c r="WSX45" s="234"/>
      <c r="WSY45" s="234"/>
      <c r="WSZ45" s="234"/>
      <c r="WTA45" s="234"/>
      <c r="WTB45" s="234"/>
      <c r="WTC45" s="234"/>
      <c r="WTD45" s="234"/>
      <c r="WTE45" s="234"/>
      <c r="WTF45" s="234"/>
      <c r="WTG45" s="234"/>
      <c r="WTH45" s="234"/>
      <c r="WTI45" s="234"/>
      <c r="WTJ45" s="234"/>
      <c r="WTK45" s="234"/>
      <c r="WTL45" s="234"/>
      <c r="WTM45" s="234"/>
      <c r="WTN45" s="234"/>
      <c r="WTO45" s="234"/>
      <c r="WTP45" s="234"/>
      <c r="WTQ45" s="234"/>
      <c r="WTR45" s="234"/>
      <c r="WTS45" s="234"/>
      <c r="WTT45" s="234"/>
      <c r="WTU45" s="234"/>
      <c r="WTV45" s="234"/>
      <c r="WTW45" s="234"/>
      <c r="WTX45" s="234"/>
      <c r="WTY45" s="234"/>
      <c r="WTZ45" s="234"/>
      <c r="WUA45" s="234"/>
      <c r="WUB45" s="234"/>
      <c r="WUC45" s="234"/>
      <c r="WUD45" s="234"/>
      <c r="WUE45" s="234"/>
      <c r="WUF45" s="234"/>
      <c r="WUG45" s="234"/>
      <c r="WUH45" s="234"/>
      <c r="WUI45" s="234"/>
      <c r="WUJ45" s="234"/>
      <c r="WUK45" s="234"/>
      <c r="WUL45" s="234"/>
      <c r="WUM45" s="234"/>
      <c r="WUN45" s="234"/>
      <c r="WUO45" s="234"/>
      <c r="WUP45" s="234"/>
      <c r="WUQ45" s="234"/>
      <c r="WUR45" s="234"/>
      <c r="WUS45" s="234"/>
      <c r="WUT45" s="234"/>
      <c r="WUU45" s="234"/>
      <c r="WUV45" s="234"/>
      <c r="WUW45" s="234"/>
      <c r="WUX45" s="234"/>
      <c r="WUY45" s="234"/>
      <c r="WUZ45" s="234"/>
      <c r="WVA45" s="234"/>
      <c r="WVB45" s="234"/>
      <c r="WVC45" s="234"/>
      <c r="WVD45" s="234"/>
      <c r="WVE45" s="234"/>
      <c r="WVF45" s="234"/>
      <c r="WVG45" s="234"/>
      <c r="WVH45" s="234"/>
      <c r="WVI45" s="234"/>
      <c r="WVJ45" s="234"/>
      <c r="WVK45" s="234"/>
      <c r="WVL45" s="234"/>
      <c r="WVM45" s="234"/>
      <c r="WVN45" s="234"/>
      <c r="WVO45" s="234"/>
      <c r="WVP45" s="234"/>
      <c r="WVQ45" s="234"/>
      <c r="WVR45" s="234"/>
      <c r="WVS45" s="234"/>
      <c r="WVT45" s="234"/>
      <c r="WVU45" s="234"/>
      <c r="WVV45" s="234"/>
      <c r="WVW45" s="234"/>
      <c r="WVX45" s="234"/>
      <c r="WVY45" s="234"/>
      <c r="WVZ45" s="234"/>
      <c r="WWA45" s="234"/>
      <c r="WWB45" s="234"/>
      <c r="WWC45" s="234"/>
      <c r="WWD45" s="234"/>
      <c r="WWE45" s="234"/>
      <c r="WWF45" s="234"/>
      <c r="WWG45" s="234"/>
      <c r="WWH45" s="234"/>
      <c r="WWI45" s="234"/>
      <c r="WWJ45" s="234"/>
      <c r="WWK45" s="234"/>
      <c r="WWL45" s="234"/>
      <c r="WWM45" s="234"/>
      <c r="WWN45" s="234"/>
      <c r="WWO45" s="234"/>
      <c r="WWP45" s="234"/>
      <c r="WWQ45" s="234"/>
      <c r="WWR45" s="234"/>
      <c r="WWS45" s="234"/>
      <c r="WWT45" s="234"/>
      <c r="WWU45" s="234"/>
      <c r="WWV45" s="234"/>
      <c r="WWW45" s="234"/>
      <c r="WWX45" s="234"/>
      <c r="WWY45" s="234"/>
      <c r="WWZ45" s="234"/>
      <c r="WXA45" s="234"/>
      <c r="WXB45" s="234"/>
      <c r="WXC45" s="234"/>
      <c r="WXD45" s="234"/>
      <c r="WXE45" s="234"/>
      <c r="WXF45" s="234"/>
      <c r="WXG45" s="234"/>
      <c r="WXH45" s="234"/>
      <c r="WXI45" s="234"/>
      <c r="WXJ45" s="234"/>
      <c r="WXK45" s="234"/>
      <c r="WXL45" s="234"/>
      <c r="WXM45" s="234"/>
      <c r="WXN45" s="234"/>
      <c r="WXO45" s="234"/>
      <c r="WXP45" s="234"/>
      <c r="WXQ45" s="234"/>
      <c r="WXR45" s="234"/>
      <c r="WXS45" s="234"/>
      <c r="WXT45" s="234"/>
      <c r="WXU45" s="234"/>
      <c r="WXV45" s="234"/>
      <c r="WXW45" s="234"/>
      <c r="WXX45" s="234"/>
      <c r="WXY45" s="234"/>
      <c r="WXZ45" s="234"/>
      <c r="WYA45" s="234"/>
      <c r="WYB45" s="234"/>
      <c r="WYC45" s="234"/>
      <c r="WYD45" s="234"/>
      <c r="WYE45" s="234"/>
      <c r="WYF45" s="234"/>
      <c r="WYG45" s="234"/>
      <c r="WYH45" s="234"/>
      <c r="WYI45" s="234"/>
      <c r="WYJ45" s="234"/>
      <c r="WYK45" s="234"/>
      <c r="WYL45" s="234"/>
      <c r="WYM45" s="234"/>
      <c r="WYN45" s="234"/>
      <c r="WYO45" s="234"/>
      <c r="WYP45" s="234"/>
      <c r="WYQ45" s="234"/>
      <c r="WYR45" s="234"/>
      <c r="WYS45" s="234"/>
      <c r="WYT45" s="234"/>
      <c r="WYU45" s="234"/>
      <c r="WYV45" s="234"/>
      <c r="WYW45" s="234"/>
      <c r="WYX45" s="234"/>
      <c r="WYY45" s="234"/>
      <c r="WYZ45" s="234"/>
      <c r="WZA45" s="234"/>
      <c r="WZB45" s="234"/>
      <c r="WZC45" s="234"/>
      <c r="WZD45" s="234"/>
      <c r="WZE45" s="234"/>
      <c r="WZF45" s="234"/>
      <c r="WZG45" s="234"/>
      <c r="WZH45" s="234"/>
      <c r="WZI45" s="234"/>
      <c r="WZJ45" s="234"/>
      <c r="WZK45" s="234"/>
      <c r="WZL45" s="234"/>
      <c r="WZM45" s="234"/>
      <c r="WZN45" s="234"/>
      <c r="WZO45" s="234"/>
      <c r="WZP45" s="234"/>
      <c r="WZQ45" s="234"/>
      <c r="WZR45" s="234"/>
      <c r="WZS45" s="234"/>
      <c r="WZT45" s="234"/>
      <c r="WZU45" s="234"/>
      <c r="WZV45" s="234"/>
      <c r="WZW45" s="234"/>
      <c r="WZX45" s="234"/>
      <c r="WZY45" s="234"/>
      <c r="WZZ45" s="234"/>
      <c r="XAA45" s="234"/>
      <c r="XAB45" s="234"/>
      <c r="XAC45" s="234"/>
      <c r="XAD45" s="234"/>
      <c r="XAE45" s="234"/>
      <c r="XAF45" s="234"/>
      <c r="XAG45" s="234"/>
      <c r="XAH45" s="234"/>
      <c r="XAI45" s="234"/>
      <c r="XAJ45" s="234"/>
      <c r="XAK45" s="234"/>
      <c r="XAL45" s="234"/>
      <c r="XAM45" s="234"/>
      <c r="XAN45" s="234"/>
      <c r="XAO45" s="234"/>
      <c r="XAP45" s="234"/>
      <c r="XAQ45" s="234"/>
      <c r="XAR45" s="234"/>
      <c r="XAS45" s="234"/>
      <c r="XAT45" s="234"/>
      <c r="XAU45" s="234"/>
      <c r="XAV45" s="234"/>
      <c r="XAW45" s="234"/>
      <c r="XAX45" s="234"/>
      <c r="XAY45" s="234"/>
      <c r="XAZ45" s="234"/>
      <c r="XBA45" s="234"/>
      <c r="XBB45" s="234"/>
      <c r="XBC45" s="234"/>
      <c r="XBD45" s="234"/>
      <c r="XBE45" s="234"/>
      <c r="XBF45" s="234"/>
      <c r="XBG45" s="234"/>
      <c r="XBH45" s="234"/>
      <c r="XBI45" s="234"/>
      <c r="XBJ45" s="234"/>
      <c r="XBK45" s="234"/>
      <c r="XBL45" s="234"/>
      <c r="XBM45" s="234"/>
      <c r="XBN45" s="234"/>
      <c r="XBO45" s="234"/>
      <c r="XBP45" s="234"/>
      <c r="XBQ45" s="234"/>
      <c r="XBR45" s="234"/>
      <c r="XBS45" s="234"/>
      <c r="XBT45" s="234"/>
      <c r="XBU45" s="234"/>
      <c r="XBV45" s="234"/>
      <c r="XBW45" s="234"/>
      <c r="XBX45" s="234"/>
      <c r="XBY45" s="234"/>
      <c r="XBZ45" s="234"/>
      <c r="XCA45" s="234"/>
      <c r="XCB45" s="234"/>
      <c r="XCC45" s="234"/>
      <c r="XCD45" s="234"/>
      <c r="XCE45" s="234"/>
      <c r="XCF45" s="234"/>
      <c r="XCG45" s="234"/>
      <c r="XCH45" s="234"/>
      <c r="XCI45" s="234"/>
      <c r="XCJ45" s="234"/>
      <c r="XCK45" s="234"/>
      <c r="XCL45" s="234"/>
      <c r="XCM45" s="234"/>
      <c r="XCN45" s="234"/>
      <c r="XCO45" s="234"/>
      <c r="XCP45" s="234"/>
      <c r="XCQ45" s="234"/>
      <c r="XCR45" s="234"/>
      <c r="XCS45" s="234"/>
      <c r="XCT45" s="234"/>
      <c r="XCU45" s="234"/>
      <c r="XCV45" s="234"/>
      <c r="XCW45" s="234"/>
      <c r="XCX45" s="234"/>
      <c r="XCY45" s="234"/>
      <c r="XCZ45" s="234"/>
      <c r="XDA45" s="234"/>
      <c r="XDB45" s="234"/>
      <c r="XDC45" s="234"/>
      <c r="XDD45" s="234"/>
      <c r="XDE45" s="234"/>
      <c r="XDF45" s="234"/>
      <c r="XDG45" s="234"/>
    </row>
    <row r="46" spans="1:16335" ht="10.5" customHeight="1" x14ac:dyDescent="0.2">
      <c r="A46" s="214">
        <v>18</v>
      </c>
      <c r="B46" s="219" t="s">
        <v>362</v>
      </c>
      <c r="C46" s="217" t="s">
        <v>299</v>
      </c>
      <c r="D46" s="217">
        <v>353</v>
      </c>
      <c r="E46" s="217" t="s">
        <v>37</v>
      </c>
      <c r="F46" s="217" t="s">
        <v>857</v>
      </c>
      <c r="G46" s="217" t="s">
        <v>118</v>
      </c>
      <c r="H46" s="217">
        <v>11</v>
      </c>
      <c r="I46" s="217" t="s">
        <v>863</v>
      </c>
      <c r="J46" s="217" t="s">
        <v>86</v>
      </c>
    </row>
    <row r="47" spans="1:16335" ht="10.5" customHeight="1" x14ac:dyDescent="0.2">
      <c r="A47" s="198">
        <v>19</v>
      </c>
      <c r="B47" s="218" t="s">
        <v>363</v>
      </c>
      <c r="C47" s="205" t="s">
        <v>302</v>
      </c>
      <c r="D47" s="205">
        <v>353</v>
      </c>
      <c r="E47" s="205" t="s">
        <v>37</v>
      </c>
      <c r="F47" s="205" t="s">
        <v>303</v>
      </c>
      <c r="G47" s="205" t="s">
        <v>166</v>
      </c>
      <c r="H47" s="205">
        <v>11</v>
      </c>
      <c r="I47" s="205" t="s">
        <v>861</v>
      </c>
      <c r="J47" s="205" t="s">
        <v>1381</v>
      </c>
    </row>
    <row r="48" spans="1:16335" ht="10.5" customHeight="1" x14ac:dyDescent="0.2">
      <c r="A48" s="214">
        <v>20</v>
      </c>
      <c r="B48" s="219" t="s">
        <v>364</v>
      </c>
      <c r="C48" s="217" t="s">
        <v>299</v>
      </c>
      <c r="D48" s="217">
        <v>72</v>
      </c>
      <c r="E48" s="217" t="s">
        <v>37</v>
      </c>
      <c r="F48" s="217" t="s">
        <v>304</v>
      </c>
      <c r="G48" s="217" t="s">
        <v>166</v>
      </c>
      <c r="H48" s="217">
        <v>11</v>
      </c>
      <c r="I48" s="217" t="s">
        <v>864</v>
      </c>
      <c r="J48" s="217" t="s">
        <v>1381</v>
      </c>
    </row>
    <row r="49" spans="1:10" ht="10.5" customHeight="1" x14ac:dyDescent="0.2">
      <c r="A49" s="220">
        <v>21</v>
      </c>
      <c r="B49" s="221" t="s">
        <v>361</v>
      </c>
      <c r="C49" s="222" t="s">
        <v>289</v>
      </c>
      <c r="D49" s="222">
        <v>56477</v>
      </c>
      <c r="E49" s="222" t="s">
        <v>37</v>
      </c>
      <c r="F49" s="222" t="s">
        <v>290</v>
      </c>
      <c r="G49" s="222" t="s">
        <v>283</v>
      </c>
      <c r="H49" s="222" t="s">
        <v>1648</v>
      </c>
      <c r="I49" s="222" t="s">
        <v>869</v>
      </c>
      <c r="J49" s="222" t="s">
        <v>1381</v>
      </c>
    </row>
    <row r="50" spans="1:10" ht="10.5" customHeight="1" x14ac:dyDescent="0.2">
      <c r="A50" s="220">
        <v>21</v>
      </c>
      <c r="B50" s="221" t="s">
        <v>361</v>
      </c>
      <c r="C50" s="222" t="s">
        <v>289</v>
      </c>
      <c r="D50" s="222">
        <v>56477</v>
      </c>
      <c r="E50" s="222" t="s">
        <v>37</v>
      </c>
      <c r="F50" s="222" t="s">
        <v>290</v>
      </c>
      <c r="G50" s="222" t="s">
        <v>254</v>
      </c>
      <c r="H50" s="222" t="s">
        <v>1648</v>
      </c>
      <c r="I50" s="222" t="s">
        <v>295</v>
      </c>
      <c r="J50" s="222" t="s">
        <v>86</v>
      </c>
    </row>
    <row r="51" spans="1:10" ht="10.5" customHeight="1" x14ac:dyDescent="0.2">
      <c r="A51" s="192">
        <v>22</v>
      </c>
      <c r="B51" s="206" t="s">
        <v>360</v>
      </c>
      <c r="C51" s="194" t="s">
        <v>874</v>
      </c>
      <c r="D51" s="194">
        <v>345</v>
      </c>
      <c r="E51" s="194" t="s">
        <v>877</v>
      </c>
      <c r="F51" s="194" t="s">
        <v>1467</v>
      </c>
      <c r="G51" s="194" t="s">
        <v>283</v>
      </c>
      <c r="H51" s="194">
        <v>27</v>
      </c>
      <c r="I51" s="194" t="s">
        <v>285</v>
      </c>
      <c r="J51" s="194" t="s">
        <v>86</v>
      </c>
    </row>
    <row r="52" spans="1:10" ht="10.5" customHeight="1" x14ac:dyDescent="0.2">
      <c r="A52" s="195">
        <v>22</v>
      </c>
      <c r="B52" s="208" t="s">
        <v>360</v>
      </c>
      <c r="C52" s="197" t="s">
        <v>874</v>
      </c>
      <c r="D52" s="197">
        <v>345</v>
      </c>
      <c r="E52" s="197" t="s">
        <v>877</v>
      </c>
      <c r="F52" s="197" t="s">
        <v>1467</v>
      </c>
      <c r="G52" s="197" t="s">
        <v>284</v>
      </c>
      <c r="H52" s="197">
        <v>27</v>
      </c>
      <c r="I52" s="197" t="s">
        <v>288</v>
      </c>
      <c r="J52" s="197" t="s">
        <v>86</v>
      </c>
    </row>
    <row r="53" spans="1:10" ht="10.5" customHeight="1" x14ac:dyDescent="0.2">
      <c r="A53" s="195">
        <v>22</v>
      </c>
      <c r="B53" s="208" t="s">
        <v>360</v>
      </c>
      <c r="C53" s="197" t="s">
        <v>874</v>
      </c>
      <c r="D53" s="197">
        <v>345</v>
      </c>
      <c r="E53" s="197" t="s">
        <v>877</v>
      </c>
      <c r="F53" s="197" t="s">
        <v>1467</v>
      </c>
      <c r="G53" s="197" t="s">
        <v>251</v>
      </c>
      <c r="H53" s="197">
        <v>27</v>
      </c>
      <c r="I53" s="197" t="s">
        <v>184</v>
      </c>
      <c r="J53" s="197" t="s">
        <v>86</v>
      </c>
    </row>
    <row r="54" spans="1:10" ht="10.5" customHeight="1" x14ac:dyDescent="0.2">
      <c r="A54" s="198">
        <v>22</v>
      </c>
      <c r="B54" s="210" t="s">
        <v>360</v>
      </c>
      <c r="C54" s="200" t="s">
        <v>874</v>
      </c>
      <c r="D54" s="200">
        <v>345</v>
      </c>
      <c r="E54" s="200" t="s">
        <v>878</v>
      </c>
      <c r="F54" s="200" t="s">
        <v>1467</v>
      </c>
      <c r="G54" s="200" t="s">
        <v>46</v>
      </c>
      <c r="H54" s="200">
        <v>27</v>
      </c>
      <c r="I54" s="200" t="s">
        <v>184</v>
      </c>
      <c r="J54" s="200" t="s">
        <v>86</v>
      </c>
    </row>
    <row r="55" spans="1:10" ht="10.5" customHeight="1" x14ac:dyDescent="0.2">
      <c r="A55" s="220">
        <v>23</v>
      </c>
      <c r="B55" s="221" t="s">
        <v>369</v>
      </c>
      <c r="C55" s="222" t="s">
        <v>383</v>
      </c>
      <c r="D55" s="222">
        <v>125940</v>
      </c>
      <c r="E55" s="222" t="s">
        <v>221</v>
      </c>
      <c r="F55" s="222" t="s">
        <v>1468</v>
      </c>
      <c r="G55" s="222" t="s">
        <v>118</v>
      </c>
      <c r="H55" s="222">
        <v>35</v>
      </c>
      <c r="I55" s="222" t="s">
        <v>25</v>
      </c>
      <c r="J55" s="222" t="s">
        <v>1122</v>
      </c>
    </row>
    <row r="56" spans="1:10" ht="10.5" customHeight="1" x14ac:dyDescent="0.2">
      <c r="A56" s="198">
        <v>23</v>
      </c>
      <c r="B56" s="218" t="s">
        <v>369</v>
      </c>
      <c r="C56" s="205" t="s">
        <v>383</v>
      </c>
      <c r="D56" s="205">
        <v>125940</v>
      </c>
      <c r="E56" s="205" t="s">
        <v>221</v>
      </c>
      <c r="F56" s="205" t="s">
        <v>1468</v>
      </c>
      <c r="G56" s="205" t="s">
        <v>254</v>
      </c>
      <c r="H56" s="205">
        <v>35</v>
      </c>
      <c r="I56" s="205" t="s">
        <v>25</v>
      </c>
      <c r="J56" s="205" t="s">
        <v>1122</v>
      </c>
    </row>
    <row r="57" spans="1:10" ht="10.5" customHeight="1" x14ac:dyDescent="0.2">
      <c r="A57" s="214">
        <v>24</v>
      </c>
      <c r="B57" s="219" t="s">
        <v>359</v>
      </c>
      <c r="C57" s="217" t="s">
        <v>274</v>
      </c>
      <c r="D57" s="217">
        <v>3632</v>
      </c>
      <c r="E57" s="217" t="s">
        <v>386</v>
      </c>
      <c r="F57" s="217" t="s">
        <v>275</v>
      </c>
      <c r="G57" s="217" t="s">
        <v>166</v>
      </c>
      <c r="H57" s="217">
        <v>11</v>
      </c>
      <c r="I57" s="217" t="s">
        <v>882</v>
      </c>
      <c r="J57" s="217" t="s">
        <v>86</v>
      </c>
    </row>
    <row r="58" spans="1:10" ht="10.5" customHeight="1" x14ac:dyDescent="0.2">
      <c r="A58" s="198">
        <v>25</v>
      </c>
      <c r="B58" s="218" t="s">
        <v>358</v>
      </c>
      <c r="C58" s="205" t="s">
        <v>267</v>
      </c>
      <c r="D58" s="205">
        <v>592</v>
      </c>
      <c r="E58" s="205" t="s">
        <v>221</v>
      </c>
      <c r="F58" s="205" t="s">
        <v>1469</v>
      </c>
      <c r="G58" s="205" t="s">
        <v>511</v>
      </c>
      <c r="H58" s="205">
        <v>12</v>
      </c>
      <c r="I58" s="205" t="s">
        <v>268</v>
      </c>
      <c r="J58" s="205" t="s">
        <v>1122</v>
      </c>
    </row>
    <row r="59" spans="1:10" ht="10.5" customHeight="1" x14ac:dyDescent="0.2">
      <c r="A59" s="192">
        <v>26</v>
      </c>
      <c r="B59" s="206" t="s">
        <v>357</v>
      </c>
      <c r="C59" s="194" t="s">
        <v>1407</v>
      </c>
      <c r="D59" s="194">
        <v>2114855</v>
      </c>
      <c r="E59" s="194" t="s">
        <v>264</v>
      </c>
      <c r="F59" s="194" t="s">
        <v>1470</v>
      </c>
      <c r="G59" s="194" t="s">
        <v>251</v>
      </c>
      <c r="H59" s="194">
        <v>381</v>
      </c>
      <c r="I59" s="194" t="s">
        <v>262</v>
      </c>
      <c r="J59" s="194" t="s">
        <v>1381</v>
      </c>
    </row>
    <row r="60" spans="1:10" ht="10.5" customHeight="1" x14ac:dyDescent="0.2">
      <c r="A60" s="195">
        <v>26</v>
      </c>
      <c r="B60" s="208" t="s">
        <v>357</v>
      </c>
      <c r="C60" s="197" t="s">
        <v>1407</v>
      </c>
      <c r="D60" s="197">
        <v>2114855</v>
      </c>
      <c r="E60" s="197" t="s">
        <v>264</v>
      </c>
      <c r="F60" s="197" t="s">
        <v>1470</v>
      </c>
      <c r="G60" s="197" t="s">
        <v>254</v>
      </c>
      <c r="H60" s="197">
        <v>381</v>
      </c>
      <c r="I60" s="197" t="s">
        <v>261</v>
      </c>
      <c r="J60" s="197" t="s">
        <v>1381</v>
      </c>
    </row>
    <row r="61" spans="1:10" ht="10.5" customHeight="1" x14ac:dyDescent="0.2">
      <c r="A61" s="195">
        <v>26</v>
      </c>
      <c r="B61" s="208" t="s">
        <v>357</v>
      </c>
      <c r="C61" s="197" t="s">
        <v>1407</v>
      </c>
      <c r="D61" s="197">
        <v>2114855</v>
      </c>
      <c r="E61" s="197" t="s">
        <v>264</v>
      </c>
      <c r="F61" s="197" t="s">
        <v>1470</v>
      </c>
      <c r="G61" s="197" t="s">
        <v>256</v>
      </c>
      <c r="H61" s="197">
        <v>381</v>
      </c>
      <c r="I61" s="197" t="s">
        <v>261</v>
      </c>
      <c r="J61" s="197" t="s">
        <v>1381</v>
      </c>
    </row>
    <row r="62" spans="1:10" ht="10.5" customHeight="1" x14ac:dyDescent="0.2">
      <c r="A62" s="195">
        <v>26</v>
      </c>
      <c r="B62" s="208" t="s">
        <v>357</v>
      </c>
      <c r="C62" s="197" t="s">
        <v>1407</v>
      </c>
      <c r="D62" s="197">
        <v>2114855</v>
      </c>
      <c r="E62" s="197" t="s">
        <v>264</v>
      </c>
      <c r="F62" s="197" t="s">
        <v>1470</v>
      </c>
      <c r="G62" s="197" t="s">
        <v>257</v>
      </c>
      <c r="H62" s="197">
        <v>381</v>
      </c>
      <c r="I62" s="197" t="s">
        <v>261</v>
      </c>
      <c r="J62" s="197" t="s">
        <v>1381</v>
      </c>
    </row>
    <row r="63" spans="1:10" ht="10.5" customHeight="1" x14ac:dyDescent="0.2">
      <c r="A63" s="198">
        <v>26</v>
      </c>
      <c r="B63" s="210" t="s">
        <v>357</v>
      </c>
      <c r="C63" s="200" t="s">
        <v>1407</v>
      </c>
      <c r="D63" s="200">
        <v>2114855</v>
      </c>
      <c r="E63" s="200" t="s">
        <v>264</v>
      </c>
      <c r="F63" s="200" t="s">
        <v>1470</v>
      </c>
      <c r="G63" s="200" t="s">
        <v>258</v>
      </c>
      <c r="H63" s="200">
        <v>381</v>
      </c>
      <c r="I63" s="200" t="s">
        <v>261</v>
      </c>
      <c r="J63" s="200" t="s">
        <v>1381</v>
      </c>
    </row>
    <row r="64" spans="1:10" ht="10.5" customHeight="1" x14ac:dyDescent="0.2">
      <c r="A64" s="220">
        <v>27</v>
      </c>
      <c r="B64" s="221" t="s">
        <v>348</v>
      </c>
      <c r="C64" s="222" t="s">
        <v>1408</v>
      </c>
      <c r="D64" s="222">
        <v>139</v>
      </c>
      <c r="E64" s="222" t="s">
        <v>1571</v>
      </c>
      <c r="F64" s="222" t="s">
        <v>1471</v>
      </c>
      <c r="G64" s="222" t="s">
        <v>157</v>
      </c>
      <c r="H64" s="222" t="s">
        <v>1080</v>
      </c>
      <c r="I64" s="222" t="s">
        <v>1079</v>
      </c>
      <c r="J64" s="222" t="s">
        <v>1381</v>
      </c>
    </row>
    <row r="65" spans="1:10" ht="10.5" customHeight="1" x14ac:dyDescent="0.2">
      <c r="A65" s="198">
        <v>27</v>
      </c>
      <c r="B65" s="218" t="s">
        <v>348</v>
      </c>
      <c r="C65" s="205" t="s">
        <v>1408</v>
      </c>
      <c r="D65" s="205">
        <v>139</v>
      </c>
      <c r="E65" s="205" t="s">
        <v>1571</v>
      </c>
      <c r="F65" s="205" t="s">
        <v>1471</v>
      </c>
      <c r="G65" s="205" t="s">
        <v>159</v>
      </c>
      <c r="H65" s="205" t="s">
        <v>1409</v>
      </c>
      <c r="I65" s="205" t="s">
        <v>1079</v>
      </c>
      <c r="J65" s="205" t="s">
        <v>1381</v>
      </c>
    </row>
    <row r="66" spans="1:10" ht="10.5" customHeight="1" x14ac:dyDescent="0.2">
      <c r="A66" s="192">
        <v>30</v>
      </c>
      <c r="B66" s="206" t="s">
        <v>356</v>
      </c>
      <c r="C66" s="194" t="s">
        <v>1411</v>
      </c>
      <c r="D66" s="194">
        <v>33831</v>
      </c>
      <c r="E66" s="194" t="s">
        <v>246</v>
      </c>
      <c r="F66" s="194" t="s">
        <v>1472</v>
      </c>
      <c r="G66" s="194" t="s">
        <v>611</v>
      </c>
      <c r="H66" s="194">
        <v>9</v>
      </c>
      <c r="I66" s="194" t="s">
        <v>890</v>
      </c>
      <c r="J66" s="194" t="s">
        <v>1381</v>
      </c>
    </row>
    <row r="67" spans="1:10" ht="10.5" customHeight="1" x14ac:dyDescent="0.2">
      <c r="A67" s="198">
        <v>30</v>
      </c>
      <c r="B67" s="210" t="s">
        <v>356</v>
      </c>
      <c r="C67" s="200" t="s">
        <v>1411</v>
      </c>
      <c r="D67" s="200">
        <v>33831</v>
      </c>
      <c r="E67" s="200" t="s">
        <v>246</v>
      </c>
      <c r="F67" s="200" t="s">
        <v>1472</v>
      </c>
      <c r="G67" s="200" t="s">
        <v>254</v>
      </c>
      <c r="H67" s="200">
        <v>9</v>
      </c>
      <c r="I67" s="200" t="s">
        <v>891</v>
      </c>
      <c r="J67" s="200" t="s">
        <v>1381</v>
      </c>
    </row>
    <row r="68" spans="1:10" ht="10.5" customHeight="1" x14ac:dyDescent="0.2">
      <c r="A68" s="195">
        <v>34</v>
      </c>
      <c r="B68" s="228" t="s">
        <v>355</v>
      </c>
      <c r="C68" s="202" t="s">
        <v>1640</v>
      </c>
      <c r="D68" s="202">
        <v>3056</v>
      </c>
      <c r="E68" s="202" t="s">
        <v>221</v>
      </c>
      <c r="F68" s="202" t="s">
        <v>1473</v>
      </c>
      <c r="G68" s="202" t="s">
        <v>219</v>
      </c>
      <c r="H68" s="202">
        <v>97</v>
      </c>
      <c r="I68" s="202" t="s">
        <v>184</v>
      </c>
      <c r="J68" s="202" t="s">
        <v>86</v>
      </c>
    </row>
    <row r="69" spans="1:10" ht="10.5" customHeight="1" x14ac:dyDescent="0.2">
      <c r="A69" s="195">
        <v>34</v>
      </c>
      <c r="B69" s="228" t="s">
        <v>355</v>
      </c>
      <c r="C69" s="202" t="s">
        <v>1640</v>
      </c>
      <c r="D69" s="202">
        <v>3056</v>
      </c>
      <c r="E69" s="202" t="s">
        <v>221</v>
      </c>
      <c r="F69" s="202" t="s">
        <v>1473</v>
      </c>
      <c r="G69" s="202" t="s">
        <v>224</v>
      </c>
      <c r="H69" s="202" t="s">
        <v>1083</v>
      </c>
      <c r="I69" s="202" t="s">
        <v>184</v>
      </c>
      <c r="J69" s="202" t="s">
        <v>86</v>
      </c>
    </row>
    <row r="70" spans="1:10" ht="10.5" customHeight="1" x14ac:dyDescent="0.2">
      <c r="A70" s="192">
        <v>36</v>
      </c>
      <c r="B70" s="206" t="s">
        <v>354</v>
      </c>
      <c r="C70" s="194" t="s">
        <v>43</v>
      </c>
      <c r="D70" s="194">
        <v>12447</v>
      </c>
      <c r="E70" s="194" t="s">
        <v>37</v>
      </c>
      <c r="F70" s="194" t="s">
        <v>203</v>
      </c>
      <c r="G70" s="194" t="s">
        <v>166</v>
      </c>
      <c r="H70" s="194">
        <v>27</v>
      </c>
      <c r="I70" s="194" t="s">
        <v>895</v>
      </c>
      <c r="J70" s="194" t="s">
        <v>1380</v>
      </c>
    </row>
    <row r="71" spans="1:10" ht="10.5" customHeight="1" x14ac:dyDescent="0.2">
      <c r="A71" s="198">
        <v>36</v>
      </c>
      <c r="B71" s="210" t="s">
        <v>354</v>
      </c>
      <c r="C71" s="200" t="s">
        <v>43</v>
      </c>
      <c r="D71" s="200">
        <v>12447</v>
      </c>
      <c r="E71" s="200" t="s">
        <v>37</v>
      </c>
      <c r="F71" s="200" t="s">
        <v>203</v>
      </c>
      <c r="G71" s="200" t="s">
        <v>46</v>
      </c>
      <c r="H71" s="200">
        <v>27</v>
      </c>
      <c r="I71" s="200" t="s">
        <v>898</v>
      </c>
      <c r="J71" s="200" t="s">
        <v>1381</v>
      </c>
    </row>
    <row r="72" spans="1:10" ht="10.5" customHeight="1" x14ac:dyDescent="0.2">
      <c r="A72" s="198">
        <v>38</v>
      </c>
      <c r="B72" s="218" t="s">
        <v>353</v>
      </c>
      <c r="C72" s="205" t="s">
        <v>196</v>
      </c>
      <c r="D72" s="205">
        <v>777</v>
      </c>
      <c r="E72" s="205" t="s">
        <v>1573</v>
      </c>
      <c r="F72" s="205" t="s">
        <v>342</v>
      </c>
      <c r="G72" s="205" t="s">
        <v>118</v>
      </c>
      <c r="H72" s="205" t="s">
        <v>1412</v>
      </c>
      <c r="I72" s="205" t="s">
        <v>900</v>
      </c>
      <c r="J72" s="205" t="s">
        <v>1122</v>
      </c>
    </row>
    <row r="73" spans="1:10" ht="10.5" customHeight="1" x14ac:dyDescent="0.2">
      <c r="A73" s="214">
        <v>39</v>
      </c>
      <c r="B73" s="219" t="s">
        <v>352</v>
      </c>
      <c r="C73" s="217" t="s">
        <v>1641</v>
      </c>
      <c r="D73" s="217">
        <v>660</v>
      </c>
      <c r="E73" s="217" t="s">
        <v>92</v>
      </c>
      <c r="F73" s="217" t="s">
        <v>93</v>
      </c>
      <c r="G73" s="217" t="s">
        <v>118</v>
      </c>
      <c r="H73" s="217">
        <v>22</v>
      </c>
      <c r="I73" s="217" t="s">
        <v>1414</v>
      </c>
      <c r="J73" s="217" t="s">
        <v>1380</v>
      </c>
    </row>
    <row r="74" spans="1:10" ht="10.5" customHeight="1" x14ac:dyDescent="0.2">
      <c r="A74" s="195">
        <v>42</v>
      </c>
      <c r="B74" s="228" t="s">
        <v>351</v>
      </c>
      <c r="C74" s="202" t="s">
        <v>1415</v>
      </c>
      <c r="D74" s="202">
        <v>979</v>
      </c>
      <c r="E74" s="202" t="s">
        <v>37</v>
      </c>
      <c r="F74" s="202" t="s">
        <v>303</v>
      </c>
      <c r="G74" s="202" t="s">
        <v>183</v>
      </c>
      <c r="H74" s="202" t="s">
        <v>906</v>
      </c>
      <c r="I74" s="202" t="s">
        <v>184</v>
      </c>
      <c r="J74" s="202" t="s">
        <v>86</v>
      </c>
    </row>
    <row r="75" spans="1:10" ht="10.5" customHeight="1" x14ac:dyDescent="0.2">
      <c r="A75" s="198">
        <v>42</v>
      </c>
      <c r="B75" s="218" t="s">
        <v>351</v>
      </c>
      <c r="C75" s="205" t="s">
        <v>1415</v>
      </c>
      <c r="D75" s="205">
        <v>979</v>
      </c>
      <c r="E75" s="205" t="s">
        <v>37</v>
      </c>
      <c r="F75" s="205" t="s">
        <v>303</v>
      </c>
      <c r="G75" s="205" t="s">
        <v>166</v>
      </c>
      <c r="H75" s="205" t="s">
        <v>906</v>
      </c>
      <c r="I75" s="205" t="s">
        <v>184</v>
      </c>
      <c r="J75" s="205" t="s">
        <v>86</v>
      </c>
    </row>
    <row r="76" spans="1:10" ht="10.5" customHeight="1" x14ac:dyDescent="0.2">
      <c r="A76" s="192">
        <v>44</v>
      </c>
      <c r="B76" s="206" t="s">
        <v>350</v>
      </c>
      <c r="C76" s="194" t="s">
        <v>172</v>
      </c>
      <c r="D76" s="194">
        <v>51943</v>
      </c>
      <c r="E76" s="194" t="s">
        <v>37</v>
      </c>
      <c r="F76" s="194" t="s">
        <v>341</v>
      </c>
      <c r="G76" s="194" t="s">
        <v>46</v>
      </c>
      <c r="H76" s="194" t="s">
        <v>912</v>
      </c>
      <c r="I76" s="194" t="s">
        <v>910</v>
      </c>
      <c r="J76" s="194" t="s">
        <v>1381</v>
      </c>
    </row>
    <row r="77" spans="1:10" ht="10.5" customHeight="1" x14ac:dyDescent="0.2">
      <c r="A77" s="195">
        <v>44</v>
      </c>
      <c r="B77" s="208" t="s">
        <v>350</v>
      </c>
      <c r="C77" s="197" t="s">
        <v>172</v>
      </c>
      <c r="D77" s="197">
        <v>51943</v>
      </c>
      <c r="E77" s="197" t="s">
        <v>37</v>
      </c>
      <c r="F77" s="197" t="s">
        <v>341</v>
      </c>
      <c r="G77" s="197" t="s">
        <v>96</v>
      </c>
      <c r="H77" s="197" t="s">
        <v>912</v>
      </c>
      <c r="I77" s="197" t="s">
        <v>175</v>
      </c>
      <c r="J77" s="197" t="s">
        <v>1381</v>
      </c>
    </row>
    <row r="78" spans="1:10" ht="10.5" customHeight="1" x14ac:dyDescent="0.2">
      <c r="A78" s="195">
        <v>44</v>
      </c>
      <c r="B78" s="208" t="s">
        <v>350</v>
      </c>
      <c r="C78" s="197" t="s">
        <v>172</v>
      </c>
      <c r="D78" s="197">
        <v>51943</v>
      </c>
      <c r="E78" s="197" t="s">
        <v>37</v>
      </c>
      <c r="F78" s="197" t="s">
        <v>341</v>
      </c>
      <c r="G78" s="197" t="s">
        <v>46</v>
      </c>
      <c r="H78" s="197" t="s">
        <v>912</v>
      </c>
      <c r="I78" s="197" t="s">
        <v>910</v>
      </c>
      <c r="J78" s="197" t="s">
        <v>1381</v>
      </c>
    </row>
    <row r="79" spans="1:10" ht="10.5" customHeight="1" x14ac:dyDescent="0.2">
      <c r="A79" s="195">
        <v>44</v>
      </c>
      <c r="B79" s="208" t="s">
        <v>350</v>
      </c>
      <c r="C79" s="197" t="s">
        <v>172</v>
      </c>
      <c r="D79" s="197">
        <v>51943</v>
      </c>
      <c r="E79" s="197" t="s">
        <v>37</v>
      </c>
      <c r="F79" s="197" t="s">
        <v>341</v>
      </c>
      <c r="G79" s="197" t="s">
        <v>96</v>
      </c>
      <c r="H79" s="197" t="s">
        <v>912</v>
      </c>
      <c r="I79" s="197" t="s">
        <v>175</v>
      </c>
      <c r="J79" s="197" t="s">
        <v>1381</v>
      </c>
    </row>
    <row r="80" spans="1:10" ht="10.5" customHeight="1" x14ac:dyDescent="0.2">
      <c r="A80" s="195">
        <v>44</v>
      </c>
      <c r="B80" s="208" t="s">
        <v>350</v>
      </c>
      <c r="C80" s="197" t="s">
        <v>172</v>
      </c>
      <c r="D80" s="197">
        <v>51943</v>
      </c>
      <c r="E80" s="197" t="s">
        <v>37</v>
      </c>
      <c r="F80" s="197" t="s">
        <v>341</v>
      </c>
      <c r="G80" s="197" t="s">
        <v>46</v>
      </c>
      <c r="H80" s="197" t="s">
        <v>912</v>
      </c>
      <c r="I80" s="197" t="s">
        <v>910</v>
      </c>
      <c r="J80" s="197" t="s">
        <v>1381</v>
      </c>
    </row>
    <row r="81" spans="1:10" ht="10.5" customHeight="1" x14ac:dyDescent="0.2">
      <c r="A81" s="195">
        <v>44</v>
      </c>
      <c r="B81" s="208" t="s">
        <v>350</v>
      </c>
      <c r="C81" s="197" t="s">
        <v>172</v>
      </c>
      <c r="D81" s="197">
        <v>51943</v>
      </c>
      <c r="E81" s="197" t="s">
        <v>37</v>
      </c>
      <c r="F81" s="197" t="s">
        <v>341</v>
      </c>
      <c r="G81" s="197" t="s">
        <v>96</v>
      </c>
      <c r="H81" s="197" t="s">
        <v>912</v>
      </c>
      <c r="I81" s="197" t="s">
        <v>175</v>
      </c>
      <c r="J81" s="197" t="s">
        <v>1381</v>
      </c>
    </row>
    <row r="82" spans="1:10" ht="10.5" customHeight="1" x14ac:dyDescent="0.2">
      <c r="A82" s="195">
        <v>44</v>
      </c>
      <c r="B82" s="208" t="s">
        <v>350</v>
      </c>
      <c r="C82" s="197" t="s">
        <v>172</v>
      </c>
      <c r="D82" s="197">
        <v>79869</v>
      </c>
      <c r="E82" s="197" t="s">
        <v>37</v>
      </c>
      <c r="F82" s="197" t="s">
        <v>340</v>
      </c>
      <c r="G82" s="197" t="s">
        <v>46</v>
      </c>
      <c r="H82" s="197" t="s">
        <v>912</v>
      </c>
      <c r="I82" s="197" t="s">
        <v>910</v>
      </c>
      <c r="J82" s="197" t="s">
        <v>1381</v>
      </c>
    </row>
    <row r="83" spans="1:10" ht="10.5" customHeight="1" x14ac:dyDescent="0.2">
      <c r="A83" s="195">
        <v>44</v>
      </c>
      <c r="B83" s="208" t="s">
        <v>350</v>
      </c>
      <c r="C83" s="197" t="s">
        <v>172</v>
      </c>
      <c r="D83" s="197">
        <v>79869</v>
      </c>
      <c r="E83" s="197" t="s">
        <v>37</v>
      </c>
      <c r="F83" s="197" t="s">
        <v>340</v>
      </c>
      <c r="G83" s="197" t="s">
        <v>96</v>
      </c>
      <c r="H83" s="197" t="s">
        <v>912</v>
      </c>
      <c r="I83" s="197" t="s">
        <v>175</v>
      </c>
      <c r="J83" s="197" t="s">
        <v>1381</v>
      </c>
    </row>
    <row r="84" spans="1:10" ht="10.5" customHeight="1" x14ac:dyDescent="0.2">
      <c r="A84" s="195">
        <v>44</v>
      </c>
      <c r="B84" s="208" t="s">
        <v>350</v>
      </c>
      <c r="C84" s="197" t="s">
        <v>172</v>
      </c>
      <c r="D84" s="197">
        <v>79869</v>
      </c>
      <c r="E84" s="197" t="s">
        <v>37</v>
      </c>
      <c r="F84" s="197" t="s">
        <v>340</v>
      </c>
      <c r="G84" s="197" t="s">
        <v>46</v>
      </c>
      <c r="H84" s="197" t="s">
        <v>912</v>
      </c>
      <c r="I84" s="197" t="s">
        <v>910</v>
      </c>
      <c r="J84" s="197" t="s">
        <v>1381</v>
      </c>
    </row>
    <row r="85" spans="1:10" ht="10.5" customHeight="1" x14ac:dyDescent="0.2">
      <c r="A85" s="195">
        <v>44</v>
      </c>
      <c r="B85" s="208" t="s">
        <v>350</v>
      </c>
      <c r="C85" s="197" t="s">
        <v>172</v>
      </c>
      <c r="D85" s="197">
        <v>79869</v>
      </c>
      <c r="E85" s="197" t="s">
        <v>37</v>
      </c>
      <c r="F85" s="197" t="s">
        <v>340</v>
      </c>
      <c r="G85" s="197" t="s">
        <v>96</v>
      </c>
      <c r="H85" s="197" t="s">
        <v>912</v>
      </c>
      <c r="I85" s="197" t="s">
        <v>175</v>
      </c>
      <c r="J85" s="197" t="s">
        <v>1381</v>
      </c>
    </row>
    <row r="86" spans="1:10" ht="10.5" customHeight="1" x14ac:dyDescent="0.2">
      <c r="A86" s="195">
        <v>44</v>
      </c>
      <c r="B86" s="208" t="s">
        <v>350</v>
      </c>
      <c r="C86" s="197" t="s">
        <v>172</v>
      </c>
      <c r="D86" s="197">
        <v>79869</v>
      </c>
      <c r="E86" s="197" t="s">
        <v>37</v>
      </c>
      <c r="F86" s="197" t="s">
        <v>340</v>
      </c>
      <c r="G86" s="197" t="s">
        <v>46</v>
      </c>
      <c r="H86" s="197" t="s">
        <v>912</v>
      </c>
      <c r="I86" s="197" t="s">
        <v>910</v>
      </c>
      <c r="J86" s="197" t="s">
        <v>1381</v>
      </c>
    </row>
    <row r="87" spans="1:10" ht="10.5" customHeight="1" x14ac:dyDescent="0.2">
      <c r="A87" s="198">
        <v>44</v>
      </c>
      <c r="B87" s="210" t="s">
        <v>350</v>
      </c>
      <c r="C87" s="200" t="s">
        <v>172</v>
      </c>
      <c r="D87" s="200">
        <v>79869</v>
      </c>
      <c r="E87" s="200" t="s">
        <v>37</v>
      </c>
      <c r="F87" s="200" t="s">
        <v>340</v>
      </c>
      <c r="G87" s="200" t="s">
        <v>96</v>
      </c>
      <c r="H87" s="200" t="s">
        <v>912</v>
      </c>
      <c r="I87" s="200" t="s">
        <v>175</v>
      </c>
      <c r="J87" s="200" t="s">
        <v>1381</v>
      </c>
    </row>
    <row r="88" spans="1:10" ht="10.5" customHeight="1" x14ac:dyDescent="0.2">
      <c r="A88" s="220">
        <v>45</v>
      </c>
      <c r="B88" s="221" t="s">
        <v>349</v>
      </c>
      <c r="C88" s="222" t="s">
        <v>164</v>
      </c>
      <c r="D88" s="222">
        <v>378256</v>
      </c>
      <c r="E88" s="222" t="s">
        <v>37</v>
      </c>
      <c r="F88" s="222" t="s">
        <v>339</v>
      </c>
      <c r="G88" s="222" t="s">
        <v>46</v>
      </c>
      <c r="H88" s="222">
        <v>30</v>
      </c>
      <c r="I88" s="222" t="s">
        <v>913</v>
      </c>
      <c r="J88" s="222" t="s">
        <v>1380</v>
      </c>
    </row>
    <row r="89" spans="1:10" ht="10.5" customHeight="1" x14ac:dyDescent="0.2">
      <c r="A89" s="198">
        <v>45</v>
      </c>
      <c r="B89" s="218" t="s">
        <v>349</v>
      </c>
      <c r="C89" s="205" t="s">
        <v>164</v>
      </c>
      <c r="D89" s="205">
        <v>378256</v>
      </c>
      <c r="E89" s="205" t="s">
        <v>37</v>
      </c>
      <c r="F89" s="205" t="s">
        <v>339</v>
      </c>
      <c r="G89" s="205" t="s">
        <v>166</v>
      </c>
      <c r="H89" s="205">
        <v>30</v>
      </c>
      <c r="I89" s="205" t="s">
        <v>914</v>
      </c>
      <c r="J89" s="205" t="s">
        <v>1380</v>
      </c>
    </row>
    <row r="90" spans="1:10" ht="10.5" customHeight="1" x14ac:dyDescent="0.2">
      <c r="A90" s="192">
        <v>48</v>
      </c>
      <c r="B90" s="206" t="s">
        <v>347</v>
      </c>
      <c r="C90" s="194" t="s">
        <v>150</v>
      </c>
      <c r="D90" s="194">
        <v>922</v>
      </c>
      <c r="E90" s="194" t="s">
        <v>37</v>
      </c>
      <c r="F90" s="194" t="s">
        <v>338</v>
      </c>
      <c r="G90" s="194" t="s">
        <v>319</v>
      </c>
      <c r="H90" s="194">
        <v>23</v>
      </c>
      <c r="I90" s="194" t="s">
        <v>184</v>
      </c>
      <c r="J90" s="194" t="s">
        <v>86</v>
      </c>
    </row>
    <row r="91" spans="1:10" ht="10.5" customHeight="1" x14ac:dyDescent="0.2">
      <c r="A91" s="198">
        <v>48</v>
      </c>
      <c r="B91" s="210" t="s">
        <v>347</v>
      </c>
      <c r="C91" s="200" t="s">
        <v>150</v>
      </c>
      <c r="D91" s="200">
        <v>922</v>
      </c>
      <c r="E91" s="200" t="s">
        <v>37</v>
      </c>
      <c r="F91" s="200" t="s">
        <v>338</v>
      </c>
      <c r="G91" s="200" t="s">
        <v>118</v>
      </c>
      <c r="H91" s="200">
        <v>23</v>
      </c>
      <c r="I91" s="200" t="s">
        <v>184</v>
      </c>
      <c r="J91" s="200" t="s">
        <v>86</v>
      </c>
    </row>
    <row r="92" spans="1:10" ht="10.5" customHeight="1" x14ac:dyDescent="0.2">
      <c r="A92" s="198">
        <v>50</v>
      </c>
      <c r="B92" s="218" t="s">
        <v>344</v>
      </c>
      <c r="C92" s="205" t="s">
        <v>117</v>
      </c>
      <c r="D92" s="205">
        <v>3994872</v>
      </c>
      <c r="E92" s="205" t="s">
        <v>37</v>
      </c>
      <c r="F92" s="205" t="s">
        <v>336</v>
      </c>
      <c r="G92" s="205" t="s">
        <v>118</v>
      </c>
      <c r="H92" s="205">
        <v>14</v>
      </c>
      <c r="I92" s="205" t="s">
        <v>922</v>
      </c>
      <c r="J92" s="205" t="s">
        <v>1381</v>
      </c>
    </row>
    <row r="93" spans="1:10" ht="10.5" customHeight="1" x14ac:dyDescent="0.2">
      <c r="A93" s="192">
        <v>52</v>
      </c>
      <c r="B93" s="206" t="s">
        <v>345</v>
      </c>
      <c r="C93" s="194" t="s">
        <v>144</v>
      </c>
      <c r="D93" s="194">
        <v>1331</v>
      </c>
      <c r="E93" s="194" t="s">
        <v>221</v>
      </c>
      <c r="F93" s="194" t="s">
        <v>1474</v>
      </c>
      <c r="G93" s="194" t="s">
        <v>931</v>
      </c>
      <c r="H93" s="194" t="s">
        <v>927</v>
      </c>
      <c r="I93" s="194" t="s">
        <v>951</v>
      </c>
      <c r="J93" s="194" t="s">
        <v>86</v>
      </c>
    </row>
    <row r="94" spans="1:10" ht="10.5" customHeight="1" x14ac:dyDescent="0.2">
      <c r="A94" s="195">
        <v>52</v>
      </c>
      <c r="B94" s="208" t="s">
        <v>345</v>
      </c>
      <c r="C94" s="197" t="s">
        <v>144</v>
      </c>
      <c r="D94" s="197">
        <v>1331</v>
      </c>
      <c r="E94" s="197" t="s">
        <v>221</v>
      </c>
      <c r="F94" s="197" t="s">
        <v>1474</v>
      </c>
      <c r="G94" s="197" t="s">
        <v>932</v>
      </c>
      <c r="H94" s="197" t="s">
        <v>927</v>
      </c>
      <c r="I94" s="197" t="s">
        <v>951</v>
      </c>
      <c r="J94" s="197" t="s">
        <v>86</v>
      </c>
    </row>
    <row r="95" spans="1:10" ht="10.5" customHeight="1" x14ac:dyDescent="0.2">
      <c r="A95" s="195">
        <v>52</v>
      </c>
      <c r="B95" s="208" t="s">
        <v>345</v>
      </c>
      <c r="C95" s="197" t="s">
        <v>144</v>
      </c>
      <c r="D95" s="197">
        <v>1331</v>
      </c>
      <c r="E95" s="197" t="s">
        <v>221</v>
      </c>
      <c r="F95" s="197" t="s">
        <v>1474</v>
      </c>
      <c r="G95" s="197" t="s">
        <v>933</v>
      </c>
      <c r="H95" s="197" t="s">
        <v>927</v>
      </c>
      <c r="I95" s="197" t="s">
        <v>951</v>
      </c>
      <c r="J95" s="197" t="s">
        <v>86</v>
      </c>
    </row>
    <row r="96" spans="1:10" ht="10.5" customHeight="1" x14ac:dyDescent="0.2">
      <c r="A96" s="195">
        <v>52</v>
      </c>
      <c r="B96" s="208" t="s">
        <v>345</v>
      </c>
      <c r="C96" s="197" t="s">
        <v>144</v>
      </c>
      <c r="D96" s="197">
        <v>1331</v>
      </c>
      <c r="E96" s="197" t="s">
        <v>221</v>
      </c>
      <c r="F96" s="197" t="s">
        <v>1474</v>
      </c>
      <c r="G96" s="197" t="s">
        <v>934</v>
      </c>
      <c r="H96" s="197" t="s">
        <v>927</v>
      </c>
      <c r="I96" s="197" t="s">
        <v>951</v>
      </c>
      <c r="J96" s="197" t="s">
        <v>86</v>
      </c>
    </row>
    <row r="97" spans="1:10" ht="10.5" customHeight="1" x14ac:dyDescent="0.2">
      <c r="A97" s="195">
        <v>52</v>
      </c>
      <c r="B97" s="208" t="s">
        <v>345</v>
      </c>
      <c r="C97" s="197" t="s">
        <v>144</v>
      </c>
      <c r="D97" s="197">
        <v>1331</v>
      </c>
      <c r="E97" s="197" t="s">
        <v>221</v>
      </c>
      <c r="F97" s="197" t="s">
        <v>1474</v>
      </c>
      <c r="G97" s="197" t="s">
        <v>935</v>
      </c>
      <c r="H97" s="197" t="s">
        <v>927</v>
      </c>
      <c r="I97" s="197" t="s">
        <v>951</v>
      </c>
      <c r="J97" s="197" t="s">
        <v>86</v>
      </c>
    </row>
    <row r="98" spans="1:10" ht="10.5" customHeight="1" x14ac:dyDescent="0.2">
      <c r="A98" s="195">
        <v>52</v>
      </c>
      <c r="B98" s="208" t="s">
        <v>345</v>
      </c>
      <c r="C98" s="197" t="s">
        <v>144</v>
      </c>
      <c r="D98" s="197">
        <v>574</v>
      </c>
      <c r="E98" s="197" t="s">
        <v>221</v>
      </c>
      <c r="F98" s="197" t="s">
        <v>1475</v>
      </c>
      <c r="G98" s="197" t="s">
        <v>937</v>
      </c>
      <c r="H98" s="197" t="s">
        <v>928</v>
      </c>
      <c r="I98" s="197" t="s">
        <v>951</v>
      </c>
      <c r="J98" s="197" t="s">
        <v>86</v>
      </c>
    </row>
    <row r="99" spans="1:10" ht="10.5" customHeight="1" x14ac:dyDescent="0.2">
      <c r="A99" s="195">
        <v>52</v>
      </c>
      <c r="B99" s="208" t="s">
        <v>345</v>
      </c>
      <c r="C99" s="197" t="s">
        <v>144</v>
      </c>
      <c r="D99" s="197">
        <v>574</v>
      </c>
      <c r="E99" s="197" t="s">
        <v>221</v>
      </c>
      <c r="F99" s="197" t="s">
        <v>1475</v>
      </c>
      <c r="G99" s="197" t="s">
        <v>938</v>
      </c>
      <c r="H99" s="197" t="s">
        <v>928</v>
      </c>
      <c r="I99" s="197" t="s">
        <v>951</v>
      </c>
      <c r="J99" s="197" t="s">
        <v>86</v>
      </c>
    </row>
    <row r="100" spans="1:10" ht="10.5" customHeight="1" x14ac:dyDescent="0.2">
      <c r="A100" s="195">
        <v>52</v>
      </c>
      <c r="B100" s="208" t="s">
        <v>345</v>
      </c>
      <c r="C100" s="197" t="s">
        <v>144</v>
      </c>
      <c r="D100" s="197">
        <v>574</v>
      </c>
      <c r="E100" s="197" t="s">
        <v>221</v>
      </c>
      <c r="F100" s="197" t="s">
        <v>1475</v>
      </c>
      <c r="G100" s="197" t="s">
        <v>939</v>
      </c>
      <c r="H100" s="197" t="s">
        <v>928</v>
      </c>
      <c r="I100" s="197" t="s">
        <v>951</v>
      </c>
      <c r="J100" s="197" t="s">
        <v>86</v>
      </c>
    </row>
    <row r="101" spans="1:10" ht="10.5" customHeight="1" x14ac:dyDescent="0.2">
      <c r="A101" s="195">
        <v>52</v>
      </c>
      <c r="B101" s="208" t="s">
        <v>345</v>
      </c>
      <c r="C101" s="197" t="s">
        <v>144</v>
      </c>
      <c r="D101" s="197">
        <v>574</v>
      </c>
      <c r="E101" s="197" t="s">
        <v>221</v>
      </c>
      <c r="F101" s="197" t="s">
        <v>1475</v>
      </c>
      <c r="G101" s="197" t="s">
        <v>940</v>
      </c>
      <c r="H101" s="197" t="s">
        <v>928</v>
      </c>
      <c r="I101" s="197" t="s">
        <v>951</v>
      </c>
      <c r="J101" s="197" t="s">
        <v>86</v>
      </c>
    </row>
    <row r="102" spans="1:10" ht="10.5" customHeight="1" x14ac:dyDescent="0.2">
      <c r="A102" s="195">
        <v>52</v>
      </c>
      <c r="B102" s="208" t="s">
        <v>345</v>
      </c>
      <c r="C102" s="197" t="s">
        <v>144</v>
      </c>
      <c r="D102" s="197">
        <v>574</v>
      </c>
      <c r="E102" s="197" t="s">
        <v>221</v>
      </c>
      <c r="F102" s="197" t="s">
        <v>1475</v>
      </c>
      <c r="G102" s="197" t="s">
        <v>941</v>
      </c>
      <c r="H102" s="197" t="s">
        <v>928</v>
      </c>
      <c r="I102" s="197" t="s">
        <v>951</v>
      </c>
      <c r="J102" s="197" t="s">
        <v>86</v>
      </c>
    </row>
    <row r="103" spans="1:10" ht="10.5" customHeight="1" x14ac:dyDescent="0.2">
      <c r="A103" s="195">
        <v>52</v>
      </c>
      <c r="B103" s="208" t="s">
        <v>345</v>
      </c>
      <c r="C103" s="197" t="s">
        <v>144</v>
      </c>
      <c r="D103" s="197">
        <v>1236</v>
      </c>
      <c r="E103" s="197" t="s">
        <v>221</v>
      </c>
      <c r="F103" s="197" t="s">
        <v>1476</v>
      </c>
      <c r="G103" s="197" t="s">
        <v>936</v>
      </c>
      <c r="H103" s="197" t="s">
        <v>927</v>
      </c>
      <c r="I103" s="197" t="s">
        <v>951</v>
      </c>
      <c r="J103" s="197" t="s">
        <v>86</v>
      </c>
    </row>
    <row r="104" spans="1:10" ht="10.5" customHeight="1" x14ac:dyDescent="0.2">
      <c r="A104" s="195">
        <v>52</v>
      </c>
      <c r="B104" s="208" t="s">
        <v>345</v>
      </c>
      <c r="C104" s="197" t="s">
        <v>144</v>
      </c>
      <c r="D104" s="197">
        <v>1236</v>
      </c>
      <c r="E104" s="197" t="s">
        <v>221</v>
      </c>
      <c r="F104" s="197" t="s">
        <v>1476</v>
      </c>
      <c r="G104" s="197" t="s">
        <v>942</v>
      </c>
      <c r="H104" s="197" t="s">
        <v>927</v>
      </c>
      <c r="I104" s="197" t="s">
        <v>951</v>
      </c>
      <c r="J104" s="197" t="s">
        <v>86</v>
      </c>
    </row>
    <row r="105" spans="1:10" ht="10.5" customHeight="1" x14ac:dyDescent="0.2">
      <c r="A105" s="195">
        <v>52</v>
      </c>
      <c r="B105" s="208" t="s">
        <v>345</v>
      </c>
      <c r="C105" s="197" t="s">
        <v>144</v>
      </c>
      <c r="D105" s="197">
        <v>1236</v>
      </c>
      <c r="E105" s="197" t="s">
        <v>221</v>
      </c>
      <c r="F105" s="197" t="s">
        <v>1476</v>
      </c>
      <c r="G105" s="197" t="s">
        <v>943</v>
      </c>
      <c r="H105" s="197" t="s">
        <v>927</v>
      </c>
      <c r="I105" s="197" t="s">
        <v>951</v>
      </c>
      <c r="J105" s="197" t="s">
        <v>86</v>
      </c>
    </row>
    <row r="106" spans="1:10" ht="10.5" customHeight="1" x14ac:dyDescent="0.2">
      <c r="A106" s="195">
        <v>52</v>
      </c>
      <c r="B106" s="208" t="s">
        <v>345</v>
      </c>
      <c r="C106" s="197" t="s">
        <v>144</v>
      </c>
      <c r="D106" s="197">
        <v>1236</v>
      </c>
      <c r="E106" s="197" t="s">
        <v>221</v>
      </c>
      <c r="F106" s="197" t="s">
        <v>1476</v>
      </c>
      <c r="G106" s="197" t="s">
        <v>944</v>
      </c>
      <c r="H106" s="197" t="s">
        <v>927</v>
      </c>
      <c r="I106" s="197" t="s">
        <v>951</v>
      </c>
      <c r="J106" s="197" t="s">
        <v>86</v>
      </c>
    </row>
    <row r="107" spans="1:10" ht="10.5" customHeight="1" x14ac:dyDescent="0.2">
      <c r="A107" s="195">
        <v>52</v>
      </c>
      <c r="B107" s="208" t="s">
        <v>345</v>
      </c>
      <c r="C107" s="197" t="s">
        <v>144</v>
      </c>
      <c r="D107" s="197">
        <v>1236</v>
      </c>
      <c r="E107" s="197" t="s">
        <v>221</v>
      </c>
      <c r="F107" s="197" t="s">
        <v>1476</v>
      </c>
      <c r="G107" s="197" t="s">
        <v>945</v>
      </c>
      <c r="H107" s="197" t="s">
        <v>927</v>
      </c>
      <c r="I107" s="197" t="s">
        <v>951</v>
      </c>
      <c r="J107" s="197" t="s">
        <v>86</v>
      </c>
    </row>
    <row r="108" spans="1:10" ht="10.5" customHeight="1" x14ac:dyDescent="0.2">
      <c r="A108" s="195">
        <v>52</v>
      </c>
      <c r="B108" s="208" t="s">
        <v>345</v>
      </c>
      <c r="C108" s="197" t="s">
        <v>144</v>
      </c>
      <c r="D108" s="197">
        <v>574</v>
      </c>
      <c r="E108" s="197" t="s">
        <v>221</v>
      </c>
      <c r="F108" s="197" t="s">
        <v>1475</v>
      </c>
      <c r="G108" s="197" t="s">
        <v>946</v>
      </c>
      <c r="H108" s="197" t="s">
        <v>928</v>
      </c>
      <c r="I108" s="197" t="s">
        <v>951</v>
      </c>
      <c r="J108" s="197" t="s">
        <v>86</v>
      </c>
    </row>
    <row r="109" spans="1:10" ht="10.5" customHeight="1" x14ac:dyDescent="0.2">
      <c r="A109" s="195">
        <v>52</v>
      </c>
      <c r="B109" s="208" t="s">
        <v>345</v>
      </c>
      <c r="C109" s="197" t="s">
        <v>144</v>
      </c>
      <c r="D109" s="197">
        <v>574</v>
      </c>
      <c r="E109" s="197" t="s">
        <v>221</v>
      </c>
      <c r="F109" s="197" t="s">
        <v>1475</v>
      </c>
      <c r="G109" s="197" t="s">
        <v>947</v>
      </c>
      <c r="H109" s="197" t="s">
        <v>928</v>
      </c>
      <c r="I109" s="197" t="s">
        <v>951</v>
      </c>
      <c r="J109" s="197" t="s">
        <v>86</v>
      </c>
    </row>
    <row r="110" spans="1:10" ht="10.5" customHeight="1" x14ac:dyDescent="0.2">
      <c r="A110" s="195">
        <v>52</v>
      </c>
      <c r="B110" s="208" t="s">
        <v>345</v>
      </c>
      <c r="C110" s="197" t="s">
        <v>144</v>
      </c>
      <c r="D110" s="197">
        <v>574</v>
      </c>
      <c r="E110" s="197" t="s">
        <v>221</v>
      </c>
      <c r="F110" s="197" t="s">
        <v>1475</v>
      </c>
      <c r="G110" s="197" t="s">
        <v>948</v>
      </c>
      <c r="H110" s="197" t="s">
        <v>928</v>
      </c>
      <c r="I110" s="197" t="s">
        <v>951</v>
      </c>
      <c r="J110" s="197" t="s">
        <v>86</v>
      </c>
    </row>
    <row r="111" spans="1:10" ht="10.5" customHeight="1" x14ac:dyDescent="0.2">
      <c r="A111" s="195">
        <v>52</v>
      </c>
      <c r="B111" s="208" t="s">
        <v>345</v>
      </c>
      <c r="C111" s="197" t="s">
        <v>144</v>
      </c>
      <c r="D111" s="197">
        <v>574</v>
      </c>
      <c r="E111" s="197" t="s">
        <v>221</v>
      </c>
      <c r="F111" s="197" t="s">
        <v>1475</v>
      </c>
      <c r="G111" s="197" t="s">
        <v>949</v>
      </c>
      <c r="H111" s="197" t="s">
        <v>928</v>
      </c>
      <c r="I111" s="197" t="s">
        <v>951</v>
      </c>
      <c r="J111" s="197" t="s">
        <v>86</v>
      </c>
    </row>
    <row r="112" spans="1:10" ht="10.5" customHeight="1" x14ac:dyDescent="0.2">
      <c r="A112" s="198">
        <v>52</v>
      </c>
      <c r="B112" s="210" t="s">
        <v>345</v>
      </c>
      <c r="C112" s="200" t="s">
        <v>144</v>
      </c>
      <c r="D112" s="200">
        <v>574</v>
      </c>
      <c r="E112" s="200" t="s">
        <v>221</v>
      </c>
      <c r="F112" s="200" t="s">
        <v>1475</v>
      </c>
      <c r="G112" s="200" t="s">
        <v>950</v>
      </c>
      <c r="H112" s="200" t="s">
        <v>928</v>
      </c>
      <c r="I112" s="200" t="s">
        <v>951</v>
      </c>
      <c r="J112" s="200" t="s">
        <v>86</v>
      </c>
    </row>
    <row r="113" spans="1:10" ht="10.5" customHeight="1" x14ac:dyDescent="0.2">
      <c r="A113" s="220">
        <v>53</v>
      </c>
      <c r="B113" s="221" t="s">
        <v>346</v>
      </c>
      <c r="C113" s="222" t="s">
        <v>126</v>
      </c>
      <c r="D113" s="222">
        <v>13355</v>
      </c>
      <c r="E113" s="222" t="s">
        <v>37</v>
      </c>
      <c r="F113" s="222" t="s">
        <v>337</v>
      </c>
      <c r="G113" s="222" t="s">
        <v>955</v>
      </c>
      <c r="H113" s="222" t="s">
        <v>953</v>
      </c>
      <c r="I113" s="222" t="s">
        <v>956</v>
      </c>
      <c r="J113" s="222" t="s">
        <v>1381</v>
      </c>
    </row>
    <row r="114" spans="1:10" ht="10.5" customHeight="1" x14ac:dyDescent="0.2">
      <c r="A114" s="198">
        <v>53</v>
      </c>
      <c r="B114" s="218" t="s">
        <v>346</v>
      </c>
      <c r="C114" s="205" t="s">
        <v>126</v>
      </c>
      <c r="D114" s="205">
        <v>13355</v>
      </c>
      <c r="E114" s="205" t="s">
        <v>37</v>
      </c>
      <c r="F114" s="205" t="s">
        <v>337</v>
      </c>
      <c r="G114" s="205" t="s">
        <v>954</v>
      </c>
      <c r="H114" s="205" t="s">
        <v>953</v>
      </c>
      <c r="I114" s="205" t="s">
        <v>956</v>
      </c>
      <c r="J114" s="205" t="s">
        <v>1381</v>
      </c>
    </row>
    <row r="115" spans="1:10" ht="10.5" customHeight="1" x14ac:dyDescent="0.2">
      <c r="A115" s="214">
        <v>55</v>
      </c>
      <c r="B115" s="219" t="s">
        <v>403</v>
      </c>
      <c r="C115" s="217" t="s">
        <v>959</v>
      </c>
      <c r="D115" s="217">
        <v>12000</v>
      </c>
      <c r="E115" s="217" t="s">
        <v>37</v>
      </c>
      <c r="F115" s="217" t="s">
        <v>410</v>
      </c>
      <c r="G115" s="217" t="s">
        <v>411</v>
      </c>
      <c r="H115" s="217">
        <v>7</v>
      </c>
      <c r="I115" s="217" t="s">
        <v>412</v>
      </c>
      <c r="J115" s="217" t="s">
        <v>1381</v>
      </c>
    </row>
    <row r="116" spans="1:10" ht="10.5" customHeight="1" x14ac:dyDescent="0.2">
      <c r="A116" s="195">
        <v>57</v>
      </c>
      <c r="B116" s="228" t="s">
        <v>413</v>
      </c>
      <c r="C116" s="202" t="s">
        <v>417</v>
      </c>
      <c r="D116" s="202">
        <v>9948</v>
      </c>
      <c r="E116" s="202" t="s">
        <v>92</v>
      </c>
      <c r="F116" s="202" t="s">
        <v>93</v>
      </c>
      <c r="G116" s="202" t="s">
        <v>425</v>
      </c>
      <c r="H116" s="202">
        <v>5</v>
      </c>
      <c r="I116" s="202" t="s">
        <v>184</v>
      </c>
      <c r="J116" s="202" t="s">
        <v>86</v>
      </c>
    </row>
    <row r="117" spans="1:10" ht="10.5" customHeight="1" x14ac:dyDescent="0.2">
      <c r="A117" s="195">
        <v>57</v>
      </c>
      <c r="B117" s="228" t="s">
        <v>413</v>
      </c>
      <c r="C117" s="202" t="s">
        <v>417</v>
      </c>
      <c r="D117" s="202">
        <v>9948</v>
      </c>
      <c r="E117" s="202" t="s">
        <v>92</v>
      </c>
      <c r="F117" s="202" t="s">
        <v>93</v>
      </c>
      <c r="G117" s="202" t="s">
        <v>423</v>
      </c>
      <c r="H117" s="202">
        <v>298</v>
      </c>
      <c r="I117" s="202" t="s">
        <v>184</v>
      </c>
      <c r="J117" s="202" t="s">
        <v>86</v>
      </c>
    </row>
    <row r="118" spans="1:10" ht="10.5" customHeight="1" x14ac:dyDescent="0.2">
      <c r="A118" s="198">
        <v>57</v>
      </c>
      <c r="B118" s="218" t="s">
        <v>413</v>
      </c>
      <c r="C118" s="205" t="s">
        <v>417</v>
      </c>
      <c r="D118" s="205">
        <v>9948</v>
      </c>
      <c r="E118" s="205" t="s">
        <v>92</v>
      </c>
      <c r="F118" s="205" t="s">
        <v>93</v>
      </c>
      <c r="G118" s="205" t="s">
        <v>424</v>
      </c>
      <c r="H118" s="205" t="s">
        <v>961</v>
      </c>
      <c r="I118" s="205" t="s">
        <v>184</v>
      </c>
      <c r="J118" s="205" t="s">
        <v>86</v>
      </c>
    </row>
    <row r="119" spans="1:10" ht="10.5" customHeight="1" x14ac:dyDescent="0.2">
      <c r="A119" s="192">
        <v>58</v>
      </c>
      <c r="B119" s="206" t="s">
        <v>414</v>
      </c>
      <c r="C119" s="194" t="s">
        <v>429</v>
      </c>
      <c r="D119" s="194">
        <v>190</v>
      </c>
      <c r="E119" s="194" t="s">
        <v>221</v>
      </c>
      <c r="F119" s="194" t="s">
        <v>1477</v>
      </c>
      <c r="G119" s="194" t="s">
        <v>319</v>
      </c>
      <c r="H119" s="194">
        <v>17</v>
      </c>
      <c r="I119" s="194" t="s">
        <v>1175</v>
      </c>
      <c r="J119" s="194" t="s">
        <v>1380</v>
      </c>
    </row>
    <row r="120" spans="1:10" ht="10.5" customHeight="1" x14ac:dyDescent="0.2">
      <c r="A120" s="198">
        <v>58</v>
      </c>
      <c r="B120" s="210" t="s">
        <v>414</v>
      </c>
      <c r="C120" s="200" t="s">
        <v>429</v>
      </c>
      <c r="D120" s="200">
        <v>190</v>
      </c>
      <c r="E120" s="200" t="s">
        <v>221</v>
      </c>
      <c r="F120" s="200" t="s">
        <v>1477</v>
      </c>
      <c r="G120" s="200" t="s">
        <v>96</v>
      </c>
      <c r="H120" s="200">
        <v>17</v>
      </c>
      <c r="I120" s="200" t="s">
        <v>1176</v>
      </c>
      <c r="J120" s="200" t="s">
        <v>1380</v>
      </c>
    </row>
    <row r="121" spans="1:10" ht="10.5" customHeight="1" x14ac:dyDescent="0.2">
      <c r="A121" s="195">
        <v>60</v>
      </c>
      <c r="B121" s="228" t="s">
        <v>432</v>
      </c>
      <c r="C121" s="202" t="s">
        <v>480</v>
      </c>
      <c r="D121" s="202">
        <v>3142</v>
      </c>
      <c r="E121" s="202" t="s">
        <v>477</v>
      </c>
      <c r="F121" s="202" t="s">
        <v>475</v>
      </c>
      <c r="G121" s="202" t="s">
        <v>479</v>
      </c>
      <c r="H121" s="202" t="s">
        <v>78</v>
      </c>
      <c r="I121" s="202" t="s">
        <v>966</v>
      </c>
      <c r="J121" s="202" t="s">
        <v>86</v>
      </c>
    </row>
    <row r="122" spans="1:10" ht="10.5" customHeight="1" x14ac:dyDescent="0.2">
      <c r="A122" s="195">
        <v>60</v>
      </c>
      <c r="B122" s="228" t="s">
        <v>432</v>
      </c>
      <c r="C122" s="202" t="s">
        <v>481</v>
      </c>
      <c r="D122" s="202">
        <v>3140</v>
      </c>
      <c r="E122" s="202" t="s">
        <v>477</v>
      </c>
      <c r="F122" s="202" t="s">
        <v>490</v>
      </c>
      <c r="G122" s="202" t="s">
        <v>479</v>
      </c>
      <c r="H122" s="202" t="s">
        <v>78</v>
      </c>
      <c r="I122" s="202" t="s">
        <v>966</v>
      </c>
      <c r="J122" s="202" t="s">
        <v>86</v>
      </c>
    </row>
    <row r="123" spans="1:10" ht="10.5" customHeight="1" x14ac:dyDescent="0.2">
      <c r="A123" s="195">
        <v>60</v>
      </c>
      <c r="B123" s="228" t="s">
        <v>432</v>
      </c>
      <c r="C123" s="202" t="s">
        <v>482</v>
      </c>
      <c r="D123" s="202">
        <v>3139</v>
      </c>
      <c r="E123" s="202" t="s">
        <v>477</v>
      </c>
      <c r="F123" s="202" t="s">
        <v>489</v>
      </c>
      <c r="G123" s="202" t="s">
        <v>479</v>
      </c>
      <c r="H123" s="202" t="s">
        <v>78</v>
      </c>
      <c r="I123" s="202" t="s">
        <v>966</v>
      </c>
      <c r="J123" s="202" t="s">
        <v>86</v>
      </c>
    </row>
    <row r="124" spans="1:10" ht="10.5" customHeight="1" x14ac:dyDescent="0.2">
      <c r="A124" s="195">
        <v>60</v>
      </c>
      <c r="B124" s="228" t="s">
        <v>432</v>
      </c>
      <c r="C124" s="202" t="s">
        <v>483</v>
      </c>
      <c r="D124" s="202">
        <v>2952</v>
      </c>
      <c r="E124" s="202" t="s">
        <v>477</v>
      </c>
      <c r="F124" s="202" t="s">
        <v>488</v>
      </c>
      <c r="G124" s="202" t="s">
        <v>479</v>
      </c>
      <c r="H124" s="202" t="s">
        <v>78</v>
      </c>
      <c r="I124" s="202" t="s">
        <v>966</v>
      </c>
      <c r="J124" s="202" t="s">
        <v>86</v>
      </c>
    </row>
    <row r="125" spans="1:10" ht="10.5" customHeight="1" x14ac:dyDescent="0.2">
      <c r="A125" s="195">
        <v>60</v>
      </c>
      <c r="B125" s="228" t="s">
        <v>432</v>
      </c>
      <c r="C125" s="202" t="s">
        <v>484</v>
      </c>
      <c r="D125" s="202">
        <v>2952</v>
      </c>
      <c r="E125" s="202" t="s">
        <v>477</v>
      </c>
      <c r="F125" s="202" t="s">
        <v>488</v>
      </c>
      <c r="G125" s="202" t="s">
        <v>479</v>
      </c>
      <c r="H125" s="202" t="s">
        <v>78</v>
      </c>
      <c r="I125" s="202" t="s">
        <v>966</v>
      </c>
      <c r="J125" s="202" t="s">
        <v>86</v>
      </c>
    </row>
    <row r="126" spans="1:10" ht="10.5" customHeight="1" x14ac:dyDescent="0.2">
      <c r="A126" s="195">
        <v>60</v>
      </c>
      <c r="B126" s="228" t="s">
        <v>432</v>
      </c>
      <c r="C126" s="202" t="s">
        <v>485</v>
      </c>
      <c r="D126" s="202">
        <v>2952</v>
      </c>
      <c r="E126" s="202" t="s">
        <v>477</v>
      </c>
      <c r="F126" s="202" t="s">
        <v>488</v>
      </c>
      <c r="G126" s="202" t="s">
        <v>479</v>
      </c>
      <c r="H126" s="202" t="s">
        <v>78</v>
      </c>
      <c r="I126" s="202" t="s">
        <v>966</v>
      </c>
      <c r="J126" s="202" t="s">
        <v>86</v>
      </c>
    </row>
    <row r="127" spans="1:10" ht="10.5" customHeight="1" x14ac:dyDescent="0.2">
      <c r="A127" s="195">
        <v>60</v>
      </c>
      <c r="B127" s="228" t="s">
        <v>432</v>
      </c>
      <c r="C127" s="202" t="s">
        <v>486</v>
      </c>
      <c r="D127" s="202">
        <v>2952</v>
      </c>
      <c r="E127" s="202" t="s">
        <v>477</v>
      </c>
      <c r="F127" s="202" t="s">
        <v>488</v>
      </c>
      <c r="G127" s="202" t="s">
        <v>479</v>
      </c>
      <c r="H127" s="202" t="s">
        <v>78</v>
      </c>
      <c r="I127" s="202" t="s">
        <v>966</v>
      </c>
      <c r="J127" s="202" t="s">
        <v>86</v>
      </c>
    </row>
    <row r="128" spans="1:10" ht="10.5" customHeight="1" x14ac:dyDescent="0.2">
      <c r="A128" s="198">
        <v>60</v>
      </c>
      <c r="B128" s="218" t="s">
        <v>432</v>
      </c>
      <c r="C128" s="205" t="s">
        <v>487</v>
      </c>
      <c r="D128" s="205">
        <v>2952</v>
      </c>
      <c r="E128" s="205" t="s">
        <v>477</v>
      </c>
      <c r="F128" s="205" t="s">
        <v>488</v>
      </c>
      <c r="G128" s="205" t="s">
        <v>479</v>
      </c>
      <c r="H128" s="205" t="s">
        <v>78</v>
      </c>
      <c r="I128" s="205" t="s">
        <v>966</v>
      </c>
      <c r="J128" s="205" t="s">
        <v>86</v>
      </c>
    </row>
    <row r="129" spans="1:10" ht="10.5" customHeight="1" x14ac:dyDescent="0.2">
      <c r="A129" s="192">
        <v>61</v>
      </c>
      <c r="B129" s="206" t="s">
        <v>433</v>
      </c>
      <c r="C129" s="194" t="s">
        <v>1435</v>
      </c>
      <c r="D129" s="194">
        <v>7296</v>
      </c>
      <c r="E129" s="194" t="s">
        <v>974</v>
      </c>
      <c r="F129" s="194" t="s">
        <v>1478</v>
      </c>
      <c r="G129" s="194" t="s">
        <v>972</v>
      </c>
      <c r="H129" s="194">
        <v>12</v>
      </c>
      <c r="I129" s="194" t="s">
        <v>1089</v>
      </c>
      <c r="J129" s="194" t="s">
        <v>1381</v>
      </c>
    </row>
    <row r="130" spans="1:10" ht="10.5" customHeight="1" x14ac:dyDescent="0.2">
      <c r="A130" s="195">
        <v>61</v>
      </c>
      <c r="B130" s="208" t="s">
        <v>433</v>
      </c>
      <c r="C130" s="197" t="s">
        <v>1435</v>
      </c>
      <c r="D130" s="197">
        <v>7296</v>
      </c>
      <c r="E130" s="197" t="s">
        <v>974</v>
      </c>
      <c r="F130" s="197" t="s">
        <v>1478</v>
      </c>
      <c r="G130" s="197" t="s">
        <v>973</v>
      </c>
      <c r="H130" s="197">
        <v>12</v>
      </c>
      <c r="I130" s="197" t="s">
        <v>184</v>
      </c>
      <c r="J130" s="197" t="s">
        <v>86</v>
      </c>
    </row>
    <row r="131" spans="1:10" ht="10.5" customHeight="1" x14ac:dyDescent="0.2">
      <c r="A131" s="195">
        <v>61</v>
      </c>
      <c r="B131" s="208" t="s">
        <v>433</v>
      </c>
      <c r="C131" s="197" t="s">
        <v>1435</v>
      </c>
      <c r="D131" s="197">
        <v>7296</v>
      </c>
      <c r="E131" s="197" t="s">
        <v>974</v>
      </c>
      <c r="F131" s="197" t="s">
        <v>1478</v>
      </c>
      <c r="G131" s="197" t="s">
        <v>166</v>
      </c>
      <c r="H131" s="197">
        <v>12</v>
      </c>
      <c r="I131" s="197" t="s">
        <v>1093</v>
      </c>
      <c r="J131" s="197" t="s">
        <v>1381</v>
      </c>
    </row>
    <row r="132" spans="1:10" ht="10.5" customHeight="1" x14ac:dyDescent="0.2">
      <c r="A132" s="198">
        <v>61</v>
      </c>
      <c r="B132" s="210" t="s">
        <v>433</v>
      </c>
      <c r="C132" s="200" t="s">
        <v>1435</v>
      </c>
      <c r="D132" s="200">
        <v>7296</v>
      </c>
      <c r="E132" s="200" t="s">
        <v>974</v>
      </c>
      <c r="F132" s="200" t="s">
        <v>1478</v>
      </c>
      <c r="G132" s="200" t="s">
        <v>254</v>
      </c>
      <c r="H132" s="200">
        <v>12</v>
      </c>
      <c r="I132" s="200" t="s">
        <v>184</v>
      </c>
      <c r="J132" s="200" t="s">
        <v>86</v>
      </c>
    </row>
    <row r="133" spans="1:10" ht="10.5" customHeight="1" x14ac:dyDescent="0.2">
      <c r="A133" s="195">
        <v>62</v>
      </c>
      <c r="B133" s="228" t="s">
        <v>434</v>
      </c>
      <c r="C133" s="202" t="s">
        <v>495</v>
      </c>
      <c r="D133" s="202">
        <v>228</v>
      </c>
      <c r="E133" s="202" t="s">
        <v>496</v>
      </c>
      <c r="F133" s="202" t="s">
        <v>1479</v>
      </c>
      <c r="G133" s="202" t="s">
        <v>284</v>
      </c>
      <c r="H133" s="202">
        <v>7</v>
      </c>
      <c r="I133" s="202" t="s">
        <v>184</v>
      </c>
      <c r="J133" s="202" t="s">
        <v>86</v>
      </c>
    </row>
    <row r="134" spans="1:10" ht="10.5" customHeight="1" x14ac:dyDescent="0.2">
      <c r="A134" s="195">
        <v>62</v>
      </c>
      <c r="B134" s="228" t="s">
        <v>434</v>
      </c>
      <c r="C134" s="202" t="s">
        <v>495</v>
      </c>
      <c r="D134" s="202">
        <v>228</v>
      </c>
      <c r="E134" s="202" t="s">
        <v>496</v>
      </c>
      <c r="F134" s="202" t="s">
        <v>1479</v>
      </c>
      <c r="G134" s="202" t="s">
        <v>166</v>
      </c>
      <c r="H134" s="202">
        <v>7</v>
      </c>
      <c r="I134" s="202" t="s">
        <v>1092</v>
      </c>
      <c r="J134" s="202" t="s">
        <v>1381</v>
      </c>
    </row>
    <row r="135" spans="1:10" ht="10.5" customHeight="1" x14ac:dyDescent="0.2">
      <c r="A135" s="192">
        <v>64</v>
      </c>
      <c r="B135" s="206" t="s">
        <v>435</v>
      </c>
      <c r="C135" s="194" t="s">
        <v>499</v>
      </c>
      <c r="D135" s="194">
        <v>3363</v>
      </c>
      <c r="E135" s="194" t="s">
        <v>385</v>
      </c>
      <c r="F135" s="194" t="s">
        <v>1480</v>
      </c>
      <c r="G135" s="194" t="s">
        <v>254</v>
      </c>
      <c r="H135" s="194">
        <v>93</v>
      </c>
      <c r="I135" s="194" t="s">
        <v>25</v>
      </c>
      <c r="J135" s="194" t="s">
        <v>1122</v>
      </c>
    </row>
    <row r="136" spans="1:10" ht="10.5" customHeight="1" x14ac:dyDescent="0.2">
      <c r="A136" s="198">
        <v>64</v>
      </c>
      <c r="B136" s="210" t="s">
        <v>435</v>
      </c>
      <c r="C136" s="200" t="s">
        <v>499</v>
      </c>
      <c r="D136" s="200">
        <v>3363</v>
      </c>
      <c r="E136" s="200" t="s">
        <v>385</v>
      </c>
      <c r="F136" s="200" t="s">
        <v>1480</v>
      </c>
      <c r="G136" s="200" t="s">
        <v>254</v>
      </c>
      <c r="H136" s="200">
        <v>93</v>
      </c>
      <c r="I136" s="200" t="s">
        <v>25</v>
      </c>
      <c r="J136" s="200" t="s">
        <v>1122</v>
      </c>
    </row>
    <row r="137" spans="1:10" ht="10.5" customHeight="1" x14ac:dyDescent="0.2">
      <c r="A137" s="195">
        <v>67</v>
      </c>
      <c r="B137" s="201" t="s">
        <v>1021</v>
      </c>
      <c r="C137" s="202" t="s">
        <v>508</v>
      </c>
      <c r="D137" s="202">
        <v>939</v>
      </c>
      <c r="E137" s="202" t="s">
        <v>92</v>
      </c>
      <c r="F137" s="202" t="s">
        <v>93</v>
      </c>
      <c r="G137" s="202" t="s">
        <v>511</v>
      </c>
      <c r="H137" s="202">
        <v>10</v>
      </c>
      <c r="I137" s="202" t="s">
        <v>1094</v>
      </c>
      <c r="J137" s="202" t="s">
        <v>1381</v>
      </c>
    </row>
    <row r="138" spans="1:10" ht="10.5" customHeight="1" x14ac:dyDescent="0.2">
      <c r="A138" s="195">
        <v>67</v>
      </c>
      <c r="B138" s="201" t="s">
        <v>1021</v>
      </c>
      <c r="C138" s="202" t="s">
        <v>508</v>
      </c>
      <c r="D138" s="202">
        <v>939</v>
      </c>
      <c r="E138" s="202" t="s">
        <v>92</v>
      </c>
      <c r="F138" s="202" t="s">
        <v>93</v>
      </c>
      <c r="G138" s="202" t="s">
        <v>118</v>
      </c>
      <c r="H138" s="202">
        <v>10</v>
      </c>
      <c r="I138" s="202" t="s">
        <v>1094</v>
      </c>
      <c r="J138" s="202" t="s">
        <v>1381</v>
      </c>
    </row>
    <row r="139" spans="1:10" ht="10.5" customHeight="1" x14ac:dyDescent="0.2">
      <c r="A139" s="198">
        <v>67</v>
      </c>
      <c r="B139" s="204" t="s">
        <v>1021</v>
      </c>
      <c r="C139" s="205" t="s">
        <v>508</v>
      </c>
      <c r="D139" s="205">
        <v>939</v>
      </c>
      <c r="E139" s="205" t="s">
        <v>92</v>
      </c>
      <c r="F139" s="205" t="s">
        <v>93</v>
      </c>
      <c r="G139" s="205" t="s">
        <v>512</v>
      </c>
      <c r="H139" s="205">
        <v>10</v>
      </c>
      <c r="I139" s="205" t="s">
        <v>1094</v>
      </c>
      <c r="J139" s="205" t="s">
        <v>1381</v>
      </c>
    </row>
    <row r="140" spans="1:10" ht="10.5" customHeight="1" x14ac:dyDescent="0.2">
      <c r="A140" s="192">
        <v>68</v>
      </c>
      <c r="B140" s="206" t="s">
        <v>436</v>
      </c>
      <c r="C140" s="194" t="s">
        <v>1436</v>
      </c>
      <c r="D140" s="194">
        <v>269999</v>
      </c>
      <c r="E140" s="194" t="s">
        <v>314</v>
      </c>
      <c r="F140" s="194" t="s">
        <v>1481</v>
      </c>
      <c r="G140" s="194" t="s">
        <v>254</v>
      </c>
      <c r="H140" s="194">
        <v>29</v>
      </c>
      <c r="I140" s="194" t="s">
        <v>526</v>
      </c>
      <c r="J140" s="194" t="s">
        <v>1380</v>
      </c>
    </row>
    <row r="141" spans="1:10" ht="10.5" customHeight="1" x14ac:dyDescent="0.2">
      <c r="A141" s="195">
        <v>68</v>
      </c>
      <c r="B141" s="208" t="s">
        <v>436</v>
      </c>
      <c r="C141" s="197" t="s">
        <v>1436</v>
      </c>
      <c r="D141" s="197">
        <v>269999</v>
      </c>
      <c r="E141" s="197" t="s">
        <v>314</v>
      </c>
      <c r="F141" s="197" t="s">
        <v>1481</v>
      </c>
      <c r="G141" s="197" t="s">
        <v>522</v>
      </c>
      <c r="H141" s="197">
        <v>29</v>
      </c>
      <c r="I141" s="197" t="s">
        <v>524</v>
      </c>
      <c r="J141" s="197" t="s">
        <v>1380</v>
      </c>
    </row>
    <row r="142" spans="1:10" ht="10.5" customHeight="1" x14ac:dyDescent="0.2">
      <c r="A142" s="195">
        <v>68</v>
      </c>
      <c r="B142" s="208" t="s">
        <v>436</v>
      </c>
      <c r="C142" s="197" t="s">
        <v>1436</v>
      </c>
      <c r="D142" s="197">
        <v>269999</v>
      </c>
      <c r="E142" s="197" t="s">
        <v>314</v>
      </c>
      <c r="F142" s="197" t="s">
        <v>1481</v>
      </c>
      <c r="G142" s="197" t="s">
        <v>96</v>
      </c>
      <c r="H142" s="197">
        <v>29</v>
      </c>
      <c r="I142" s="197" t="s">
        <v>529</v>
      </c>
      <c r="J142" s="197" t="s">
        <v>1380</v>
      </c>
    </row>
    <row r="143" spans="1:10" ht="10.5" customHeight="1" x14ac:dyDescent="0.2">
      <c r="A143" s="195">
        <v>68</v>
      </c>
      <c r="B143" s="208" t="s">
        <v>436</v>
      </c>
      <c r="C143" s="197" t="s">
        <v>1436</v>
      </c>
      <c r="D143" s="197">
        <v>269999</v>
      </c>
      <c r="E143" s="197" t="s">
        <v>314</v>
      </c>
      <c r="F143" s="197" t="s">
        <v>1481</v>
      </c>
      <c r="G143" s="197" t="s">
        <v>166</v>
      </c>
      <c r="H143" s="197">
        <v>29</v>
      </c>
      <c r="I143" s="197" t="s">
        <v>530</v>
      </c>
      <c r="J143" s="197" t="s">
        <v>1380</v>
      </c>
    </row>
    <row r="144" spans="1:10" ht="10.5" customHeight="1" x14ac:dyDescent="0.2">
      <c r="A144" s="195">
        <v>68</v>
      </c>
      <c r="B144" s="208" t="s">
        <v>436</v>
      </c>
      <c r="C144" s="197" t="s">
        <v>1437</v>
      </c>
      <c r="D144" s="197">
        <v>269999</v>
      </c>
      <c r="E144" s="197" t="s">
        <v>314</v>
      </c>
      <c r="F144" s="197" t="s">
        <v>1481</v>
      </c>
      <c r="G144" s="197" t="s">
        <v>254</v>
      </c>
      <c r="H144" s="197">
        <v>29</v>
      </c>
      <c r="I144" s="197" t="s">
        <v>526</v>
      </c>
      <c r="J144" s="197" t="s">
        <v>1380</v>
      </c>
    </row>
    <row r="145" spans="1:10" ht="10.5" customHeight="1" x14ac:dyDescent="0.2">
      <c r="A145" s="195">
        <v>68</v>
      </c>
      <c r="B145" s="208" t="s">
        <v>436</v>
      </c>
      <c r="C145" s="197" t="s">
        <v>1437</v>
      </c>
      <c r="D145" s="197">
        <v>269999</v>
      </c>
      <c r="E145" s="197" t="s">
        <v>314</v>
      </c>
      <c r="F145" s="197" t="s">
        <v>1481</v>
      </c>
      <c r="G145" s="197" t="s">
        <v>522</v>
      </c>
      <c r="H145" s="197">
        <v>29</v>
      </c>
      <c r="I145" s="197" t="s">
        <v>524</v>
      </c>
      <c r="J145" s="197" t="s">
        <v>1380</v>
      </c>
    </row>
    <row r="146" spans="1:10" ht="10.5" customHeight="1" x14ac:dyDescent="0.2">
      <c r="A146" s="195">
        <v>68</v>
      </c>
      <c r="B146" s="208" t="s">
        <v>436</v>
      </c>
      <c r="C146" s="197" t="s">
        <v>1437</v>
      </c>
      <c r="D146" s="197">
        <v>269999</v>
      </c>
      <c r="E146" s="197" t="s">
        <v>314</v>
      </c>
      <c r="F146" s="197" t="s">
        <v>1481</v>
      </c>
      <c r="G146" s="197" t="s">
        <v>96</v>
      </c>
      <c r="H146" s="197">
        <v>29</v>
      </c>
      <c r="I146" s="197" t="s">
        <v>529</v>
      </c>
      <c r="J146" s="197" t="s">
        <v>1380</v>
      </c>
    </row>
    <row r="147" spans="1:10" ht="10.5" customHeight="1" x14ac:dyDescent="0.2">
      <c r="A147" s="195">
        <v>68</v>
      </c>
      <c r="B147" s="208" t="s">
        <v>436</v>
      </c>
      <c r="C147" s="197" t="s">
        <v>1437</v>
      </c>
      <c r="D147" s="197">
        <v>269999</v>
      </c>
      <c r="E147" s="197" t="s">
        <v>314</v>
      </c>
      <c r="F147" s="197" t="s">
        <v>1481</v>
      </c>
      <c r="G147" s="197" t="s">
        <v>166</v>
      </c>
      <c r="H147" s="197">
        <v>29</v>
      </c>
      <c r="I147" s="197" t="s">
        <v>530</v>
      </c>
      <c r="J147" s="197" t="s">
        <v>1380</v>
      </c>
    </row>
    <row r="148" spans="1:10" ht="10.5" customHeight="1" x14ac:dyDescent="0.2">
      <c r="A148" s="195">
        <v>68</v>
      </c>
      <c r="B148" s="208" t="s">
        <v>436</v>
      </c>
      <c r="C148" s="197" t="s">
        <v>1438</v>
      </c>
      <c r="D148" s="197">
        <v>269999</v>
      </c>
      <c r="E148" s="197" t="s">
        <v>314</v>
      </c>
      <c r="F148" s="197" t="s">
        <v>1481</v>
      </c>
      <c r="G148" s="197" t="s">
        <v>254</v>
      </c>
      <c r="H148" s="197">
        <v>29</v>
      </c>
      <c r="I148" s="197" t="s">
        <v>526</v>
      </c>
      <c r="J148" s="197" t="s">
        <v>1380</v>
      </c>
    </row>
    <row r="149" spans="1:10" ht="10.5" customHeight="1" x14ac:dyDescent="0.2">
      <c r="A149" s="195">
        <v>68</v>
      </c>
      <c r="B149" s="208" t="s">
        <v>436</v>
      </c>
      <c r="C149" s="197" t="s">
        <v>1438</v>
      </c>
      <c r="D149" s="197">
        <v>269999</v>
      </c>
      <c r="E149" s="197" t="s">
        <v>314</v>
      </c>
      <c r="F149" s="197" t="s">
        <v>1481</v>
      </c>
      <c r="G149" s="197" t="s">
        <v>522</v>
      </c>
      <c r="H149" s="197">
        <v>29</v>
      </c>
      <c r="I149" s="197" t="s">
        <v>524</v>
      </c>
      <c r="J149" s="197" t="s">
        <v>1380</v>
      </c>
    </row>
    <row r="150" spans="1:10" ht="10.5" customHeight="1" x14ac:dyDescent="0.2">
      <c r="A150" s="195">
        <v>68</v>
      </c>
      <c r="B150" s="208" t="s">
        <v>436</v>
      </c>
      <c r="C150" s="197" t="s">
        <v>1438</v>
      </c>
      <c r="D150" s="197">
        <v>269999</v>
      </c>
      <c r="E150" s="197" t="s">
        <v>314</v>
      </c>
      <c r="F150" s="197" t="s">
        <v>1481</v>
      </c>
      <c r="G150" s="197" t="s">
        <v>96</v>
      </c>
      <c r="H150" s="197">
        <v>29</v>
      </c>
      <c r="I150" s="197" t="s">
        <v>529</v>
      </c>
      <c r="J150" s="197" t="s">
        <v>1380</v>
      </c>
    </row>
    <row r="151" spans="1:10" ht="10.5" customHeight="1" x14ac:dyDescent="0.2">
      <c r="A151" s="195">
        <v>68</v>
      </c>
      <c r="B151" s="208" t="s">
        <v>436</v>
      </c>
      <c r="C151" s="197" t="s">
        <v>1438</v>
      </c>
      <c r="D151" s="197">
        <v>269999</v>
      </c>
      <c r="E151" s="197" t="s">
        <v>314</v>
      </c>
      <c r="F151" s="197" t="s">
        <v>1481</v>
      </c>
      <c r="G151" s="197" t="s">
        <v>166</v>
      </c>
      <c r="H151" s="197">
        <v>29</v>
      </c>
      <c r="I151" s="197" t="s">
        <v>530</v>
      </c>
      <c r="J151" s="197" t="s">
        <v>1380</v>
      </c>
    </row>
    <row r="152" spans="1:10" ht="10.5" customHeight="1" x14ac:dyDescent="0.2">
      <c r="A152" s="195">
        <v>68</v>
      </c>
      <c r="B152" s="208" t="s">
        <v>436</v>
      </c>
      <c r="C152" s="197" t="s">
        <v>1439</v>
      </c>
      <c r="D152" s="197">
        <v>269999</v>
      </c>
      <c r="E152" s="197" t="s">
        <v>314</v>
      </c>
      <c r="F152" s="197" t="s">
        <v>1481</v>
      </c>
      <c r="G152" s="197" t="s">
        <v>254</v>
      </c>
      <c r="H152" s="197">
        <v>29</v>
      </c>
      <c r="I152" s="197" t="s">
        <v>526</v>
      </c>
      <c r="J152" s="197" t="s">
        <v>1380</v>
      </c>
    </row>
    <row r="153" spans="1:10" ht="10.5" customHeight="1" x14ac:dyDescent="0.2">
      <c r="A153" s="195">
        <v>68</v>
      </c>
      <c r="B153" s="208" t="s">
        <v>436</v>
      </c>
      <c r="C153" s="197" t="s">
        <v>1439</v>
      </c>
      <c r="D153" s="197">
        <v>269999</v>
      </c>
      <c r="E153" s="197" t="s">
        <v>314</v>
      </c>
      <c r="F153" s="197" t="s">
        <v>1481</v>
      </c>
      <c r="G153" s="197" t="s">
        <v>522</v>
      </c>
      <c r="H153" s="197">
        <v>29</v>
      </c>
      <c r="I153" s="197" t="s">
        <v>524</v>
      </c>
      <c r="J153" s="197" t="s">
        <v>1380</v>
      </c>
    </row>
    <row r="154" spans="1:10" ht="10.5" customHeight="1" x14ac:dyDescent="0.2">
      <c r="A154" s="195">
        <v>68</v>
      </c>
      <c r="B154" s="208" t="s">
        <v>436</v>
      </c>
      <c r="C154" s="197" t="s">
        <v>1439</v>
      </c>
      <c r="D154" s="197">
        <v>269999</v>
      </c>
      <c r="E154" s="197" t="s">
        <v>314</v>
      </c>
      <c r="F154" s="197" t="s">
        <v>1481</v>
      </c>
      <c r="G154" s="197" t="s">
        <v>96</v>
      </c>
      <c r="H154" s="197">
        <v>29</v>
      </c>
      <c r="I154" s="197" t="s">
        <v>529</v>
      </c>
      <c r="J154" s="197" t="s">
        <v>1380</v>
      </c>
    </row>
    <row r="155" spans="1:10" ht="10.5" customHeight="1" x14ac:dyDescent="0.2">
      <c r="A155" s="198">
        <v>68</v>
      </c>
      <c r="B155" s="210" t="s">
        <v>436</v>
      </c>
      <c r="C155" s="200" t="s">
        <v>1439</v>
      </c>
      <c r="D155" s="200">
        <v>269999</v>
      </c>
      <c r="E155" s="200" t="s">
        <v>314</v>
      </c>
      <c r="F155" s="200" t="s">
        <v>1481</v>
      </c>
      <c r="G155" s="200" t="s">
        <v>166</v>
      </c>
      <c r="H155" s="200">
        <v>29</v>
      </c>
      <c r="I155" s="200" t="s">
        <v>530</v>
      </c>
      <c r="J155" s="200" t="s">
        <v>1380</v>
      </c>
    </row>
    <row r="156" spans="1:10" ht="10.5" customHeight="1" x14ac:dyDescent="0.2">
      <c r="A156" s="195">
        <v>70</v>
      </c>
      <c r="B156" s="228" t="s">
        <v>437</v>
      </c>
      <c r="C156" s="202" t="s">
        <v>533</v>
      </c>
      <c r="D156" s="202">
        <v>136</v>
      </c>
      <c r="E156" s="202" t="s">
        <v>477</v>
      </c>
      <c r="F156" s="202" t="s">
        <v>534</v>
      </c>
      <c r="G156" s="202" t="s">
        <v>166</v>
      </c>
      <c r="H156" s="202">
        <v>12</v>
      </c>
      <c r="I156" s="203" t="s">
        <v>981</v>
      </c>
      <c r="J156" s="203" t="s">
        <v>1381</v>
      </c>
    </row>
    <row r="157" spans="1:10" ht="10.5" customHeight="1" x14ac:dyDescent="0.2">
      <c r="A157" s="195">
        <v>70</v>
      </c>
      <c r="B157" s="228" t="s">
        <v>437</v>
      </c>
      <c r="C157" s="202" t="s">
        <v>533</v>
      </c>
      <c r="D157" s="202">
        <v>136</v>
      </c>
      <c r="E157" s="202" t="s">
        <v>477</v>
      </c>
      <c r="F157" s="202" t="s">
        <v>534</v>
      </c>
      <c r="G157" s="202" t="s">
        <v>284</v>
      </c>
      <c r="H157" s="202">
        <v>12</v>
      </c>
      <c r="I157" s="203" t="s">
        <v>982</v>
      </c>
      <c r="J157" s="203" t="s">
        <v>1381</v>
      </c>
    </row>
    <row r="158" spans="1:10" ht="10.5" customHeight="1" x14ac:dyDescent="0.2">
      <c r="A158" s="195">
        <v>70</v>
      </c>
      <c r="B158" s="228" t="s">
        <v>437</v>
      </c>
      <c r="C158" s="202" t="s">
        <v>533</v>
      </c>
      <c r="D158" s="202">
        <v>136</v>
      </c>
      <c r="E158" s="202" t="s">
        <v>477</v>
      </c>
      <c r="F158" s="202" t="s">
        <v>534</v>
      </c>
      <c r="G158" s="202" t="s">
        <v>96</v>
      </c>
      <c r="H158" s="202">
        <v>12</v>
      </c>
      <c r="I158" s="203" t="s">
        <v>982</v>
      </c>
      <c r="J158" s="203" t="s">
        <v>1381</v>
      </c>
    </row>
    <row r="159" spans="1:10" ht="10.5" customHeight="1" x14ac:dyDescent="0.2">
      <c r="A159" s="195">
        <v>70</v>
      </c>
      <c r="B159" s="228" t="s">
        <v>437</v>
      </c>
      <c r="C159" s="202" t="s">
        <v>533</v>
      </c>
      <c r="D159" s="202">
        <v>136</v>
      </c>
      <c r="E159" s="202" t="s">
        <v>477</v>
      </c>
      <c r="F159" s="202" t="s">
        <v>534</v>
      </c>
      <c r="G159" s="202" t="s">
        <v>537</v>
      </c>
      <c r="H159" s="202">
        <v>12</v>
      </c>
      <c r="I159" s="203" t="s">
        <v>982</v>
      </c>
      <c r="J159" s="203" t="s">
        <v>1381</v>
      </c>
    </row>
    <row r="160" spans="1:10" ht="10.5" customHeight="1" x14ac:dyDescent="0.2">
      <c r="A160" s="198">
        <v>70</v>
      </c>
      <c r="B160" s="218" t="s">
        <v>437</v>
      </c>
      <c r="C160" s="205" t="s">
        <v>533</v>
      </c>
      <c r="D160" s="205">
        <v>136</v>
      </c>
      <c r="E160" s="205" t="s">
        <v>477</v>
      </c>
      <c r="F160" s="205" t="s">
        <v>534</v>
      </c>
      <c r="G160" s="205" t="s">
        <v>118</v>
      </c>
      <c r="H160" s="205">
        <v>12</v>
      </c>
      <c r="I160" s="205" t="s">
        <v>184</v>
      </c>
      <c r="J160" s="205" t="s">
        <v>86</v>
      </c>
    </row>
    <row r="161" spans="1:10" ht="10.5" customHeight="1" x14ac:dyDescent="0.2">
      <c r="A161" s="192">
        <v>72</v>
      </c>
      <c r="B161" s="193" t="s">
        <v>1022</v>
      </c>
      <c r="C161" s="194" t="s">
        <v>538</v>
      </c>
      <c r="D161" s="194">
        <v>183</v>
      </c>
      <c r="E161" s="194" t="s">
        <v>553</v>
      </c>
      <c r="F161" s="194" t="s">
        <v>1482</v>
      </c>
      <c r="G161" s="194" t="s">
        <v>540</v>
      </c>
      <c r="H161" s="194">
        <v>19</v>
      </c>
      <c r="I161" s="194" t="s">
        <v>550</v>
      </c>
      <c r="J161" s="194" t="s">
        <v>1380</v>
      </c>
    </row>
    <row r="162" spans="1:10" ht="10.5" customHeight="1" x14ac:dyDescent="0.2">
      <c r="A162" s="195">
        <v>72</v>
      </c>
      <c r="B162" s="196" t="s">
        <v>1022</v>
      </c>
      <c r="C162" s="197" t="s">
        <v>538</v>
      </c>
      <c r="D162" s="197">
        <v>183</v>
      </c>
      <c r="E162" s="197" t="s">
        <v>553</v>
      </c>
      <c r="F162" s="197" t="s">
        <v>1482</v>
      </c>
      <c r="G162" s="197" t="s">
        <v>541</v>
      </c>
      <c r="H162" s="197">
        <v>32</v>
      </c>
      <c r="I162" s="197" t="s">
        <v>550</v>
      </c>
      <c r="J162" s="197" t="s">
        <v>1380</v>
      </c>
    </row>
    <row r="163" spans="1:10" ht="10.5" customHeight="1" x14ac:dyDescent="0.2">
      <c r="A163" s="195">
        <v>72</v>
      </c>
      <c r="B163" s="196" t="s">
        <v>1022</v>
      </c>
      <c r="C163" s="197" t="s">
        <v>538</v>
      </c>
      <c r="D163" s="197">
        <v>183</v>
      </c>
      <c r="E163" s="197" t="s">
        <v>553</v>
      </c>
      <c r="F163" s="197" t="s">
        <v>1482</v>
      </c>
      <c r="G163" s="197" t="s">
        <v>542</v>
      </c>
      <c r="H163" s="197">
        <v>19</v>
      </c>
      <c r="I163" s="197" t="s">
        <v>551</v>
      </c>
      <c r="J163" s="197" t="s">
        <v>1380</v>
      </c>
    </row>
    <row r="164" spans="1:10" ht="10.5" customHeight="1" x14ac:dyDescent="0.2">
      <c r="A164" s="195">
        <v>72</v>
      </c>
      <c r="B164" s="196" t="s">
        <v>1022</v>
      </c>
      <c r="C164" s="197" t="s">
        <v>538</v>
      </c>
      <c r="D164" s="197">
        <v>183</v>
      </c>
      <c r="E164" s="197" t="s">
        <v>553</v>
      </c>
      <c r="F164" s="197" t="s">
        <v>1482</v>
      </c>
      <c r="G164" s="197" t="s">
        <v>543</v>
      </c>
      <c r="H164" s="197">
        <v>32</v>
      </c>
      <c r="I164" s="197" t="s">
        <v>551</v>
      </c>
      <c r="J164" s="197" t="s">
        <v>1380</v>
      </c>
    </row>
    <row r="165" spans="1:10" ht="10.5" customHeight="1" x14ac:dyDescent="0.2">
      <c r="A165" s="195">
        <v>72</v>
      </c>
      <c r="B165" s="196" t="s">
        <v>1022</v>
      </c>
      <c r="C165" s="197" t="s">
        <v>538</v>
      </c>
      <c r="D165" s="197">
        <v>183</v>
      </c>
      <c r="E165" s="197" t="s">
        <v>553</v>
      </c>
      <c r="F165" s="197" t="s">
        <v>1482</v>
      </c>
      <c r="G165" s="197" t="s">
        <v>544</v>
      </c>
      <c r="H165" s="197">
        <v>19</v>
      </c>
      <c r="I165" s="197" t="s">
        <v>552</v>
      </c>
      <c r="J165" s="197" t="s">
        <v>1380</v>
      </c>
    </row>
    <row r="166" spans="1:10" ht="10.5" customHeight="1" x14ac:dyDescent="0.2">
      <c r="A166" s="198">
        <v>72</v>
      </c>
      <c r="B166" s="199" t="s">
        <v>1022</v>
      </c>
      <c r="C166" s="200" t="s">
        <v>538</v>
      </c>
      <c r="D166" s="200">
        <v>183</v>
      </c>
      <c r="E166" s="200" t="s">
        <v>553</v>
      </c>
      <c r="F166" s="200" t="s">
        <v>1482</v>
      </c>
      <c r="G166" s="200" t="s">
        <v>545</v>
      </c>
      <c r="H166" s="200">
        <v>32</v>
      </c>
      <c r="I166" s="200" t="s">
        <v>552</v>
      </c>
      <c r="J166" s="200" t="s">
        <v>1380</v>
      </c>
    </row>
    <row r="167" spans="1:10" ht="10.5" customHeight="1" x14ac:dyDescent="0.2">
      <c r="A167" s="195">
        <v>75</v>
      </c>
      <c r="B167" s="228" t="s">
        <v>438</v>
      </c>
      <c r="C167" s="202" t="s">
        <v>558</v>
      </c>
      <c r="D167" s="202">
        <v>1170</v>
      </c>
      <c r="E167" s="202" t="s">
        <v>562</v>
      </c>
      <c r="F167" s="202" t="s">
        <v>559</v>
      </c>
      <c r="G167" s="202" t="s">
        <v>118</v>
      </c>
      <c r="H167" s="202">
        <v>7</v>
      </c>
      <c r="I167" s="202" t="s">
        <v>184</v>
      </c>
      <c r="J167" s="202" t="s">
        <v>86</v>
      </c>
    </row>
    <row r="168" spans="1:10" ht="10.5" customHeight="1" x14ac:dyDescent="0.2">
      <c r="A168" s="198">
        <v>75</v>
      </c>
      <c r="B168" s="218" t="s">
        <v>438</v>
      </c>
      <c r="C168" s="205" t="s">
        <v>558</v>
      </c>
      <c r="D168" s="205">
        <v>1170</v>
      </c>
      <c r="E168" s="205" t="s">
        <v>562</v>
      </c>
      <c r="F168" s="205" t="s">
        <v>559</v>
      </c>
      <c r="G168" s="205" t="s">
        <v>254</v>
      </c>
      <c r="H168" s="205">
        <v>7</v>
      </c>
      <c r="I168" s="205" t="s">
        <v>25</v>
      </c>
      <c r="J168" s="205" t="s">
        <v>1122</v>
      </c>
    </row>
    <row r="169" spans="1:10" ht="10.5" customHeight="1" x14ac:dyDescent="0.2">
      <c r="A169" s="214">
        <v>79</v>
      </c>
      <c r="B169" s="219" t="s">
        <v>439</v>
      </c>
      <c r="C169" s="217" t="s">
        <v>566</v>
      </c>
      <c r="D169" s="217">
        <v>148</v>
      </c>
      <c r="E169" s="217" t="s">
        <v>385</v>
      </c>
      <c r="F169" s="217" t="s">
        <v>1483</v>
      </c>
      <c r="G169" s="217" t="s">
        <v>166</v>
      </c>
      <c r="H169" s="217" t="s">
        <v>993</v>
      </c>
      <c r="I169" s="217" t="s">
        <v>1098</v>
      </c>
      <c r="J169" s="217" t="s">
        <v>1381</v>
      </c>
    </row>
    <row r="170" spans="1:10" ht="10.5" customHeight="1" x14ac:dyDescent="0.2">
      <c r="A170" s="195">
        <v>82</v>
      </c>
      <c r="B170" s="228" t="s">
        <v>440</v>
      </c>
      <c r="C170" s="202" t="s">
        <v>569</v>
      </c>
      <c r="D170" s="202">
        <v>61313</v>
      </c>
      <c r="E170" s="202" t="s">
        <v>314</v>
      </c>
      <c r="F170" s="212" t="s">
        <v>1484</v>
      </c>
      <c r="G170" s="202" t="s">
        <v>254</v>
      </c>
      <c r="H170" s="202">
        <v>12</v>
      </c>
      <c r="I170" s="202" t="s">
        <v>571</v>
      </c>
      <c r="J170" s="202" t="s">
        <v>1380</v>
      </c>
    </row>
    <row r="171" spans="1:10" ht="10.5" customHeight="1" x14ac:dyDescent="0.2">
      <c r="A171" s="198">
        <v>82</v>
      </c>
      <c r="B171" s="218" t="s">
        <v>440</v>
      </c>
      <c r="C171" s="205" t="s">
        <v>569</v>
      </c>
      <c r="D171" s="205">
        <v>61313</v>
      </c>
      <c r="E171" s="205" t="s">
        <v>314</v>
      </c>
      <c r="F171" s="213" t="s">
        <v>1484</v>
      </c>
      <c r="G171" s="205" t="s">
        <v>572</v>
      </c>
      <c r="H171" s="205">
        <v>12</v>
      </c>
      <c r="I171" s="205" t="s">
        <v>571</v>
      </c>
      <c r="J171" s="205" t="s">
        <v>1380</v>
      </c>
    </row>
    <row r="172" spans="1:10" ht="10.5" customHeight="1" x14ac:dyDescent="0.2">
      <c r="A172" s="192">
        <v>83</v>
      </c>
      <c r="B172" s="206" t="s">
        <v>441</v>
      </c>
      <c r="C172" s="194" t="s">
        <v>43</v>
      </c>
      <c r="D172" s="194">
        <v>545</v>
      </c>
      <c r="E172" s="194" t="s">
        <v>37</v>
      </c>
      <c r="F172" s="194" t="s">
        <v>576</v>
      </c>
      <c r="G172" s="194" t="s">
        <v>578</v>
      </c>
      <c r="H172" s="194">
        <v>5</v>
      </c>
      <c r="I172" s="194" t="s">
        <v>997</v>
      </c>
      <c r="J172" s="194" t="s">
        <v>1381</v>
      </c>
    </row>
    <row r="173" spans="1:10" ht="10.5" customHeight="1" x14ac:dyDescent="0.2">
      <c r="A173" s="198">
        <v>83</v>
      </c>
      <c r="B173" s="210" t="s">
        <v>441</v>
      </c>
      <c r="C173" s="200" t="s">
        <v>43</v>
      </c>
      <c r="D173" s="200">
        <v>545</v>
      </c>
      <c r="E173" s="200" t="s">
        <v>37</v>
      </c>
      <c r="F173" s="200" t="s">
        <v>576</v>
      </c>
      <c r="G173" s="200" t="s">
        <v>579</v>
      </c>
      <c r="H173" s="200">
        <v>5</v>
      </c>
      <c r="I173" s="200" t="s">
        <v>997</v>
      </c>
      <c r="J173" s="200" t="s">
        <v>1381</v>
      </c>
    </row>
    <row r="174" spans="1:10" ht="10.5" customHeight="1" x14ac:dyDescent="0.2">
      <c r="A174" s="195">
        <v>85</v>
      </c>
      <c r="B174" s="228" t="s">
        <v>442</v>
      </c>
      <c r="C174" s="202" t="s">
        <v>596</v>
      </c>
      <c r="D174" s="202">
        <v>3525</v>
      </c>
      <c r="E174" s="202" t="s">
        <v>477</v>
      </c>
      <c r="F174" s="202" t="s">
        <v>584</v>
      </c>
      <c r="G174" s="202" t="s">
        <v>511</v>
      </c>
      <c r="H174" s="202" t="s">
        <v>999</v>
      </c>
      <c r="I174" s="202" t="s">
        <v>591</v>
      </c>
      <c r="J174" s="202" t="s">
        <v>1381</v>
      </c>
    </row>
    <row r="175" spans="1:10" ht="10.5" customHeight="1" x14ac:dyDescent="0.2">
      <c r="A175" s="195">
        <v>85</v>
      </c>
      <c r="B175" s="228" t="s">
        <v>442</v>
      </c>
      <c r="C175" s="202" t="s">
        <v>596</v>
      </c>
      <c r="D175" s="202">
        <v>3525</v>
      </c>
      <c r="E175" s="202" t="s">
        <v>477</v>
      </c>
      <c r="F175" s="202" t="s">
        <v>584</v>
      </c>
      <c r="G175" s="202" t="s">
        <v>254</v>
      </c>
      <c r="H175" s="202" t="s">
        <v>999</v>
      </c>
      <c r="I175" s="202" t="s">
        <v>591</v>
      </c>
      <c r="J175" s="202" t="s">
        <v>1381</v>
      </c>
    </row>
    <row r="176" spans="1:10" ht="10.5" customHeight="1" x14ac:dyDescent="0.2">
      <c r="A176" s="195">
        <v>85</v>
      </c>
      <c r="B176" s="228" t="s">
        <v>442</v>
      </c>
      <c r="C176" s="202" t="s">
        <v>596</v>
      </c>
      <c r="D176" s="202">
        <v>3525</v>
      </c>
      <c r="E176" s="202" t="s">
        <v>477</v>
      </c>
      <c r="F176" s="202" t="s">
        <v>584</v>
      </c>
      <c r="G176" s="202" t="s">
        <v>166</v>
      </c>
      <c r="H176" s="202" t="s">
        <v>999</v>
      </c>
      <c r="I176" s="202" t="s">
        <v>591</v>
      </c>
      <c r="J176" s="202" t="s">
        <v>1381</v>
      </c>
    </row>
    <row r="177" spans="1:10" ht="10.5" customHeight="1" x14ac:dyDescent="0.2">
      <c r="A177" s="195">
        <v>85</v>
      </c>
      <c r="B177" s="228" t="s">
        <v>442</v>
      </c>
      <c r="C177" s="202" t="s">
        <v>595</v>
      </c>
      <c r="D177" s="202">
        <v>3525</v>
      </c>
      <c r="E177" s="202" t="s">
        <v>477</v>
      </c>
      <c r="F177" s="202" t="s">
        <v>584</v>
      </c>
      <c r="G177" s="202" t="s">
        <v>511</v>
      </c>
      <c r="H177" s="202" t="s">
        <v>999</v>
      </c>
      <c r="I177" s="202" t="s">
        <v>591</v>
      </c>
      <c r="J177" s="202" t="s">
        <v>1381</v>
      </c>
    </row>
    <row r="178" spans="1:10" ht="10.5" customHeight="1" x14ac:dyDescent="0.2">
      <c r="A178" s="195">
        <v>85</v>
      </c>
      <c r="B178" s="228" t="s">
        <v>442</v>
      </c>
      <c r="C178" s="202" t="s">
        <v>595</v>
      </c>
      <c r="D178" s="202">
        <v>3525</v>
      </c>
      <c r="E178" s="202" t="s">
        <v>477</v>
      </c>
      <c r="F178" s="202" t="s">
        <v>584</v>
      </c>
      <c r="G178" s="202" t="s">
        <v>254</v>
      </c>
      <c r="H178" s="202" t="s">
        <v>999</v>
      </c>
      <c r="I178" s="202" t="s">
        <v>591</v>
      </c>
      <c r="J178" s="202" t="s">
        <v>1381</v>
      </c>
    </row>
    <row r="179" spans="1:10" ht="10.5" customHeight="1" x14ac:dyDescent="0.2">
      <c r="A179" s="195">
        <v>85</v>
      </c>
      <c r="B179" s="228" t="s">
        <v>442</v>
      </c>
      <c r="C179" s="202" t="s">
        <v>595</v>
      </c>
      <c r="D179" s="202">
        <v>3525</v>
      </c>
      <c r="E179" s="202" t="s">
        <v>477</v>
      </c>
      <c r="F179" s="202" t="s">
        <v>584</v>
      </c>
      <c r="G179" s="202" t="s">
        <v>166</v>
      </c>
      <c r="H179" s="202" t="s">
        <v>999</v>
      </c>
      <c r="I179" s="202" t="s">
        <v>591</v>
      </c>
      <c r="J179" s="202" t="s">
        <v>1381</v>
      </c>
    </row>
    <row r="180" spans="1:10" ht="10.5" customHeight="1" x14ac:dyDescent="0.2">
      <c r="A180" s="195">
        <v>85</v>
      </c>
      <c r="B180" s="228" t="s">
        <v>442</v>
      </c>
      <c r="C180" s="202" t="s">
        <v>596</v>
      </c>
      <c r="D180" s="202">
        <v>1760</v>
      </c>
      <c r="E180" s="202" t="s">
        <v>477</v>
      </c>
      <c r="F180" s="202" t="s">
        <v>597</v>
      </c>
      <c r="G180" s="202" t="s">
        <v>511</v>
      </c>
      <c r="H180" s="202" t="s">
        <v>999</v>
      </c>
      <c r="I180" s="202" t="s">
        <v>591</v>
      </c>
      <c r="J180" s="202" t="s">
        <v>1381</v>
      </c>
    </row>
    <row r="181" spans="1:10" ht="10.5" customHeight="1" x14ac:dyDescent="0.2">
      <c r="A181" s="195">
        <v>85</v>
      </c>
      <c r="B181" s="228" t="s">
        <v>442</v>
      </c>
      <c r="C181" s="202" t="s">
        <v>596</v>
      </c>
      <c r="D181" s="202">
        <v>1760</v>
      </c>
      <c r="E181" s="202" t="s">
        <v>477</v>
      </c>
      <c r="F181" s="202" t="s">
        <v>597</v>
      </c>
      <c r="G181" s="202" t="s">
        <v>254</v>
      </c>
      <c r="H181" s="202" t="s">
        <v>999</v>
      </c>
      <c r="I181" s="202" t="s">
        <v>591</v>
      </c>
      <c r="J181" s="202" t="s">
        <v>1381</v>
      </c>
    </row>
    <row r="182" spans="1:10" ht="10.5" customHeight="1" x14ac:dyDescent="0.2">
      <c r="A182" s="195">
        <v>85</v>
      </c>
      <c r="B182" s="228" t="s">
        <v>442</v>
      </c>
      <c r="C182" s="202" t="s">
        <v>596</v>
      </c>
      <c r="D182" s="202">
        <v>1760</v>
      </c>
      <c r="E182" s="202" t="s">
        <v>477</v>
      </c>
      <c r="F182" s="202" t="s">
        <v>597</v>
      </c>
      <c r="G182" s="202" t="s">
        <v>166</v>
      </c>
      <c r="H182" s="202" t="s">
        <v>999</v>
      </c>
      <c r="I182" s="202" t="s">
        <v>591</v>
      </c>
      <c r="J182" s="202" t="s">
        <v>1381</v>
      </c>
    </row>
    <row r="183" spans="1:10" ht="10.5" customHeight="1" x14ac:dyDescent="0.2">
      <c r="A183" s="195">
        <v>85</v>
      </c>
      <c r="B183" s="228" t="s">
        <v>442</v>
      </c>
      <c r="C183" s="202" t="s">
        <v>595</v>
      </c>
      <c r="D183" s="202">
        <v>1760</v>
      </c>
      <c r="E183" s="202" t="s">
        <v>477</v>
      </c>
      <c r="F183" s="202" t="s">
        <v>597</v>
      </c>
      <c r="G183" s="202" t="s">
        <v>511</v>
      </c>
      <c r="H183" s="202" t="s">
        <v>999</v>
      </c>
      <c r="I183" s="202" t="s">
        <v>591</v>
      </c>
      <c r="J183" s="202" t="s">
        <v>1381</v>
      </c>
    </row>
    <row r="184" spans="1:10" ht="10.5" customHeight="1" x14ac:dyDescent="0.2">
      <c r="A184" s="195">
        <v>85</v>
      </c>
      <c r="B184" s="228" t="s">
        <v>442</v>
      </c>
      <c r="C184" s="202" t="s">
        <v>595</v>
      </c>
      <c r="D184" s="202">
        <v>1760</v>
      </c>
      <c r="E184" s="202" t="s">
        <v>477</v>
      </c>
      <c r="F184" s="202" t="s">
        <v>597</v>
      </c>
      <c r="G184" s="202" t="s">
        <v>254</v>
      </c>
      <c r="H184" s="202" t="s">
        <v>999</v>
      </c>
      <c r="I184" s="202" t="s">
        <v>591</v>
      </c>
      <c r="J184" s="202" t="s">
        <v>1381</v>
      </c>
    </row>
    <row r="185" spans="1:10" ht="10.5" customHeight="1" x14ac:dyDescent="0.2">
      <c r="A185" s="195">
        <v>85</v>
      </c>
      <c r="B185" s="228" t="s">
        <v>442</v>
      </c>
      <c r="C185" s="202" t="s">
        <v>595</v>
      </c>
      <c r="D185" s="202">
        <v>1760</v>
      </c>
      <c r="E185" s="202" t="s">
        <v>477</v>
      </c>
      <c r="F185" s="202" t="s">
        <v>597</v>
      </c>
      <c r="G185" s="202" t="s">
        <v>166</v>
      </c>
      <c r="H185" s="202" t="s">
        <v>999</v>
      </c>
      <c r="I185" s="202" t="s">
        <v>591</v>
      </c>
      <c r="J185" s="202" t="s">
        <v>1381</v>
      </c>
    </row>
    <row r="186" spans="1:10" ht="10.5" customHeight="1" x14ac:dyDescent="0.2">
      <c r="A186" s="195">
        <v>85</v>
      </c>
      <c r="B186" s="228" t="s">
        <v>442</v>
      </c>
      <c r="C186" s="202" t="s">
        <v>596</v>
      </c>
      <c r="D186" s="202">
        <v>1765</v>
      </c>
      <c r="E186" s="202" t="s">
        <v>477</v>
      </c>
      <c r="F186" s="202" t="s">
        <v>598</v>
      </c>
      <c r="G186" s="202" t="s">
        <v>511</v>
      </c>
      <c r="H186" s="202" t="s">
        <v>999</v>
      </c>
      <c r="I186" s="202" t="s">
        <v>591</v>
      </c>
      <c r="J186" s="202" t="s">
        <v>1381</v>
      </c>
    </row>
    <row r="187" spans="1:10" ht="10.5" customHeight="1" x14ac:dyDescent="0.2">
      <c r="A187" s="195">
        <v>85</v>
      </c>
      <c r="B187" s="228" t="s">
        <v>442</v>
      </c>
      <c r="C187" s="202" t="s">
        <v>596</v>
      </c>
      <c r="D187" s="202">
        <v>1765</v>
      </c>
      <c r="E187" s="202" t="s">
        <v>477</v>
      </c>
      <c r="F187" s="202" t="s">
        <v>598</v>
      </c>
      <c r="G187" s="202" t="s">
        <v>254</v>
      </c>
      <c r="H187" s="202" t="s">
        <v>999</v>
      </c>
      <c r="I187" s="202" t="s">
        <v>591</v>
      </c>
      <c r="J187" s="202" t="s">
        <v>1381</v>
      </c>
    </row>
    <row r="188" spans="1:10" ht="10.5" customHeight="1" x14ac:dyDescent="0.2">
      <c r="A188" s="195">
        <v>85</v>
      </c>
      <c r="B188" s="228" t="s">
        <v>442</v>
      </c>
      <c r="C188" s="202" t="s">
        <v>596</v>
      </c>
      <c r="D188" s="202">
        <v>1765</v>
      </c>
      <c r="E188" s="202" t="s">
        <v>477</v>
      </c>
      <c r="F188" s="202" t="s">
        <v>598</v>
      </c>
      <c r="G188" s="202" t="s">
        <v>166</v>
      </c>
      <c r="H188" s="202" t="s">
        <v>999</v>
      </c>
      <c r="I188" s="202" t="s">
        <v>591</v>
      </c>
      <c r="J188" s="202" t="s">
        <v>1381</v>
      </c>
    </row>
    <row r="189" spans="1:10" ht="10.5" customHeight="1" x14ac:dyDescent="0.2">
      <c r="A189" s="195">
        <v>85</v>
      </c>
      <c r="B189" s="228" t="s">
        <v>442</v>
      </c>
      <c r="C189" s="202" t="s">
        <v>595</v>
      </c>
      <c r="D189" s="202">
        <v>1765</v>
      </c>
      <c r="E189" s="202" t="s">
        <v>477</v>
      </c>
      <c r="F189" s="202" t="s">
        <v>598</v>
      </c>
      <c r="G189" s="202" t="s">
        <v>511</v>
      </c>
      <c r="H189" s="202" t="s">
        <v>999</v>
      </c>
      <c r="I189" s="202" t="s">
        <v>591</v>
      </c>
      <c r="J189" s="202" t="s">
        <v>1381</v>
      </c>
    </row>
    <row r="190" spans="1:10" ht="10.5" customHeight="1" x14ac:dyDescent="0.2">
      <c r="A190" s="195">
        <v>85</v>
      </c>
      <c r="B190" s="228" t="s">
        <v>442</v>
      </c>
      <c r="C190" s="202" t="s">
        <v>595</v>
      </c>
      <c r="D190" s="202">
        <v>1765</v>
      </c>
      <c r="E190" s="202" t="s">
        <v>477</v>
      </c>
      <c r="F190" s="202" t="s">
        <v>598</v>
      </c>
      <c r="G190" s="202" t="s">
        <v>254</v>
      </c>
      <c r="H190" s="202" t="s">
        <v>999</v>
      </c>
      <c r="I190" s="202" t="s">
        <v>591</v>
      </c>
      <c r="J190" s="202" t="s">
        <v>1381</v>
      </c>
    </row>
    <row r="191" spans="1:10" ht="10.5" customHeight="1" x14ac:dyDescent="0.2">
      <c r="A191" s="195">
        <v>85</v>
      </c>
      <c r="B191" s="228" t="s">
        <v>442</v>
      </c>
      <c r="C191" s="202" t="s">
        <v>595</v>
      </c>
      <c r="D191" s="202">
        <v>1765</v>
      </c>
      <c r="E191" s="202" t="s">
        <v>477</v>
      </c>
      <c r="F191" s="202" t="s">
        <v>598</v>
      </c>
      <c r="G191" s="202" t="s">
        <v>166</v>
      </c>
      <c r="H191" s="202" t="s">
        <v>999</v>
      </c>
      <c r="I191" s="202" t="s">
        <v>591</v>
      </c>
      <c r="J191" s="202" t="s">
        <v>1381</v>
      </c>
    </row>
    <row r="192" spans="1:10" ht="10.5" customHeight="1" x14ac:dyDescent="0.2">
      <c r="A192" s="192">
        <v>86</v>
      </c>
      <c r="B192" s="206" t="s">
        <v>443</v>
      </c>
      <c r="C192" s="194" t="s">
        <v>610</v>
      </c>
      <c r="D192" s="194">
        <v>25045</v>
      </c>
      <c r="E192" s="194" t="s">
        <v>221</v>
      </c>
      <c r="F192" s="194" t="s">
        <v>1485</v>
      </c>
      <c r="G192" s="194" t="s">
        <v>512</v>
      </c>
      <c r="H192" s="194" t="s">
        <v>1000</v>
      </c>
      <c r="I192" s="194" t="s">
        <v>613</v>
      </c>
      <c r="J192" s="194" t="s">
        <v>1380</v>
      </c>
    </row>
    <row r="193" spans="1:10" ht="10.5" customHeight="1" x14ac:dyDescent="0.2">
      <c r="A193" s="195">
        <v>86</v>
      </c>
      <c r="B193" s="208" t="s">
        <v>443</v>
      </c>
      <c r="C193" s="197" t="s">
        <v>610</v>
      </c>
      <c r="D193" s="197">
        <v>25045</v>
      </c>
      <c r="E193" s="197" t="s">
        <v>221</v>
      </c>
      <c r="F193" s="197" t="s">
        <v>1485</v>
      </c>
      <c r="G193" s="197" t="s">
        <v>611</v>
      </c>
      <c r="H193" s="197" t="s">
        <v>1000</v>
      </c>
      <c r="I193" s="197" t="s">
        <v>615</v>
      </c>
      <c r="J193" s="197" t="s">
        <v>1381</v>
      </c>
    </row>
    <row r="194" spans="1:10" ht="10.5" customHeight="1" x14ac:dyDescent="0.2">
      <c r="A194" s="195">
        <v>86</v>
      </c>
      <c r="B194" s="208" t="s">
        <v>443</v>
      </c>
      <c r="C194" s="197" t="s">
        <v>614</v>
      </c>
      <c r="D194" s="197">
        <v>25521</v>
      </c>
      <c r="E194" s="197" t="s">
        <v>221</v>
      </c>
      <c r="F194" s="197" t="s">
        <v>1486</v>
      </c>
      <c r="G194" s="197" t="s">
        <v>512</v>
      </c>
      <c r="H194" s="197" t="s">
        <v>1000</v>
      </c>
      <c r="I194" s="197" t="s">
        <v>613</v>
      </c>
      <c r="J194" s="197" t="s">
        <v>1380</v>
      </c>
    </row>
    <row r="195" spans="1:10" ht="10.5" customHeight="1" x14ac:dyDescent="0.2">
      <c r="A195" s="198">
        <v>86</v>
      </c>
      <c r="B195" s="210" t="s">
        <v>443</v>
      </c>
      <c r="C195" s="200" t="s">
        <v>614</v>
      </c>
      <c r="D195" s="200">
        <v>25521</v>
      </c>
      <c r="E195" s="200" t="s">
        <v>221</v>
      </c>
      <c r="F195" s="200" t="s">
        <v>1486</v>
      </c>
      <c r="G195" s="200" t="s">
        <v>611</v>
      </c>
      <c r="H195" s="200" t="s">
        <v>1000</v>
      </c>
      <c r="I195" s="200" t="s">
        <v>615</v>
      </c>
      <c r="J195" s="200" t="s">
        <v>1381</v>
      </c>
    </row>
    <row r="196" spans="1:10" ht="10.5" customHeight="1" x14ac:dyDescent="0.2">
      <c r="A196" s="195">
        <v>88</v>
      </c>
      <c r="B196" s="228" t="s">
        <v>444</v>
      </c>
      <c r="C196" s="202" t="s">
        <v>616</v>
      </c>
      <c r="D196" s="202">
        <v>112749</v>
      </c>
      <c r="E196" s="202" t="s">
        <v>477</v>
      </c>
      <c r="F196" s="202" t="s">
        <v>617</v>
      </c>
      <c r="G196" s="202" t="s">
        <v>620</v>
      </c>
      <c r="H196" s="202">
        <v>6</v>
      </c>
      <c r="I196" s="202" t="s">
        <v>1445</v>
      </c>
      <c r="J196" s="202" t="s">
        <v>1380</v>
      </c>
    </row>
    <row r="197" spans="1:10" ht="10.5" customHeight="1" x14ac:dyDescent="0.2">
      <c r="A197" s="195">
        <v>88</v>
      </c>
      <c r="B197" s="228" t="s">
        <v>444</v>
      </c>
      <c r="C197" s="202" t="s">
        <v>616</v>
      </c>
      <c r="D197" s="202">
        <v>112749</v>
      </c>
      <c r="E197" s="202" t="s">
        <v>477</v>
      </c>
      <c r="F197" s="202" t="s">
        <v>617</v>
      </c>
      <c r="G197" s="202" t="s">
        <v>621</v>
      </c>
      <c r="H197" s="202">
        <v>6</v>
      </c>
      <c r="I197" s="202" t="s">
        <v>1174</v>
      </c>
      <c r="J197" s="202" t="s">
        <v>1381</v>
      </c>
    </row>
    <row r="198" spans="1:10" ht="10.5" customHeight="1" x14ac:dyDescent="0.2">
      <c r="A198" s="195">
        <v>88</v>
      </c>
      <c r="B198" s="228" t="s">
        <v>444</v>
      </c>
      <c r="C198" s="202" t="s">
        <v>616</v>
      </c>
      <c r="D198" s="202">
        <v>112749</v>
      </c>
      <c r="E198" s="202" t="s">
        <v>477</v>
      </c>
      <c r="F198" s="202" t="s">
        <v>617</v>
      </c>
      <c r="G198" s="202" t="s">
        <v>625</v>
      </c>
      <c r="H198" s="202">
        <v>8</v>
      </c>
      <c r="I198" s="202" t="s">
        <v>1445</v>
      </c>
      <c r="J198" s="202" t="s">
        <v>1380</v>
      </c>
    </row>
    <row r="199" spans="1:10" ht="10.5" customHeight="1" x14ac:dyDescent="0.2">
      <c r="A199" s="198">
        <v>88</v>
      </c>
      <c r="B199" s="218" t="s">
        <v>444</v>
      </c>
      <c r="C199" s="205" t="s">
        <v>616</v>
      </c>
      <c r="D199" s="205">
        <v>112749</v>
      </c>
      <c r="E199" s="205" t="s">
        <v>477</v>
      </c>
      <c r="F199" s="205" t="s">
        <v>617</v>
      </c>
      <c r="G199" s="205" t="s">
        <v>626</v>
      </c>
      <c r="H199" s="205">
        <v>8</v>
      </c>
      <c r="I199" s="205" t="s">
        <v>1174</v>
      </c>
      <c r="J199" s="205" t="s">
        <v>1381</v>
      </c>
    </row>
    <row r="200" spans="1:10" ht="10.5" customHeight="1" x14ac:dyDescent="0.2">
      <c r="A200" s="214">
        <v>91</v>
      </c>
      <c r="B200" s="219" t="s">
        <v>445</v>
      </c>
      <c r="C200" s="217" t="s">
        <v>627</v>
      </c>
      <c r="D200" s="217">
        <v>772</v>
      </c>
      <c r="E200" s="217" t="s">
        <v>221</v>
      </c>
      <c r="F200" s="217" t="s">
        <v>1487</v>
      </c>
      <c r="G200" s="217" t="s">
        <v>629</v>
      </c>
      <c r="H200" s="217">
        <v>16</v>
      </c>
      <c r="I200" s="217" t="s">
        <v>1100</v>
      </c>
      <c r="J200" s="217" t="s">
        <v>1381</v>
      </c>
    </row>
    <row r="201" spans="1:10" ht="10.5" customHeight="1" x14ac:dyDescent="0.2">
      <c r="A201" s="198">
        <v>93</v>
      </c>
      <c r="B201" s="218" t="s">
        <v>446</v>
      </c>
      <c r="C201" s="205" t="s">
        <v>633</v>
      </c>
      <c r="D201" s="205">
        <v>1037</v>
      </c>
      <c r="E201" s="205" t="s">
        <v>92</v>
      </c>
      <c r="F201" s="205" t="s">
        <v>93</v>
      </c>
      <c r="G201" s="205" t="s">
        <v>254</v>
      </c>
      <c r="H201" s="205">
        <v>48</v>
      </c>
      <c r="I201" s="205" t="s">
        <v>1160</v>
      </c>
      <c r="J201" s="205" t="s">
        <v>1381</v>
      </c>
    </row>
    <row r="202" spans="1:10" ht="10.5" customHeight="1" x14ac:dyDescent="0.2">
      <c r="A202" s="192">
        <v>94</v>
      </c>
      <c r="B202" s="206" t="s">
        <v>447</v>
      </c>
      <c r="C202" s="194" t="s">
        <v>635</v>
      </c>
      <c r="D202" s="194">
        <v>175</v>
      </c>
      <c r="E202" s="194" t="s">
        <v>636</v>
      </c>
      <c r="F202" s="194" t="s">
        <v>1488</v>
      </c>
      <c r="G202" s="194" t="s">
        <v>166</v>
      </c>
      <c r="H202" s="194">
        <v>7</v>
      </c>
      <c r="I202" s="194" t="s">
        <v>1103</v>
      </c>
      <c r="J202" s="194" t="s">
        <v>1381</v>
      </c>
    </row>
    <row r="203" spans="1:10" ht="10.5" customHeight="1" x14ac:dyDescent="0.2">
      <c r="A203" s="195">
        <v>94</v>
      </c>
      <c r="B203" s="208" t="s">
        <v>447</v>
      </c>
      <c r="C203" s="197" t="s">
        <v>635</v>
      </c>
      <c r="D203" s="197">
        <v>175</v>
      </c>
      <c r="E203" s="197" t="s">
        <v>636</v>
      </c>
      <c r="F203" s="197" t="s">
        <v>1488</v>
      </c>
      <c r="G203" s="197" t="s">
        <v>284</v>
      </c>
      <c r="H203" s="197">
        <v>7</v>
      </c>
      <c r="I203" s="197" t="s">
        <v>1016</v>
      </c>
      <c r="J203" s="197" t="s">
        <v>1381</v>
      </c>
    </row>
    <row r="204" spans="1:10" ht="10.5" customHeight="1" x14ac:dyDescent="0.2">
      <c r="A204" s="198">
        <v>94</v>
      </c>
      <c r="B204" s="210" t="s">
        <v>447</v>
      </c>
      <c r="C204" s="200" t="s">
        <v>635</v>
      </c>
      <c r="D204" s="200">
        <v>175</v>
      </c>
      <c r="E204" s="200" t="s">
        <v>636</v>
      </c>
      <c r="F204" s="200" t="s">
        <v>1488</v>
      </c>
      <c r="G204" s="200" t="s">
        <v>96</v>
      </c>
      <c r="H204" s="200">
        <v>7</v>
      </c>
      <c r="I204" s="200" t="s">
        <v>1017</v>
      </c>
      <c r="J204" s="200" t="s">
        <v>1381</v>
      </c>
    </row>
    <row r="205" spans="1:10" ht="10.5" customHeight="1" x14ac:dyDescent="0.2">
      <c r="A205" s="198">
        <v>95</v>
      </c>
      <c r="B205" s="218" t="s">
        <v>448</v>
      </c>
      <c r="C205" s="205" t="s">
        <v>1446</v>
      </c>
      <c r="D205" s="205">
        <v>145</v>
      </c>
      <c r="E205" s="205" t="s">
        <v>640</v>
      </c>
      <c r="F205" s="205" t="s">
        <v>639</v>
      </c>
      <c r="G205" s="205" t="s">
        <v>166</v>
      </c>
      <c r="H205" s="205">
        <v>13</v>
      </c>
      <c r="I205" s="205" t="s">
        <v>1027</v>
      </c>
      <c r="J205" s="205" t="s">
        <v>1381</v>
      </c>
    </row>
    <row r="206" spans="1:10" ht="10.5" customHeight="1" x14ac:dyDescent="0.2">
      <c r="A206" s="192">
        <v>97</v>
      </c>
      <c r="B206" s="206" t="s">
        <v>449</v>
      </c>
      <c r="C206" s="194" t="s">
        <v>779</v>
      </c>
      <c r="D206" s="194">
        <v>977</v>
      </c>
      <c r="E206" s="194" t="s">
        <v>385</v>
      </c>
      <c r="F206" s="194" t="s">
        <v>1490</v>
      </c>
      <c r="G206" s="194" t="s">
        <v>254</v>
      </c>
      <c r="H206" s="194">
        <v>236</v>
      </c>
      <c r="I206" s="194" t="s">
        <v>86</v>
      </c>
      <c r="J206" s="194" t="s">
        <v>86</v>
      </c>
    </row>
    <row r="207" spans="1:10" ht="10.5" customHeight="1" x14ac:dyDescent="0.2">
      <c r="A207" s="195">
        <v>97</v>
      </c>
      <c r="B207" s="208" t="s">
        <v>449</v>
      </c>
      <c r="C207" s="197" t="s">
        <v>779</v>
      </c>
      <c r="D207" s="197">
        <v>977</v>
      </c>
      <c r="E207" s="197" t="s">
        <v>385</v>
      </c>
      <c r="F207" s="197" t="s">
        <v>1490</v>
      </c>
      <c r="G207" s="197" t="s">
        <v>784</v>
      </c>
      <c r="H207" s="197">
        <v>236</v>
      </c>
      <c r="I207" s="197" t="s">
        <v>789</v>
      </c>
      <c r="J207" s="197" t="s">
        <v>86</v>
      </c>
    </row>
    <row r="208" spans="1:10" ht="10.5" customHeight="1" x14ac:dyDescent="0.2">
      <c r="A208" s="195">
        <v>97</v>
      </c>
      <c r="B208" s="208" t="s">
        <v>449</v>
      </c>
      <c r="C208" s="197" t="s">
        <v>779</v>
      </c>
      <c r="D208" s="197">
        <v>977</v>
      </c>
      <c r="E208" s="197" t="s">
        <v>385</v>
      </c>
      <c r="F208" s="197" t="s">
        <v>1490</v>
      </c>
      <c r="G208" s="197" t="s">
        <v>785</v>
      </c>
      <c r="H208" s="197">
        <v>236</v>
      </c>
      <c r="I208" s="197" t="s">
        <v>790</v>
      </c>
      <c r="J208" s="197" t="s">
        <v>1381</v>
      </c>
    </row>
    <row r="209" spans="1:10" ht="10.5" customHeight="1" x14ac:dyDescent="0.2">
      <c r="A209" s="195">
        <v>97</v>
      </c>
      <c r="B209" s="208" t="s">
        <v>449</v>
      </c>
      <c r="C209" s="197" t="s">
        <v>677</v>
      </c>
      <c r="D209" s="197">
        <v>1004</v>
      </c>
      <c r="E209" s="197" t="s">
        <v>385</v>
      </c>
      <c r="F209" s="197" t="s">
        <v>1491</v>
      </c>
      <c r="G209" s="197" t="s">
        <v>254</v>
      </c>
      <c r="H209" s="197">
        <v>236</v>
      </c>
      <c r="I209" s="197" t="s">
        <v>86</v>
      </c>
      <c r="J209" s="197" t="s">
        <v>86</v>
      </c>
    </row>
    <row r="210" spans="1:10" ht="10.5" customHeight="1" x14ac:dyDescent="0.2">
      <c r="A210" s="195">
        <v>97</v>
      </c>
      <c r="B210" s="208" t="s">
        <v>449</v>
      </c>
      <c r="C210" s="197" t="s">
        <v>677</v>
      </c>
      <c r="D210" s="197">
        <v>1004</v>
      </c>
      <c r="E210" s="197" t="s">
        <v>385</v>
      </c>
      <c r="F210" s="197" t="s">
        <v>1491</v>
      </c>
      <c r="G210" s="197" t="s">
        <v>784</v>
      </c>
      <c r="H210" s="197">
        <v>236</v>
      </c>
      <c r="I210" s="197" t="s">
        <v>789</v>
      </c>
      <c r="J210" s="197" t="s">
        <v>86</v>
      </c>
    </row>
    <row r="211" spans="1:10" ht="10.5" customHeight="1" x14ac:dyDescent="0.2">
      <c r="A211" s="195">
        <v>97</v>
      </c>
      <c r="B211" s="208" t="s">
        <v>449</v>
      </c>
      <c r="C211" s="197" t="s">
        <v>677</v>
      </c>
      <c r="D211" s="197">
        <v>1004</v>
      </c>
      <c r="E211" s="197" t="s">
        <v>385</v>
      </c>
      <c r="F211" s="197" t="s">
        <v>1491</v>
      </c>
      <c r="G211" s="197" t="s">
        <v>785</v>
      </c>
      <c r="H211" s="197">
        <v>236</v>
      </c>
      <c r="I211" s="197" t="s">
        <v>790</v>
      </c>
      <c r="J211" s="197" t="s">
        <v>1381</v>
      </c>
    </row>
    <row r="212" spans="1:10" ht="10.5" customHeight="1" x14ac:dyDescent="0.2">
      <c r="A212" s="195">
        <v>97</v>
      </c>
      <c r="B212" s="208" t="s">
        <v>449</v>
      </c>
      <c r="C212" s="197" t="s">
        <v>793</v>
      </c>
      <c r="D212" s="197">
        <v>977</v>
      </c>
      <c r="E212" s="197" t="s">
        <v>385</v>
      </c>
      <c r="F212" s="197" t="s">
        <v>1490</v>
      </c>
      <c r="G212" s="197" t="s">
        <v>254</v>
      </c>
      <c r="H212" s="197">
        <v>236</v>
      </c>
      <c r="I212" s="197" t="s">
        <v>86</v>
      </c>
      <c r="J212" s="197" t="s">
        <v>86</v>
      </c>
    </row>
    <row r="213" spans="1:10" ht="10.5" customHeight="1" x14ac:dyDescent="0.2">
      <c r="A213" s="195">
        <v>97</v>
      </c>
      <c r="B213" s="208" t="s">
        <v>449</v>
      </c>
      <c r="C213" s="197" t="s">
        <v>793</v>
      </c>
      <c r="D213" s="197">
        <v>977</v>
      </c>
      <c r="E213" s="197" t="s">
        <v>385</v>
      </c>
      <c r="F213" s="197" t="s">
        <v>1490</v>
      </c>
      <c r="G213" s="197" t="s">
        <v>784</v>
      </c>
      <c r="H213" s="197">
        <v>236</v>
      </c>
      <c r="I213" s="197" t="s">
        <v>789</v>
      </c>
      <c r="J213" s="197" t="s">
        <v>86</v>
      </c>
    </row>
    <row r="214" spans="1:10" ht="10.5" customHeight="1" x14ac:dyDescent="0.2">
      <c r="A214" s="195">
        <v>97</v>
      </c>
      <c r="B214" s="208" t="s">
        <v>449</v>
      </c>
      <c r="C214" s="197" t="s">
        <v>793</v>
      </c>
      <c r="D214" s="197">
        <v>977</v>
      </c>
      <c r="E214" s="197" t="s">
        <v>385</v>
      </c>
      <c r="F214" s="197" t="s">
        <v>1490</v>
      </c>
      <c r="G214" s="197" t="s">
        <v>785</v>
      </c>
      <c r="H214" s="197">
        <v>236</v>
      </c>
      <c r="I214" s="197" t="s">
        <v>790</v>
      </c>
      <c r="J214" s="197" t="s">
        <v>1381</v>
      </c>
    </row>
    <row r="215" spans="1:10" ht="10.5" customHeight="1" x14ac:dyDescent="0.2">
      <c r="A215" s="195">
        <v>97</v>
      </c>
      <c r="B215" s="208" t="s">
        <v>449</v>
      </c>
      <c r="C215" s="197" t="s">
        <v>794</v>
      </c>
      <c r="D215" s="197">
        <v>1004</v>
      </c>
      <c r="E215" s="197" t="s">
        <v>385</v>
      </c>
      <c r="F215" s="197" t="s">
        <v>1491</v>
      </c>
      <c r="G215" s="197" t="s">
        <v>254</v>
      </c>
      <c r="H215" s="197">
        <v>236</v>
      </c>
      <c r="I215" s="197" t="s">
        <v>86</v>
      </c>
      <c r="J215" s="197" t="s">
        <v>86</v>
      </c>
    </row>
    <row r="216" spans="1:10" ht="10.5" customHeight="1" x14ac:dyDescent="0.2">
      <c r="A216" s="195">
        <v>97</v>
      </c>
      <c r="B216" s="208" t="s">
        <v>449</v>
      </c>
      <c r="C216" s="197" t="s">
        <v>794</v>
      </c>
      <c r="D216" s="197">
        <v>1004</v>
      </c>
      <c r="E216" s="197" t="s">
        <v>385</v>
      </c>
      <c r="F216" s="197" t="s">
        <v>1491</v>
      </c>
      <c r="G216" s="197" t="s">
        <v>784</v>
      </c>
      <c r="H216" s="197">
        <v>236</v>
      </c>
      <c r="I216" s="197" t="s">
        <v>789</v>
      </c>
      <c r="J216" s="197" t="s">
        <v>86</v>
      </c>
    </row>
    <row r="217" spans="1:10" ht="10.5" customHeight="1" x14ac:dyDescent="0.2">
      <c r="A217" s="198">
        <v>97</v>
      </c>
      <c r="B217" s="210" t="s">
        <v>449</v>
      </c>
      <c r="C217" s="200" t="s">
        <v>794</v>
      </c>
      <c r="D217" s="200">
        <v>1004</v>
      </c>
      <c r="E217" s="200" t="s">
        <v>385</v>
      </c>
      <c r="F217" s="200" t="s">
        <v>1491</v>
      </c>
      <c r="G217" s="200" t="s">
        <v>785</v>
      </c>
      <c r="H217" s="200">
        <v>236</v>
      </c>
      <c r="I217" s="200" t="s">
        <v>790</v>
      </c>
      <c r="J217" s="200" t="s">
        <v>1381</v>
      </c>
    </row>
    <row r="218" spans="1:10" ht="10.5" customHeight="1" x14ac:dyDescent="0.2">
      <c r="A218" s="192">
        <v>98</v>
      </c>
      <c r="B218" s="229" t="s">
        <v>450</v>
      </c>
      <c r="C218" s="227" t="s">
        <v>643</v>
      </c>
      <c r="D218" s="227">
        <v>106688</v>
      </c>
      <c r="E218" s="227" t="s">
        <v>37</v>
      </c>
      <c r="F218" s="227" t="s">
        <v>644</v>
      </c>
      <c r="G218" s="227" t="s">
        <v>283</v>
      </c>
      <c r="H218" s="227">
        <v>25</v>
      </c>
      <c r="I218" s="227" t="s">
        <v>1034</v>
      </c>
      <c r="J218" s="227" t="s">
        <v>1381</v>
      </c>
    </row>
    <row r="219" spans="1:10" ht="10.5" customHeight="1" x14ac:dyDescent="0.2">
      <c r="A219" s="198">
        <v>98</v>
      </c>
      <c r="B219" s="218" t="s">
        <v>450</v>
      </c>
      <c r="C219" s="205" t="s">
        <v>643</v>
      </c>
      <c r="D219" s="205">
        <v>106688</v>
      </c>
      <c r="E219" s="205" t="s">
        <v>37</v>
      </c>
      <c r="F219" s="205" t="s">
        <v>644</v>
      </c>
      <c r="G219" s="205" t="s">
        <v>968</v>
      </c>
      <c r="H219" s="205">
        <v>25</v>
      </c>
      <c r="I219" s="205" t="s">
        <v>1035</v>
      </c>
      <c r="J219" s="205" t="s">
        <v>86</v>
      </c>
    </row>
    <row r="220" spans="1:10" ht="10.5" customHeight="1" x14ac:dyDescent="0.2">
      <c r="A220" s="192">
        <v>101</v>
      </c>
      <c r="B220" s="206" t="s">
        <v>451</v>
      </c>
      <c r="C220" s="194" t="s">
        <v>652</v>
      </c>
      <c r="D220" s="194" t="s">
        <v>78</v>
      </c>
      <c r="E220" s="194" t="s">
        <v>37</v>
      </c>
      <c r="F220" s="194" t="s">
        <v>653</v>
      </c>
      <c r="G220" s="194" t="s">
        <v>283</v>
      </c>
      <c r="H220" s="194" t="s">
        <v>1038</v>
      </c>
      <c r="I220" s="194" t="s">
        <v>184</v>
      </c>
      <c r="J220" s="194" t="s">
        <v>86</v>
      </c>
    </row>
    <row r="221" spans="1:10" ht="10.5" customHeight="1" x14ac:dyDescent="0.2">
      <c r="A221" s="195">
        <v>101</v>
      </c>
      <c r="B221" s="208" t="s">
        <v>451</v>
      </c>
      <c r="C221" s="197" t="s">
        <v>652</v>
      </c>
      <c r="D221" s="197" t="s">
        <v>78</v>
      </c>
      <c r="E221" s="197" t="s">
        <v>37</v>
      </c>
      <c r="F221" s="197" t="s">
        <v>653</v>
      </c>
      <c r="G221" s="197" t="s">
        <v>118</v>
      </c>
      <c r="H221" s="197" t="s">
        <v>1038</v>
      </c>
      <c r="I221" s="197" t="s">
        <v>184</v>
      </c>
      <c r="J221" s="197" t="s">
        <v>86</v>
      </c>
    </row>
    <row r="222" spans="1:10" ht="10.5" customHeight="1" x14ac:dyDescent="0.2">
      <c r="A222" s="195">
        <v>101</v>
      </c>
      <c r="B222" s="208" t="s">
        <v>451</v>
      </c>
      <c r="C222" s="197" t="s">
        <v>655</v>
      </c>
      <c r="D222" s="197" t="s">
        <v>78</v>
      </c>
      <c r="E222" s="197" t="s">
        <v>37</v>
      </c>
      <c r="F222" s="197" t="s">
        <v>653</v>
      </c>
      <c r="G222" s="197" t="s">
        <v>283</v>
      </c>
      <c r="H222" s="197" t="s">
        <v>1038</v>
      </c>
      <c r="I222" s="197" t="s">
        <v>184</v>
      </c>
      <c r="J222" s="197" t="s">
        <v>86</v>
      </c>
    </row>
    <row r="223" spans="1:10" ht="10.5" customHeight="1" x14ac:dyDescent="0.2">
      <c r="A223" s="195">
        <v>101</v>
      </c>
      <c r="B223" s="208" t="s">
        <v>451</v>
      </c>
      <c r="C223" s="197" t="s">
        <v>655</v>
      </c>
      <c r="D223" s="197" t="s">
        <v>78</v>
      </c>
      <c r="E223" s="197" t="s">
        <v>37</v>
      </c>
      <c r="F223" s="197" t="s">
        <v>653</v>
      </c>
      <c r="G223" s="197" t="s">
        <v>118</v>
      </c>
      <c r="H223" s="197" t="s">
        <v>1038</v>
      </c>
      <c r="I223" s="197" t="s">
        <v>184</v>
      </c>
      <c r="J223" s="197" t="s">
        <v>86</v>
      </c>
    </row>
    <row r="224" spans="1:10" ht="10.5" customHeight="1" x14ac:dyDescent="0.2">
      <c r="A224" s="195">
        <v>101</v>
      </c>
      <c r="B224" s="208" t="s">
        <v>451</v>
      </c>
      <c r="C224" s="197" t="s">
        <v>656</v>
      </c>
      <c r="D224" s="197" t="s">
        <v>78</v>
      </c>
      <c r="E224" s="197" t="s">
        <v>37</v>
      </c>
      <c r="F224" s="197" t="s">
        <v>653</v>
      </c>
      <c r="G224" s="197" t="s">
        <v>283</v>
      </c>
      <c r="H224" s="197" t="s">
        <v>1038</v>
      </c>
      <c r="I224" s="197" t="s">
        <v>184</v>
      </c>
      <c r="J224" s="197" t="s">
        <v>86</v>
      </c>
    </row>
    <row r="225" spans="1:10" ht="10.5" customHeight="1" x14ac:dyDescent="0.2">
      <c r="A225" s="195">
        <v>101</v>
      </c>
      <c r="B225" s="208" t="s">
        <v>451</v>
      </c>
      <c r="C225" s="197" t="s">
        <v>656</v>
      </c>
      <c r="D225" s="197" t="s">
        <v>78</v>
      </c>
      <c r="E225" s="197" t="s">
        <v>37</v>
      </c>
      <c r="F225" s="197" t="s">
        <v>653</v>
      </c>
      <c r="G225" s="197" t="s">
        <v>118</v>
      </c>
      <c r="H225" s="197" t="s">
        <v>1038</v>
      </c>
      <c r="I225" s="197" t="s">
        <v>184</v>
      </c>
      <c r="J225" s="197" t="s">
        <v>86</v>
      </c>
    </row>
    <row r="226" spans="1:10" ht="10.5" customHeight="1" x14ac:dyDescent="0.2">
      <c r="A226" s="195">
        <v>101</v>
      </c>
      <c r="B226" s="208" t="s">
        <v>451</v>
      </c>
      <c r="C226" s="197" t="s">
        <v>657</v>
      </c>
      <c r="D226" s="197" t="s">
        <v>78</v>
      </c>
      <c r="E226" s="197" t="s">
        <v>37</v>
      </c>
      <c r="F226" s="197" t="s">
        <v>653</v>
      </c>
      <c r="G226" s="197" t="s">
        <v>283</v>
      </c>
      <c r="H226" s="197" t="s">
        <v>1038</v>
      </c>
      <c r="I226" s="197" t="s">
        <v>184</v>
      </c>
      <c r="J226" s="197" t="s">
        <v>86</v>
      </c>
    </row>
    <row r="227" spans="1:10" ht="10.5" customHeight="1" x14ac:dyDescent="0.2">
      <c r="A227" s="198">
        <v>101</v>
      </c>
      <c r="B227" s="210" t="s">
        <v>451</v>
      </c>
      <c r="C227" s="200" t="s">
        <v>657</v>
      </c>
      <c r="D227" s="200" t="s">
        <v>78</v>
      </c>
      <c r="E227" s="200" t="s">
        <v>37</v>
      </c>
      <c r="F227" s="200" t="s">
        <v>653</v>
      </c>
      <c r="G227" s="200" t="s">
        <v>118</v>
      </c>
      <c r="H227" s="200" t="s">
        <v>1038</v>
      </c>
      <c r="I227" s="200" t="s">
        <v>184</v>
      </c>
      <c r="J227" s="200" t="s">
        <v>86</v>
      </c>
    </row>
    <row r="228" spans="1:10" ht="10.5" customHeight="1" x14ac:dyDescent="0.2">
      <c r="A228" s="195">
        <v>102</v>
      </c>
      <c r="B228" s="228" t="s">
        <v>452</v>
      </c>
      <c r="C228" s="202" t="s">
        <v>659</v>
      </c>
      <c r="D228" s="202">
        <v>65871</v>
      </c>
      <c r="E228" s="202" t="s">
        <v>37</v>
      </c>
      <c r="F228" s="202" t="s">
        <v>660</v>
      </c>
      <c r="G228" s="202" t="s">
        <v>1149</v>
      </c>
      <c r="H228" s="202" t="s">
        <v>78</v>
      </c>
      <c r="I228" s="202" t="s">
        <v>1154</v>
      </c>
      <c r="J228" s="202" t="s">
        <v>86</v>
      </c>
    </row>
    <row r="229" spans="1:10" ht="10.5" customHeight="1" x14ac:dyDescent="0.2">
      <c r="A229" s="195">
        <v>102</v>
      </c>
      <c r="B229" s="228" t="s">
        <v>452</v>
      </c>
      <c r="C229" s="202" t="s">
        <v>659</v>
      </c>
      <c r="D229" s="202">
        <v>65871</v>
      </c>
      <c r="E229" s="202" t="s">
        <v>37</v>
      </c>
      <c r="F229" s="202" t="s">
        <v>660</v>
      </c>
      <c r="G229" s="202" t="s">
        <v>1151</v>
      </c>
      <c r="H229" s="202" t="s">
        <v>78</v>
      </c>
      <c r="I229" s="202" t="s">
        <v>1154</v>
      </c>
      <c r="J229" s="202" t="s">
        <v>86</v>
      </c>
    </row>
    <row r="230" spans="1:10" ht="10.5" customHeight="1" x14ac:dyDescent="0.2">
      <c r="A230" s="195">
        <v>102</v>
      </c>
      <c r="B230" s="228" t="s">
        <v>452</v>
      </c>
      <c r="C230" s="202" t="s">
        <v>659</v>
      </c>
      <c r="D230" s="202">
        <v>65871</v>
      </c>
      <c r="E230" s="202" t="s">
        <v>37</v>
      </c>
      <c r="F230" s="202" t="s">
        <v>660</v>
      </c>
      <c r="G230" s="202" t="s">
        <v>1153</v>
      </c>
      <c r="H230" s="202" t="s">
        <v>78</v>
      </c>
      <c r="I230" s="202" t="s">
        <v>1154</v>
      </c>
      <c r="J230" s="202" t="s">
        <v>86</v>
      </c>
    </row>
    <row r="231" spans="1:10" ht="10.5" customHeight="1" x14ac:dyDescent="0.2">
      <c r="A231" s="195">
        <v>102</v>
      </c>
      <c r="B231" s="228" t="s">
        <v>452</v>
      </c>
      <c r="C231" s="202" t="s">
        <v>659</v>
      </c>
      <c r="D231" s="202">
        <v>65871</v>
      </c>
      <c r="E231" s="202" t="s">
        <v>37</v>
      </c>
      <c r="F231" s="202" t="s">
        <v>660</v>
      </c>
      <c r="G231" s="202" t="s">
        <v>512</v>
      </c>
      <c r="H231" s="202" t="s">
        <v>78</v>
      </c>
      <c r="I231" s="202" t="s">
        <v>86</v>
      </c>
      <c r="J231" s="202" t="s">
        <v>86</v>
      </c>
    </row>
    <row r="232" spans="1:10" ht="10.5" customHeight="1" x14ac:dyDescent="0.2">
      <c r="A232" s="198">
        <v>102</v>
      </c>
      <c r="B232" s="218" t="s">
        <v>452</v>
      </c>
      <c r="C232" s="205" t="s">
        <v>659</v>
      </c>
      <c r="D232" s="205">
        <v>65871</v>
      </c>
      <c r="E232" s="205" t="s">
        <v>37</v>
      </c>
      <c r="F232" s="205" t="s">
        <v>660</v>
      </c>
      <c r="G232" s="205" t="s">
        <v>611</v>
      </c>
      <c r="H232" s="205" t="s">
        <v>78</v>
      </c>
      <c r="I232" s="205" t="s">
        <v>1041</v>
      </c>
      <c r="J232" s="205" t="s">
        <v>86</v>
      </c>
    </row>
    <row r="233" spans="1:10" ht="10.5" customHeight="1" x14ac:dyDescent="0.2">
      <c r="A233" s="192">
        <v>104</v>
      </c>
      <c r="B233" s="206" t="s">
        <v>453</v>
      </c>
      <c r="C233" s="194" t="s">
        <v>673</v>
      </c>
      <c r="D233" s="194">
        <v>1047</v>
      </c>
      <c r="E233" s="194" t="s">
        <v>37</v>
      </c>
      <c r="F233" s="194" t="s">
        <v>665</v>
      </c>
      <c r="G233" s="194" t="s">
        <v>251</v>
      </c>
      <c r="H233" s="194" t="s">
        <v>669</v>
      </c>
      <c r="I233" s="194" t="s">
        <v>670</v>
      </c>
      <c r="J233" s="194" t="s">
        <v>1381</v>
      </c>
    </row>
    <row r="234" spans="1:10" ht="10.5" customHeight="1" x14ac:dyDescent="0.2">
      <c r="A234" s="195">
        <v>104</v>
      </c>
      <c r="B234" s="208" t="s">
        <v>453</v>
      </c>
      <c r="C234" s="197" t="s">
        <v>672</v>
      </c>
      <c r="D234" s="197">
        <v>993</v>
      </c>
      <c r="E234" s="197" t="s">
        <v>37</v>
      </c>
      <c r="F234" s="197" t="s">
        <v>675</v>
      </c>
      <c r="G234" s="197" t="s">
        <v>254</v>
      </c>
      <c r="H234" s="197" t="s">
        <v>669</v>
      </c>
      <c r="I234" s="197" t="s">
        <v>670</v>
      </c>
      <c r="J234" s="197" t="s">
        <v>1381</v>
      </c>
    </row>
    <row r="235" spans="1:10" ht="10.5" customHeight="1" x14ac:dyDescent="0.2">
      <c r="A235" s="198">
        <v>104</v>
      </c>
      <c r="B235" s="210" t="s">
        <v>453</v>
      </c>
      <c r="C235" s="200" t="s">
        <v>674</v>
      </c>
      <c r="D235" s="200">
        <v>1047</v>
      </c>
      <c r="E235" s="200" t="s">
        <v>37</v>
      </c>
      <c r="F235" s="200" t="s">
        <v>665</v>
      </c>
      <c r="G235" s="200" t="s">
        <v>254</v>
      </c>
      <c r="H235" s="200">
        <v>130</v>
      </c>
      <c r="I235" s="200" t="s">
        <v>670</v>
      </c>
      <c r="J235" s="200" t="s">
        <v>1381</v>
      </c>
    </row>
    <row r="236" spans="1:10" ht="10.5" customHeight="1" x14ac:dyDescent="0.2">
      <c r="A236" s="195">
        <v>109</v>
      </c>
      <c r="B236" s="228" t="s">
        <v>454</v>
      </c>
      <c r="C236" s="202" t="s">
        <v>1161</v>
      </c>
      <c r="D236" s="202">
        <v>5278</v>
      </c>
      <c r="E236" s="202" t="s">
        <v>37</v>
      </c>
      <c r="F236" s="202" t="s">
        <v>1162</v>
      </c>
      <c r="G236" s="202" t="s">
        <v>118</v>
      </c>
      <c r="H236" s="202">
        <v>20</v>
      </c>
      <c r="I236" s="203" t="s">
        <v>1168</v>
      </c>
      <c r="J236" s="203" t="s">
        <v>1381</v>
      </c>
    </row>
    <row r="237" spans="1:10" ht="10.5" customHeight="1" x14ac:dyDescent="0.2">
      <c r="A237" s="198">
        <v>109</v>
      </c>
      <c r="B237" s="218" t="s">
        <v>454</v>
      </c>
      <c r="C237" s="205" t="s">
        <v>1161</v>
      </c>
      <c r="D237" s="205">
        <v>5278</v>
      </c>
      <c r="E237" s="205" t="s">
        <v>37</v>
      </c>
      <c r="F237" s="205" t="s">
        <v>1162</v>
      </c>
      <c r="G237" s="205" t="s">
        <v>254</v>
      </c>
      <c r="H237" s="205" t="s">
        <v>1166</v>
      </c>
      <c r="I237" s="205" t="s">
        <v>1167</v>
      </c>
      <c r="J237" s="205" t="s">
        <v>1122</v>
      </c>
    </row>
    <row r="238" spans="1:10" ht="10.5" customHeight="1" x14ac:dyDescent="0.2">
      <c r="A238" s="192">
        <v>110</v>
      </c>
      <c r="B238" s="206" t="s">
        <v>455</v>
      </c>
      <c r="C238" s="194" t="s">
        <v>689</v>
      </c>
      <c r="D238" s="194">
        <v>50318</v>
      </c>
      <c r="E238" s="194" t="s">
        <v>697</v>
      </c>
      <c r="F238" s="194" t="s">
        <v>1492</v>
      </c>
      <c r="G238" s="194" t="s">
        <v>611</v>
      </c>
      <c r="H238" s="194" t="s">
        <v>692</v>
      </c>
      <c r="I238" s="194" t="s">
        <v>693</v>
      </c>
      <c r="J238" s="194" t="s">
        <v>86</v>
      </c>
    </row>
    <row r="239" spans="1:10" ht="10.5" customHeight="1" x14ac:dyDescent="0.2">
      <c r="A239" s="195">
        <v>110</v>
      </c>
      <c r="B239" s="208" t="s">
        <v>455</v>
      </c>
      <c r="C239" s="197" t="s">
        <v>689</v>
      </c>
      <c r="D239" s="197">
        <v>50318</v>
      </c>
      <c r="E239" s="197" t="s">
        <v>697</v>
      </c>
      <c r="F239" s="197" t="s">
        <v>1492</v>
      </c>
      <c r="G239" s="197" t="s">
        <v>703</v>
      </c>
      <c r="H239" s="197" t="s">
        <v>692</v>
      </c>
      <c r="I239" s="197" t="s">
        <v>693</v>
      </c>
      <c r="J239" s="197" t="s">
        <v>86</v>
      </c>
    </row>
    <row r="240" spans="1:10" ht="10.5" customHeight="1" x14ac:dyDescent="0.2">
      <c r="A240" s="195">
        <v>110</v>
      </c>
      <c r="B240" s="208" t="s">
        <v>455</v>
      </c>
      <c r="C240" s="197" t="s">
        <v>689</v>
      </c>
      <c r="D240" s="197">
        <v>50318</v>
      </c>
      <c r="E240" s="197" t="s">
        <v>697</v>
      </c>
      <c r="F240" s="197" t="s">
        <v>1492</v>
      </c>
      <c r="G240" s="197" t="s">
        <v>708</v>
      </c>
      <c r="H240" s="197" t="s">
        <v>692</v>
      </c>
      <c r="I240" s="197" t="s">
        <v>693</v>
      </c>
      <c r="J240" s="197" t="s">
        <v>86</v>
      </c>
    </row>
    <row r="241" spans="1:10" ht="10.5" customHeight="1" x14ac:dyDescent="0.2">
      <c r="A241" s="195">
        <v>110</v>
      </c>
      <c r="B241" s="208" t="s">
        <v>455</v>
      </c>
      <c r="C241" s="197" t="s">
        <v>710</v>
      </c>
      <c r="D241" s="197">
        <v>50318</v>
      </c>
      <c r="E241" s="197" t="s">
        <v>697</v>
      </c>
      <c r="F241" s="197" t="s">
        <v>1492</v>
      </c>
      <c r="G241" s="197" t="s">
        <v>611</v>
      </c>
      <c r="H241" s="197" t="s">
        <v>692</v>
      </c>
      <c r="I241" s="197" t="s">
        <v>693</v>
      </c>
      <c r="J241" s="197" t="s">
        <v>86</v>
      </c>
    </row>
    <row r="242" spans="1:10" ht="10.5" customHeight="1" x14ac:dyDescent="0.2">
      <c r="A242" s="195">
        <v>110</v>
      </c>
      <c r="B242" s="208" t="s">
        <v>455</v>
      </c>
      <c r="C242" s="197" t="s">
        <v>710</v>
      </c>
      <c r="D242" s="197">
        <v>50318</v>
      </c>
      <c r="E242" s="197" t="s">
        <v>697</v>
      </c>
      <c r="F242" s="197" t="s">
        <v>1492</v>
      </c>
      <c r="G242" s="197" t="s">
        <v>703</v>
      </c>
      <c r="H242" s="197" t="s">
        <v>692</v>
      </c>
      <c r="I242" s="197" t="s">
        <v>693</v>
      </c>
      <c r="J242" s="197" t="s">
        <v>86</v>
      </c>
    </row>
    <row r="243" spans="1:10" ht="10.5" customHeight="1" x14ac:dyDescent="0.2">
      <c r="A243" s="198">
        <v>110</v>
      </c>
      <c r="B243" s="210" t="s">
        <v>455</v>
      </c>
      <c r="C243" s="200" t="s">
        <v>710</v>
      </c>
      <c r="D243" s="200">
        <v>50318</v>
      </c>
      <c r="E243" s="200" t="s">
        <v>697</v>
      </c>
      <c r="F243" s="200" t="s">
        <v>1492</v>
      </c>
      <c r="G243" s="200" t="s">
        <v>708</v>
      </c>
      <c r="H243" s="200" t="s">
        <v>692</v>
      </c>
      <c r="I243" s="200" t="s">
        <v>693</v>
      </c>
      <c r="J243" s="200" t="s">
        <v>86</v>
      </c>
    </row>
    <row r="244" spans="1:10" ht="10.5" customHeight="1" x14ac:dyDescent="0.2">
      <c r="A244" s="195">
        <v>111</v>
      </c>
      <c r="B244" s="228" t="s">
        <v>1023</v>
      </c>
      <c r="C244" s="202" t="s">
        <v>1452</v>
      </c>
      <c r="D244" s="202">
        <v>162466</v>
      </c>
      <c r="E244" s="202" t="s">
        <v>385</v>
      </c>
      <c r="F244" s="202" t="s">
        <v>1493</v>
      </c>
      <c r="G244" s="202" t="s">
        <v>283</v>
      </c>
      <c r="H244" s="202">
        <v>273</v>
      </c>
      <c r="I244" s="202" t="s">
        <v>716</v>
      </c>
      <c r="J244" s="202" t="s">
        <v>1381</v>
      </c>
    </row>
    <row r="245" spans="1:10" ht="10.5" customHeight="1" x14ac:dyDescent="0.2">
      <c r="A245" s="192">
        <v>113</v>
      </c>
      <c r="B245" s="206" t="s">
        <v>456</v>
      </c>
      <c r="C245" s="194" t="s">
        <v>682</v>
      </c>
      <c r="D245" s="194">
        <v>11026</v>
      </c>
      <c r="E245" s="194" t="s">
        <v>1574</v>
      </c>
      <c r="F245" s="194" t="s">
        <v>1494</v>
      </c>
      <c r="G245" s="194" t="s">
        <v>118</v>
      </c>
      <c r="H245" s="194">
        <v>3</v>
      </c>
      <c r="I245" s="194" t="s">
        <v>25</v>
      </c>
      <c r="J245" s="194" t="s">
        <v>1122</v>
      </c>
    </row>
    <row r="246" spans="1:10" ht="10.5" customHeight="1" x14ac:dyDescent="0.2">
      <c r="A246" s="195">
        <v>113</v>
      </c>
      <c r="B246" s="208" t="s">
        <v>456</v>
      </c>
      <c r="C246" s="197" t="s">
        <v>682</v>
      </c>
      <c r="D246" s="197">
        <v>11026</v>
      </c>
      <c r="E246" s="197" t="s">
        <v>1574</v>
      </c>
      <c r="F246" s="197" t="s">
        <v>1494</v>
      </c>
      <c r="G246" s="197" t="s">
        <v>254</v>
      </c>
      <c r="H246" s="197">
        <v>3</v>
      </c>
      <c r="I246" s="197" t="s">
        <v>25</v>
      </c>
      <c r="J246" s="197" t="s">
        <v>1122</v>
      </c>
    </row>
    <row r="247" spans="1:10" ht="10.5" customHeight="1" x14ac:dyDescent="0.2">
      <c r="A247" s="195">
        <v>113</v>
      </c>
      <c r="B247" s="208" t="s">
        <v>456</v>
      </c>
      <c r="C247" s="197" t="s">
        <v>682</v>
      </c>
      <c r="D247" s="197">
        <v>11026</v>
      </c>
      <c r="E247" s="197" t="s">
        <v>1574</v>
      </c>
      <c r="F247" s="197" t="s">
        <v>1494</v>
      </c>
      <c r="G247" s="197" t="s">
        <v>611</v>
      </c>
      <c r="H247" s="197">
        <v>3</v>
      </c>
      <c r="I247" s="197" t="s">
        <v>25</v>
      </c>
      <c r="J247" s="197" t="s">
        <v>1122</v>
      </c>
    </row>
    <row r="248" spans="1:10" ht="10.5" customHeight="1" x14ac:dyDescent="0.2">
      <c r="A248" s="195">
        <v>113</v>
      </c>
      <c r="B248" s="208" t="s">
        <v>456</v>
      </c>
      <c r="C248" s="197" t="s">
        <v>682</v>
      </c>
      <c r="D248" s="197">
        <v>11026</v>
      </c>
      <c r="E248" s="197" t="s">
        <v>1574</v>
      </c>
      <c r="F248" s="197" t="s">
        <v>1494</v>
      </c>
      <c r="G248" s="197" t="s">
        <v>166</v>
      </c>
      <c r="H248" s="197">
        <v>3</v>
      </c>
      <c r="I248" s="197" t="s">
        <v>25</v>
      </c>
      <c r="J248" s="197" t="s">
        <v>1122</v>
      </c>
    </row>
    <row r="249" spans="1:10" ht="10.5" customHeight="1" x14ac:dyDescent="0.2">
      <c r="A249" s="195">
        <v>113</v>
      </c>
      <c r="B249" s="208" t="s">
        <v>456</v>
      </c>
      <c r="C249" s="197" t="s">
        <v>682</v>
      </c>
      <c r="D249" s="197">
        <v>11026</v>
      </c>
      <c r="E249" s="197" t="s">
        <v>1574</v>
      </c>
      <c r="F249" s="197" t="s">
        <v>1494</v>
      </c>
      <c r="G249" s="197" t="s">
        <v>118</v>
      </c>
      <c r="H249" s="197">
        <v>8</v>
      </c>
      <c r="I249" s="197" t="s">
        <v>25</v>
      </c>
      <c r="J249" s="197" t="s">
        <v>1122</v>
      </c>
    </row>
    <row r="250" spans="1:10" ht="10.5" customHeight="1" x14ac:dyDescent="0.2">
      <c r="A250" s="195">
        <v>113</v>
      </c>
      <c r="B250" s="208" t="s">
        <v>456</v>
      </c>
      <c r="C250" s="197" t="s">
        <v>682</v>
      </c>
      <c r="D250" s="197">
        <v>11026</v>
      </c>
      <c r="E250" s="197" t="s">
        <v>1574</v>
      </c>
      <c r="F250" s="197" t="s">
        <v>1494</v>
      </c>
      <c r="G250" s="197" t="s">
        <v>254</v>
      </c>
      <c r="H250" s="197">
        <v>8</v>
      </c>
      <c r="I250" s="197" t="s">
        <v>25</v>
      </c>
      <c r="J250" s="197" t="s">
        <v>1122</v>
      </c>
    </row>
    <row r="251" spans="1:10" ht="10.5" customHeight="1" x14ac:dyDescent="0.2">
      <c r="A251" s="195">
        <v>113</v>
      </c>
      <c r="B251" s="208" t="s">
        <v>456</v>
      </c>
      <c r="C251" s="197" t="s">
        <v>682</v>
      </c>
      <c r="D251" s="197">
        <v>11026</v>
      </c>
      <c r="E251" s="197" t="s">
        <v>1574</v>
      </c>
      <c r="F251" s="197" t="s">
        <v>1494</v>
      </c>
      <c r="G251" s="197" t="s">
        <v>611</v>
      </c>
      <c r="H251" s="197">
        <v>8</v>
      </c>
      <c r="I251" s="197" t="s">
        <v>25</v>
      </c>
      <c r="J251" s="197" t="s">
        <v>1122</v>
      </c>
    </row>
    <row r="252" spans="1:10" ht="10.5" customHeight="1" x14ac:dyDescent="0.2">
      <c r="A252" s="195">
        <v>113</v>
      </c>
      <c r="B252" s="208" t="s">
        <v>456</v>
      </c>
      <c r="C252" s="197" t="s">
        <v>682</v>
      </c>
      <c r="D252" s="197">
        <v>11026</v>
      </c>
      <c r="E252" s="197" t="s">
        <v>1574</v>
      </c>
      <c r="F252" s="197" t="s">
        <v>1494</v>
      </c>
      <c r="G252" s="197" t="s">
        <v>166</v>
      </c>
      <c r="H252" s="197">
        <v>8</v>
      </c>
      <c r="I252" s="197" t="s">
        <v>25</v>
      </c>
      <c r="J252" s="197" t="s">
        <v>1122</v>
      </c>
    </row>
    <row r="253" spans="1:10" ht="10.5" customHeight="1" x14ac:dyDescent="0.2">
      <c r="A253" s="195">
        <v>113</v>
      </c>
      <c r="B253" s="208" t="s">
        <v>456</v>
      </c>
      <c r="C253" s="197" t="s">
        <v>682</v>
      </c>
      <c r="D253" s="197">
        <v>11026</v>
      </c>
      <c r="E253" s="197" t="s">
        <v>1574</v>
      </c>
      <c r="F253" s="197" t="s">
        <v>1494</v>
      </c>
      <c r="G253" s="197" t="s">
        <v>118</v>
      </c>
      <c r="H253" s="197">
        <v>10</v>
      </c>
      <c r="I253" s="197" t="s">
        <v>25</v>
      </c>
      <c r="J253" s="197" t="s">
        <v>1122</v>
      </c>
    </row>
    <row r="254" spans="1:10" ht="10.5" customHeight="1" x14ac:dyDescent="0.2">
      <c r="A254" s="195">
        <v>113</v>
      </c>
      <c r="B254" s="208" t="s">
        <v>456</v>
      </c>
      <c r="C254" s="197" t="s">
        <v>682</v>
      </c>
      <c r="D254" s="197">
        <v>11026</v>
      </c>
      <c r="E254" s="197" t="s">
        <v>1574</v>
      </c>
      <c r="F254" s="197" t="s">
        <v>1494</v>
      </c>
      <c r="G254" s="197" t="s">
        <v>254</v>
      </c>
      <c r="H254" s="197">
        <v>10</v>
      </c>
      <c r="I254" s="197" t="s">
        <v>25</v>
      </c>
      <c r="J254" s="197" t="s">
        <v>1122</v>
      </c>
    </row>
    <row r="255" spans="1:10" ht="10.5" customHeight="1" x14ac:dyDescent="0.2">
      <c r="A255" s="195">
        <v>113</v>
      </c>
      <c r="B255" s="208" t="s">
        <v>456</v>
      </c>
      <c r="C255" s="197" t="s">
        <v>682</v>
      </c>
      <c r="D255" s="197">
        <v>11026</v>
      </c>
      <c r="E255" s="197" t="s">
        <v>1574</v>
      </c>
      <c r="F255" s="197" t="s">
        <v>1494</v>
      </c>
      <c r="G255" s="197" t="s">
        <v>611</v>
      </c>
      <c r="H255" s="197">
        <v>10</v>
      </c>
      <c r="I255" s="197" t="s">
        <v>25</v>
      </c>
      <c r="J255" s="197" t="s">
        <v>1122</v>
      </c>
    </row>
    <row r="256" spans="1:10" ht="10.5" customHeight="1" x14ac:dyDescent="0.2">
      <c r="A256" s="198">
        <v>113</v>
      </c>
      <c r="B256" s="210" t="s">
        <v>456</v>
      </c>
      <c r="C256" s="200" t="s">
        <v>682</v>
      </c>
      <c r="D256" s="200">
        <v>11026</v>
      </c>
      <c r="E256" s="200" t="s">
        <v>1574</v>
      </c>
      <c r="F256" s="200" t="s">
        <v>1494</v>
      </c>
      <c r="G256" s="200" t="s">
        <v>166</v>
      </c>
      <c r="H256" s="200">
        <v>10</v>
      </c>
      <c r="I256" s="200" t="s">
        <v>25</v>
      </c>
      <c r="J256" s="200" t="s">
        <v>1122</v>
      </c>
    </row>
    <row r="257" spans="1:10" ht="10.5" customHeight="1" x14ac:dyDescent="0.2">
      <c r="A257" s="195">
        <v>115</v>
      </c>
      <c r="B257" s="228" t="s">
        <v>1024</v>
      </c>
      <c r="C257" s="202" t="s">
        <v>720</v>
      </c>
      <c r="D257" s="202">
        <v>9292</v>
      </c>
      <c r="E257" s="202" t="s">
        <v>477</v>
      </c>
      <c r="F257" s="202" t="s">
        <v>721</v>
      </c>
      <c r="G257" s="202" t="s">
        <v>727</v>
      </c>
      <c r="H257" s="202">
        <v>6</v>
      </c>
      <c r="I257" s="202" t="s">
        <v>723</v>
      </c>
      <c r="J257" s="202" t="s">
        <v>1381</v>
      </c>
    </row>
    <row r="258" spans="1:10" ht="10.5" customHeight="1" x14ac:dyDescent="0.2">
      <c r="A258" s="198">
        <v>115</v>
      </c>
      <c r="B258" s="218" t="s">
        <v>1024</v>
      </c>
      <c r="C258" s="205" t="s">
        <v>720</v>
      </c>
      <c r="D258" s="205">
        <v>11404</v>
      </c>
      <c r="E258" s="205" t="s">
        <v>477</v>
      </c>
      <c r="F258" s="205" t="s">
        <v>731</v>
      </c>
      <c r="G258" s="205" t="s">
        <v>730</v>
      </c>
      <c r="H258" s="205">
        <v>7</v>
      </c>
      <c r="I258" s="205" t="s">
        <v>723</v>
      </c>
      <c r="J258" s="205" t="s">
        <v>1381</v>
      </c>
    </row>
    <row r="259" spans="1:10" ht="10.5" customHeight="1" x14ac:dyDescent="0.2">
      <c r="A259" s="192">
        <v>116</v>
      </c>
      <c r="B259" s="206" t="s">
        <v>1025</v>
      </c>
      <c r="C259" s="194" t="s">
        <v>734</v>
      </c>
      <c r="D259" s="194">
        <v>1143</v>
      </c>
      <c r="E259" s="194" t="s">
        <v>221</v>
      </c>
      <c r="F259" s="194" t="s">
        <v>1495</v>
      </c>
      <c r="G259" s="194" t="s">
        <v>118</v>
      </c>
      <c r="H259" s="194">
        <v>19</v>
      </c>
      <c r="I259" s="194" t="s">
        <v>1453</v>
      </c>
      <c r="J259" s="194" t="s">
        <v>86</v>
      </c>
    </row>
    <row r="260" spans="1:10" ht="10.5" customHeight="1" x14ac:dyDescent="0.2">
      <c r="A260" s="198">
        <v>116</v>
      </c>
      <c r="B260" s="210" t="s">
        <v>1025</v>
      </c>
      <c r="C260" s="200" t="s">
        <v>734</v>
      </c>
      <c r="D260" s="200">
        <v>1143</v>
      </c>
      <c r="E260" s="200" t="s">
        <v>221</v>
      </c>
      <c r="F260" s="200" t="s">
        <v>1495</v>
      </c>
      <c r="G260" s="200" t="s">
        <v>96</v>
      </c>
      <c r="H260" s="200">
        <v>19</v>
      </c>
      <c r="I260" s="200" t="s">
        <v>1057</v>
      </c>
      <c r="J260" s="200" t="s">
        <v>86</v>
      </c>
    </row>
    <row r="261" spans="1:10" ht="10.5" customHeight="1" x14ac:dyDescent="0.2">
      <c r="A261" s="198">
        <v>117</v>
      </c>
      <c r="B261" s="218" t="s">
        <v>1026</v>
      </c>
      <c r="C261" s="205" t="s">
        <v>739</v>
      </c>
      <c r="D261" s="205">
        <v>195</v>
      </c>
      <c r="E261" s="205" t="s">
        <v>477</v>
      </c>
      <c r="F261" s="205" t="s">
        <v>740</v>
      </c>
      <c r="G261" s="205" t="s">
        <v>611</v>
      </c>
      <c r="H261" s="205">
        <v>9</v>
      </c>
      <c r="I261" s="230" t="s">
        <v>1059</v>
      </c>
      <c r="J261" s="230" t="s">
        <v>1381</v>
      </c>
    </row>
    <row r="262" spans="1:10" ht="10.5" customHeight="1" x14ac:dyDescent="0.2">
      <c r="A262" s="192">
        <v>119</v>
      </c>
      <c r="B262" s="206" t="s">
        <v>457</v>
      </c>
      <c r="C262" s="194" t="s">
        <v>745</v>
      </c>
      <c r="D262" s="194">
        <v>754</v>
      </c>
      <c r="E262" s="194" t="s">
        <v>756</v>
      </c>
      <c r="F262" s="194" t="s">
        <v>1496</v>
      </c>
      <c r="G262" s="194" t="s">
        <v>251</v>
      </c>
      <c r="H262" s="194">
        <v>28</v>
      </c>
      <c r="I262" s="194" t="s">
        <v>749</v>
      </c>
      <c r="J262" s="194" t="s">
        <v>1380</v>
      </c>
    </row>
    <row r="263" spans="1:10" ht="10.5" customHeight="1" x14ac:dyDescent="0.2">
      <c r="A263" s="195">
        <v>119</v>
      </c>
      <c r="B263" s="208" t="s">
        <v>457</v>
      </c>
      <c r="C263" s="197" t="s">
        <v>745</v>
      </c>
      <c r="D263" s="197">
        <v>754</v>
      </c>
      <c r="E263" s="197" t="s">
        <v>756</v>
      </c>
      <c r="F263" s="197" t="s">
        <v>1496</v>
      </c>
      <c r="G263" s="197" t="s">
        <v>96</v>
      </c>
      <c r="H263" s="197">
        <v>28</v>
      </c>
      <c r="I263" s="197" t="s">
        <v>750</v>
      </c>
      <c r="J263" s="197" t="s">
        <v>1380</v>
      </c>
    </row>
    <row r="264" spans="1:10" ht="10.5" customHeight="1" x14ac:dyDescent="0.2">
      <c r="A264" s="195">
        <v>119</v>
      </c>
      <c r="B264" s="208" t="s">
        <v>457</v>
      </c>
      <c r="C264" s="197" t="s">
        <v>745</v>
      </c>
      <c r="D264" s="197">
        <v>754</v>
      </c>
      <c r="E264" s="197" t="s">
        <v>756</v>
      </c>
      <c r="F264" s="197" t="s">
        <v>1496</v>
      </c>
      <c r="G264" s="197" t="s">
        <v>166</v>
      </c>
      <c r="H264" s="197">
        <v>28</v>
      </c>
      <c r="I264" s="197" t="s">
        <v>751</v>
      </c>
      <c r="J264" s="197" t="s">
        <v>1380</v>
      </c>
    </row>
    <row r="265" spans="1:10" ht="10.5" customHeight="1" x14ac:dyDescent="0.2">
      <c r="A265" s="195">
        <v>119</v>
      </c>
      <c r="B265" s="208" t="s">
        <v>457</v>
      </c>
      <c r="C265" s="197" t="s">
        <v>745</v>
      </c>
      <c r="D265" s="197">
        <v>754</v>
      </c>
      <c r="E265" s="197" t="s">
        <v>756</v>
      </c>
      <c r="F265" s="197" t="s">
        <v>1496</v>
      </c>
      <c r="G265" s="197" t="s">
        <v>254</v>
      </c>
      <c r="H265" s="197">
        <v>28</v>
      </c>
      <c r="I265" s="197" t="s">
        <v>752</v>
      </c>
      <c r="J265" s="197" t="s">
        <v>1380</v>
      </c>
    </row>
    <row r="266" spans="1:10" ht="10.5" customHeight="1" x14ac:dyDescent="0.2">
      <c r="A266" s="195">
        <v>119</v>
      </c>
      <c r="B266" s="208" t="s">
        <v>457</v>
      </c>
      <c r="C266" s="197" t="s">
        <v>759</v>
      </c>
      <c r="D266" s="197">
        <v>754</v>
      </c>
      <c r="E266" s="197" t="s">
        <v>756</v>
      </c>
      <c r="F266" s="197" t="s">
        <v>1496</v>
      </c>
      <c r="G266" s="197" t="s">
        <v>251</v>
      </c>
      <c r="H266" s="197">
        <v>28</v>
      </c>
      <c r="I266" s="197" t="s">
        <v>749</v>
      </c>
      <c r="J266" s="197" t="s">
        <v>1380</v>
      </c>
    </row>
    <row r="267" spans="1:10" ht="10.5" customHeight="1" x14ac:dyDescent="0.2">
      <c r="A267" s="195">
        <v>119</v>
      </c>
      <c r="B267" s="208" t="s">
        <v>457</v>
      </c>
      <c r="C267" s="197" t="s">
        <v>759</v>
      </c>
      <c r="D267" s="197">
        <v>754</v>
      </c>
      <c r="E267" s="197" t="s">
        <v>756</v>
      </c>
      <c r="F267" s="197" t="s">
        <v>1496</v>
      </c>
      <c r="G267" s="197" t="s">
        <v>96</v>
      </c>
      <c r="H267" s="197">
        <v>28</v>
      </c>
      <c r="I267" s="197" t="s">
        <v>750</v>
      </c>
      <c r="J267" s="197" t="s">
        <v>1380</v>
      </c>
    </row>
    <row r="268" spans="1:10" ht="10.5" customHeight="1" x14ac:dyDescent="0.2">
      <c r="A268" s="195">
        <v>119</v>
      </c>
      <c r="B268" s="208" t="s">
        <v>457</v>
      </c>
      <c r="C268" s="197" t="s">
        <v>759</v>
      </c>
      <c r="D268" s="197">
        <v>754</v>
      </c>
      <c r="E268" s="197" t="s">
        <v>756</v>
      </c>
      <c r="F268" s="197" t="s">
        <v>1496</v>
      </c>
      <c r="G268" s="197" t="s">
        <v>166</v>
      </c>
      <c r="H268" s="197">
        <v>28</v>
      </c>
      <c r="I268" s="197" t="s">
        <v>751</v>
      </c>
      <c r="J268" s="197" t="s">
        <v>1380</v>
      </c>
    </row>
    <row r="269" spans="1:10" ht="10.5" customHeight="1" x14ac:dyDescent="0.2">
      <c r="A269" s="195">
        <v>119</v>
      </c>
      <c r="B269" s="208" t="s">
        <v>457</v>
      </c>
      <c r="C269" s="197" t="s">
        <v>759</v>
      </c>
      <c r="D269" s="197">
        <v>754</v>
      </c>
      <c r="E269" s="197" t="s">
        <v>756</v>
      </c>
      <c r="F269" s="197" t="s">
        <v>1496</v>
      </c>
      <c r="G269" s="197" t="s">
        <v>254</v>
      </c>
      <c r="H269" s="197">
        <v>28</v>
      </c>
      <c r="I269" s="197" t="s">
        <v>752</v>
      </c>
      <c r="J269" s="197" t="s">
        <v>1380</v>
      </c>
    </row>
    <row r="270" spans="1:10" ht="10.5" customHeight="1" x14ac:dyDescent="0.2">
      <c r="A270" s="195">
        <v>119</v>
      </c>
      <c r="B270" s="208" t="s">
        <v>457</v>
      </c>
      <c r="C270" s="197" t="s">
        <v>760</v>
      </c>
      <c r="D270" s="197">
        <v>754</v>
      </c>
      <c r="E270" s="197" t="s">
        <v>756</v>
      </c>
      <c r="F270" s="197" t="s">
        <v>1496</v>
      </c>
      <c r="G270" s="197" t="s">
        <v>251</v>
      </c>
      <c r="H270" s="197">
        <v>28</v>
      </c>
      <c r="I270" s="197" t="s">
        <v>749</v>
      </c>
      <c r="J270" s="197" t="s">
        <v>1380</v>
      </c>
    </row>
    <row r="271" spans="1:10" ht="10.5" customHeight="1" x14ac:dyDescent="0.2">
      <c r="A271" s="195">
        <v>119</v>
      </c>
      <c r="B271" s="208" t="s">
        <v>457</v>
      </c>
      <c r="C271" s="197" t="s">
        <v>760</v>
      </c>
      <c r="D271" s="197">
        <v>754</v>
      </c>
      <c r="E271" s="197" t="s">
        <v>756</v>
      </c>
      <c r="F271" s="197" t="s">
        <v>1496</v>
      </c>
      <c r="G271" s="197" t="s">
        <v>96</v>
      </c>
      <c r="H271" s="197">
        <v>28</v>
      </c>
      <c r="I271" s="197" t="s">
        <v>750</v>
      </c>
      <c r="J271" s="197" t="s">
        <v>1380</v>
      </c>
    </row>
    <row r="272" spans="1:10" ht="10.5" customHeight="1" x14ac:dyDescent="0.2">
      <c r="A272" s="195">
        <v>119</v>
      </c>
      <c r="B272" s="208" t="s">
        <v>457</v>
      </c>
      <c r="C272" s="197" t="s">
        <v>760</v>
      </c>
      <c r="D272" s="197">
        <v>754</v>
      </c>
      <c r="E272" s="197" t="s">
        <v>756</v>
      </c>
      <c r="F272" s="197" t="s">
        <v>1496</v>
      </c>
      <c r="G272" s="197" t="s">
        <v>166</v>
      </c>
      <c r="H272" s="197">
        <v>28</v>
      </c>
      <c r="I272" s="197" t="s">
        <v>751</v>
      </c>
      <c r="J272" s="197" t="s">
        <v>1380</v>
      </c>
    </row>
    <row r="273" spans="1:10" ht="10.5" customHeight="1" x14ac:dyDescent="0.2">
      <c r="A273" s="195">
        <v>119</v>
      </c>
      <c r="B273" s="208" t="s">
        <v>457</v>
      </c>
      <c r="C273" s="197" t="s">
        <v>760</v>
      </c>
      <c r="D273" s="197">
        <v>754</v>
      </c>
      <c r="E273" s="197" t="s">
        <v>756</v>
      </c>
      <c r="F273" s="197" t="s">
        <v>1496</v>
      </c>
      <c r="G273" s="197" t="s">
        <v>254</v>
      </c>
      <c r="H273" s="197">
        <v>28</v>
      </c>
      <c r="I273" s="197" t="s">
        <v>752</v>
      </c>
      <c r="J273" s="197" t="s">
        <v>1380</v>
      </c>
    </row>
    <row r="274" spans="1:10" ht="10.5" customHeight="1" x14ac:dyDescent="0.2">
      <c r="A274" s="195">
        <v>119</v>
      </c>
      <c r="B274" s="208" t="s">
        <v>457</v>
      </c>
      <c r="C274" s="197" t="s">
        <v>761</v>
      </c>
      <c r="D274" s="197">
        <v>754</v>
      </c>
      <c r="E274" s="197" t="s">
        <v>756</v>
      </c>
      <c r="F274" s="197" t="s">
        <v>1496</v>
      </c>
      <c r="G274" s="197" t="s">
        <v>251</v>
      </c>
      <c r="H274" s="197">
        <v>28</v>
      </c>
      <c r="I274" s="197" t="s">
        <v>749</v>
      </c>
      <c r="J274" s="197" t="s">
        <v>1380</v>
      </c>
    </row>
    <row r="275" spans="1:10" ht="10.5" customHeight="1" x14ac:dyDescent="0.2">
      <c r="A275" s="195">
        <v>119</v>
      </c>
      <c r="B275" s="208" t="s">
        <v>457</v>
      </c>
      <c r="C275" s="197" t="s">
        <v>761</v>
      </c>
      <c r="D275" s="197">
        <v>754</v>
      </c>
      <c r="E275" s="197" t="s">
        <v>756</v>
      </c>
      <c r="F275" s="197" t="s">
        <v>1496</v>
      </c>
      <c r="G275" s="197" t="s">
        <v>96</v>
      </c>
      <c r="H275" s="197">
        <v>28</v>
      </c>
      <c r="I275" s="197" t="s">
        <v>750</v>
      </c>
      <c r="J275" s="197" t="s">
        <v>1380</v>
      </c>
    </row>
    <row r="276" spans="1:10" ht="10.5" customHeight="1" x14ac:dyDescent="0.2">
      <c r="A276" s="195">
        <v>119</v>
      </c>
      <c r="B276" s="208" t="s">
        <v>457</v>
      </c>
      <c r="C276" s="197" t="s">
        <v>761</v>
      </c>
      <c r="D276" s="197">
        <v>754</v>
      </c>
      <c r="E276" s="197" t="s">
        <v>756</v>
      </c>
      <c r="F276" s="197" t="s">
        <v>1496</v>
      </c>
      <c r="G276" s="197" t="s">
        <v>166</v>
      </c>
      <c r="H276" s="197">
        <v>28</v>
      </c>
      <c r="I276" s="197" t="s">
        <v>751</v>
      </c>
      <c r="J276" s="197" t="s">
        <v>1380</v>
      </c>
    </row>
    <row r="277" spans="1:10" ht="10.5" customHeight="1" x14ac:dyDescent="0.2">
      <c r="A277" s="195">
        <v>119</v>
      </c>
      <c r="B277" s="208" t="s">
        <v>457</v>
      </c>
      <c r="C277" s="197" t="s">
        <v>761</v>
      </c>
      <c r="D277" s="197">
        <v>754</v>
      </c>
      <c r="E277" s="197" t="s">
        <v>756</v>
      </c>
      <c r="F277" s="197" t="s">
        <v>1496</v>
      </c>
      <c r="G277" s="197" t="s">
        <v>254</v>
      </c>
      <c r="H277" s="197">
        <v>28</v>
      </c>
      <c r="I277" s="197" t="s">
        <v>752</v>
      </c>
      <c r="J277" s="197" t="s">
        <v>1380</v>
      </c>
    </row>
    <row r="278" spans="1:10" ht="10.5" customHeight="1" x14ac:dyDescent="0.2">
      <c r="A278" s="195">
        <v>119</v>
      </c>
      <c r="B278" s="208" t="s">
        <v>457</v>
      </c>
      <c r="C278" s="197" t="s">
        <v>762</v>
      </c>
      <c r="D278" s="197">
        <v>754</v>
      </c>
      <c r="E278" s="197" t="s">
        <v>756</v>
      </c>
      <c r="F278" s="197" t="s">
        <v>1496</v>
      </c>
      <c r="G278" s="197" t="s">
        <v>251</v>
      </c>
      <c r="H278" s="197">
        <v>28</v>
      </c>
      <c r="I278" s="197" t="s">
        <v>749</v>
      </c>
      <c r="J278" s="197" t="s">
        <v>1380</v>
      </c>
    </row>
    <row r="279" spans="1:10" ht="10.5" customHeight="1" x14ac:dyDescent="0.2">
      <c r="A279" s="195">
        <v>119</v>
      </c>
      <c r="B279" s="208" t="s">
        <v>457</v>
      </c>
      <c r="C279" s="197" t="s">
        <v>762</v>
      </c>
      <c r="D279" s="197">
        <v>754</v>
      </c>
      <c r="E279" s="197" t="s">
        <v>756</v>
      </c>
      <c r="F279" s="197" t="s">
        <v>1496</v>
      </c>
      <c r="G279" s="197" t="s">
        <v>96</v>
      </c>
      <c r="H279" s="197">
        <v>28</v>
      </c>
      <c r="I279" s="197" t="s">
        <v>750</v>
      </c>
      <c r="J279" s="197" t="s">
        <v>1380</v>
      </c>
    </row>
    <row r="280" spans="1:10" ht="10.5" customHeight="1" x14ac:dyDescent="0.2">
      <c r="A280" s="195">
        <v>119</v>
      </c>
      <c r="B280" s="208" t="s">
        <v>457</v>
      </c>
      <c r="C280" s="197" t="s">
        <v>762</v>
      </c>
      <c r="D280" s="197">
        <v>754</v>
      </c>
      <c r="E280" s="197" t="s">
        <v>756</v>
      </c>
      <c r="F280" s="197" t="s">
        <v>1496</v>
      </c>
      <c r="G280" s="197" t="s">
        <v>166</v>
      </c>
      <c r="H280" s="197">
        <v>28</v>
      </c>
      <c r="I280" s="197" t="s">
        <v>751</v>
      </c>
      <c r="J280" s="197" t="s">
        <v>1380</v>
      </c>
    </row>
    <row r="281" spans="1:10" ht="10.5" customHeight="1" x14ac:dyDescent="0.2">
      <c r="A281" s="195">
        <v>119</v>
      </c>
      <c r="B281" s="208" t="s">
        <v>457</v>
      </c>
      <c r="C281" s="197" t="s">
        <v>762</v>
      </c>
      <c r="D281" s="197">
        <v>754</v>
      </c>
      <c r="E281" s="197" t="s">
        <v>756</v>
      </c>
      <c r="F281" s="197" t="s">
        <v>1496</v>
      </c>
      <c r="G281" s="197" t="s">
        <v>254</v>
      </c>
      <c r="H281" s="197">
        <v>28</v>
      </c>
      <c r="I281" s="197" t="s">
        <v>752</v>
      </c>
      <c r="J281" s="197" t="s">
        <v>1380</v>
      </c>
    </row>
    <row r="282" spans="1:10" ht="10.5" customHeight="1" x14ac:dyDescent="0.2">
      <c r="A282" s="195">
        <v>119</v>
      </c>
      <c r="B282" s="208" t="s">
        <v>457</v>
      </c>
      <c r="C282" s="197" t="s">
        <v>763</v>
      </c>
      <c r="D282" s="197">
        <v>754</v>
      </c>
      <c r="E282" s="197" t="s">
        <v>756</v>
      </c>
      <c r="F282" s="197" t="s">
        <v>1496</v>
      </c>
      <c r="G282" s="197" t="s">
        <v>251</v>
      </c>
      <c r="H282" s="197">
        <v>28</v>
      </c>
      <c r="I282" s="197" t="s">
        <v>749</v>
      </c>
      <c r="J282" s="197" t="s">
        <v>1380</v>
      </c>
    </row>
    <row r="283" spans="1:10" ht="10.5" customHeight="1" x14ac:dyDescent="0.2">
      <c r="A283" s="195">
        <v>119</v>
      </c>
      <c r="B283" s="208" t="s">
        <v>457</v>
      </c>
      <c r="C283" s="197" t="s">
        <v>763</v>
      </c>
      <c r="D283" s="197">
        <v>754</v>
      </c>
      <c r="E283" s="197" t="s">
        <v>756</v>
      </c>
      <c r="F283" s="197" t="s">
        <v>1496</v>
      </c>
      <c r="G283" s="197" t="s">
        <v>96</v>
      </c>
      <c r="H283" s="197">
        <v>28</v>
      </c>
      <c r="I283" s="197" t="s">
        <v>750</v>
      </c>
      <c r="J283" s="197" t="s">
        <v>1380</v>
      </c>
    </row>
    <row r="284" spans="1:10" ht="10.5" customHeight="1" x14ac:dyDescent="0.2">
      <c r="A284" s="195">
        <v>119</v>
      </c>
      <c r="B284" s="208" t="s">
        <v>457</v>
      </c>
      <c r="C284" s="197" t="s">
        <v>763</v>
      </c>
      <c r="D284" s="197">
        <v>754</v>
      </c>
      <c r="E284" s="197" t="s">
        <v>756</v>
      </c>
      <c r="F284" s="197" t="s">
        <v>1496</v>
      </c>
      <c r="G284" s="197" t="s">
        <v>166</v>
      </c>
      <c r="H284" s="197">
        <v>28</v>
      </c>
      <c r="I284" s="197" t="s">
        <v>751</v>
      </c>
      <c r="J284" s="197" t="s">
        <v>1380</v>
      </c>
    </row>
    <row r="285" spans="1:10" ht="10.5" customHeight="1" x14ac:dyDescent="0.2">
      <c r="A285" s="195">
        <v>119</v>
      </c>
      <c r="B285" s="208" t="s">
        <v>457</v>
      </c>
      <c r="C285" s="197" t="s">
        <v>763</v>
      </c>
      <c r="D285" s="197">
        <v>754</v>
      </c>
      <c r="E285" s="197" t="s">
        <v>756</v>
      </c>
      <c r="F285" s="197" t="s">
        <v>1496</v>
      </c>
      <c r="G285" s="197" t="s">
        <v>254</v>
      </c>
      <c r="H285" s="197">
        <v>28</v>
      </c>
      <c r="I285" s="197" t="s">
        <v>752</v>
      </c>
      <c r="J285" s="197" t="s">
        <v>1380</v>
      </c>
    </row>
    <row r="286" spans="1:10" ht="10.5" customHeight="1" x14ac:dyDescent="0.2">
      <c r="A286" s="195">
        <v>119</v>
      </c>
      <c r="B286" s="208" t="s">
        <v>457</v>
      </c>
      <c r="C286" s="197" t="s">
        <v>764</v>
      </c>
      <c r="D286" s="197">
        <v>754</v>
      </c>
      <c r="E286" s="197" t="s">
        <v>756</v>
      </c>
      <c r="F286" s="197" t="s">
        <v>1496</v>
      </c>
      <c r="G286" s="197" t="s">
        <v>251</v>
      </c>
      <c r="H286" s="197">
        <v>28</v>
      </c>
      <c r="I286" s="197" t="s">
        <v>749</v>
      </c>
      <c r="J286" s="197" t="s">
        <v>1380</v>
      </c>
    </row>
    <row r="287" spans="1:10" ht="10.5" customHeight="1" x14ac:dyDescent="0.2">
      <c r="A287" s="195">
        <v>119</v>
      </c>
      <c r="B287" s="208" t="s">
        <v>457</v>
      </c>
      <c r="C287" s="197" t="s">
        <v>764</v>
      </c>
      <c r="D287" s="197">
        <v>754</v>
      </c>
      <c r="E287" s="197" t="s">
        <v>756</v>
      </c>
      <c r="F287" s="197" t="s">
        <v>1496</v>
      </c>
      <c r="G287" s="197" t="s">
        <v>96</v>
      </c>
      <c r="H287" s="197">
        <v>28</v>
      </c>
      <c r="I287" s="197" t="s">
        <v>750</v>
      </c>
      <c r="J287" s="197" t="s">
        <v>1380</v>
      </c>
    </row>
    <row r="288" spans="1:10" ht="10.5" customHeight="1" x14ac:dyDescent="0.2">
      <c r="A288" s="195">
        <v>119</v>
      </c>
      <c r="B288" s="208" t="s">
        <v>457</v>
      </c>
      <c r="C288" s="197" t="s">
        <v>764</v>
      </c>
      <c r="D288" s="197">
        <v>754</v>
      </c>
      <c r="E288" s="197" t="s">
        <v>756</v>
      </c>
      <c r="F288" s="197" t="s">
        <v>1496</v>
      </c>
      <c r="G288" s="197" t="s">
        <v>166</v>
      </c>
      <c r="H288" s="197">
        <v>28</v>
      </c>
      <c r="I288" s="197" t="s">
        <v>751</v>
      </c>
      <c r="J288" s="197" t="s">
        <v>1380</v>
      </c>
    </row>
    <row r="289" spans="1:10" ht="10.5" customHeight="1" x14ac:dyDescent="0.2">
      <c r="A289" s="195">
        <v>119</v>
      </c>
      <c r="B289" s="208" t="s">
        <v>457</v>
      </c>
      <c r="C289" s="197" t="s">
        <v>764</v>
      </c>
      <c r="D289" s="197">
        <v>754</v>
      </c>
      <c r="E289" s="197" t="s">
        <v>756</v>
      </c>
      <c r="F289" s="197" t="s">
        <v>1496</v>
      </c>
      <c r="G289" s="197" t="s">
        <v>254</v>
      </c>
      <c r="H289" s="197">
        <v>28</v>
      </c>
      <c r="I289" s="197" t="s">
        <v>752</v>
      </c>
      <c r="J289" s="197" t="s">
        <v>1380</v>
      </c>
    </row>
    <row r="290" spans="1:10" ht="10.5" customHeight="1" x14ac:dyDescent="0.2">
      <c r="A290" s="195">
        <v>119</v>
      </c>
      <c r="B290" s="208" t="s">
        <v>457</v>
      </c>
      <c r="C290" s="197" t="s">
        <v>765</v>
      </c>
      <c r="D290" s="197">
        <v>754</v>
      </c>
      <c r="E290" s="197" t="s">
        <v>756</v>
      </c>
      <c r="F290" s="197" t="s">
        <v>1496</v>
      </c>
      <c r="G290" s="197" t="s">
        <v>251</v>
      </c>
      <c r="H290" s="197">
        <v>28</v>
      </c>
      <c r="I290" s="197" t="s">
        <v>749</v>
      </c>
      <c r="J290" s="197" t="s">
        <v>1380</v>
      </c>
    </row>
    <row r="291" spans="1:10" ht="10.5" customHeight="1" x14ac:dyDescent="0.2">
      <c r="A291" s="195">
        <v>119</v>
      </c>
      <c r="B291" s="208" t="s">
        <v>457</v>
      </c>
      <c r="C291" s="197" t="s">
        <v>765</v>
      </c>
      <c r="D291" s="197">
        <v>754</v>
      </c>
      <c r="E291" s="197" t="s">
        <v>756</v>
      </c>
      <c r="F291" s="197" t="s">
        <v>1496</v>
      </c>
      <c r="G291" s="197" t="s">
        <v>96</v>
      </c>
      <c r="H291" s="197">
        <v>28</v>
      </c>
      <c r="I291" s="197" t="s">
        <v>750</v>
      </c>
      <c r="J291" s="197" t="s">
        <v>1380</v>
      </c>
    </row>
    <row r="292" spans="1:10" ht="10.5" customHeight="1" x14ac:dyDescent="0.2">
      <c r="A292" s="195">
        <v>119</v>
      </c>
      <c r="B292" s="208" t="s">
        <v>457</v>
      </c>
      <c r="C292" s="197" t="s">
        <v>765</v>
      </c>
      <c r="D292" s="197">
        <v>754</v>
      </c>
      <c r="E292" s="197" t="s">
        <v>756</v>
      </c>
      <c r="F292" s="197" t="s">
        <v>1496</v>
      </c>
      <c r="G292" s="197" t="s">
        <v>166</v>
      </c>
      <c r="H292" s="197">
        <v>28</v>
      </c>
      <c r="I292" s="197" t="s">
        <v>751</v>
      </c>
      <c r="J292" s="197" t="s">
        <v>1380</v>
      </c>
    </row>
    <row r="293" spans="1:10" ht="10.5" customHeight="1" x14ac:dyDescent="0.2">
      <c r="A293" s="195">
        <v>119</v>
      </c>
      <c r="B293" s="208" t="s">
        <v>457</v>
      </c>
      <c r="C293" s="197" t="s">
        <v>765</v>
      </c>
      <c r="D293" s="197">
        <v>754</v>
      </c>
      <c r="E293" s="197" t="s">
        <v>756</v>
      </c>
      <c r="F293" s="197" t="s">
        <v>1496</v>
      </c>
      <c r="G293" s="197" t="s">
        <v>254</v>
      </c>
      <c r="H293" s="197">
        <v>28</v>
      </c>
      <c r="I293" s="197" t="s">
        <v>752</v>
      </c>
      <c r="J293" s="197" t="s">
        <v>1380</v>
      </c>
    </row>
    <row r="294" spans="1:10" ht="10.5" customHeight="1" x14ac:dyDescent="0.2">
      <c r="A294" s="195">
        <v>119</v>
      </c>
      <c r="B294" s="208" t="s">
        <v>457</v>
      </c>
      <c r="C294" s="197" t="s">
        <v>766</v>
      </c>
      <c r="D294" s="197">
        <v>754</v>
      </c>
      <c r="E294" s="197" t="s">
        <v>756</v>
      </c>
      <c r="F294" s="197" t="s">
        <v>1496</v>
      </c>
      <c r="G294" s="197" t="s">
        <v>251</v>
      </c>
      <c r="H294" s="197">
        <v>28</v>
      </c>
      <c r="I294" s="197" t="s">
        <v>749</v>
      </c>
      <c r="J294" s="197" t="s">
        <v>1380</v>
      </c>
    </row>
    <row r="295" spans="1:10" ht="10.5" customHeight="1" x14ac:dyDescent="0.2">
      <c r="A295" s="195">
        <v>119</v>
      </c>
      <c r="B295" s="208" t="s">
        <v>457</v>
      </c>
      <c r="C295" s="197" t="s">
        <v>766</v>
      </c>
      <c r="D295" s="197">
        <v>754</v>
      </c>
      <c r="E295" s="197" t="s">
        <v>756</v>
      </c>
      <c r="F295" s="197" t="s">
        <v>1496</v>
      </c>
      <c r="G295" s="197" t="s">
        <v>96</v>
      </c>
      <c r="H295" s="197">
        <v>28</v>
      </c>
      <c r="I295" s="197" t="s">
        <v>750</v>
      </c>
      <c r="J295" s="197" t="s">
        <v>1380</v>
      </c>
    </row>
    <row r="296" spans="1:10" ht="10.5" customHeight="1" x14ac:dyDescent="0.2">
      <c r="A296" s="195">
        <v>119</v>
      </c>
      <c r="B296" s="208" t="s">
        <v>457</v>
      </c>
      <c r="C296" s="197" t="s">
        <v>766</v>
      </c>
      <c r="D296" s="197">
        <v>754</v>
      </c>
      <c r="E296" s="197" t="s">
        <v>756</v>
      </c>
      <c r="F296" s="197" t="s">
        <v>1496</v>
      </c>
      <c r="G296" s="197" t="s">
        <v>166</v>
      </c>
      <c r="H296" s="197">
        <v>28</v>
      </c>
      <c r="I296" s="197" t="s">
        <v>751</v>
      </c>
      <c r="J296" s="197" t="s">
        <v>1380</v>
      </c>
    </row>
    <row r="297" spans="1:10" ht="10.5" customHeight="1" x14ac:dyDescent="0.2">
      <c r="A297" s="195">
        <v>119</v>
      </c>
      <c r="B297" s="208" t="s">
        <v>457</v>
      </c>
      <c r="C297" s="197" t="s">
        <v>766</v>
      </c>
      <c r="D297" s="197">
        <v>754</v>
      </c>
      <c r="E297" s="197" t="s">
        <v>756</v>
      </c>
      <c r="F297" s="197" t="s">
        <v>1496</v>
      </c>
      <c r="G297" s="197" t="s">
        <v>254</v>
      </c>
      <c r="H297" s="197">
        <v>28</v>
      </c>
      <c r="I297" s="197" t="s">
        <v>752</v>
      </c>
      <c r="J297" s="197" t="s">
        <v>1380</v>
      </c>
    </row>
    <row r="298" spans="1:10" ht="10.5" customHeight="1" x14ac:dyDescent="0.2">
      <c r="A298" s="195">
        <v>119</v>
      </c>
      <c r="B298" s="208" t="s">
        <v>457</v>
      </c>
      <c r="C298" s="197" t="s">
        <v>767</v>
      </c>
      <c r="D298" s="197">
        <v>754</v>
      </c>
      <c r="E298" s="197" t="s">
        <v>756</v>
      </c>
      <c r="F298" s="197" t="s">
        <v>1496</v>
      </c>
      <c r="G298" s="197" t="s">
        <v>251</v>
      </c>
      <c r="H298" s="197">
        <v>28</v>
      </c>
      <c r="I298" s="197" t="s">
        <v>749</v>
      </c>
      <c r="J298" s="197" t="s">
        <v>1380</v>
      </c>
    </row>
    <row r="299" spans="1:10" ht="10.5" customHeight="1" x14ac:dyDescent="0.2">
      <c r="A299" s="195">
        <v>119</v>
      </c>
      <c r="B299" s="208" t="s">
        <v>457</v>
      </c>
      <c r="C299" s="197" t="s">
        <v>767</v>
      </c>
      <c r="D299" s="197">
        <v>754</v>
      </c>
      <c r="E299" s="197" t="s">
        <v>756</v>
      </c>
      <c r="F299" s="197" t="s">
        <v>1496</v>
      </c>
      <c r="G299" s="197" t="s">
        <v>96</v>
      </c>
      <c r="H299" s="197">
        <v>28</v>
      </c>
      <c r="I299" s="197" t="s">
        <v>750</v>
      </c>
      <c r="J299" s="197" t="s">
        <v>1380</v>
      </c>
    </row>
    <row r="300" spans="1:10" ht="10.5" customHeight="1" x14ac:dyDescent="0.2">
      <c r="A300" s="195">
        <v>119</v>
      </c>
      <c r="B300" s="208" t="s">
        <v>457</v>
      </c>
      <c r="C300" s="197" t="s">
        <v>767</v>
      </c>
      <c r="D300" s="197">
        <v>754</v>
      </c>
      <c r="E300" s="197" t="s">
        <v>756</v>
      </c>
      <c r="F300" s="197" t="s">
        <v>1496</v>
      </c>
      <c r="G300" s="197" t="s">
        <v>166</v>
      </c>
      <c r="H300" s="197">
        <v>28</v>
      </c>
      <c r="I300" s="197" t="s">
        <v>751</v>
      </c>
      <c r="J300" s="197" t="s">
        <v>1380</v>
      </c>
    </row>
    <row r="301" spans="1:10" ht="10.5" customHeight="1" x14ac:dyDescent="0.2">
      <c r="A301" s="195">
        <v>119</v>
      </c>
      <c r="B301" s="208" t="s">
        <v>457</v>
      </c>
      <c r="C301" s="197" t="s">
        <v>767</v>
      </c>
      <c r="D301" s="197">
        <v>754</v>
      </c>
      <c r="E301" s="197" t="s">
        <v>756</v>
      </c>
      <c r="F301" s="197" t="s">
        <v>1496</v>
      </c>
      <c r="G301" s="197" t="s">
        <v>254</v>
      </c>
      <c r="H301" s="197">
        <v>28</v>
      </c>
      <c r="I301" s="197" t="s">
        <v>752</v>
      </c>
      <c r="J301" s="197" t="s">
        <v>1380</v>
      </c>
    </row>
    <row r="302" spans="1:10" ht="10.5" customHeight="1" x14ac:dyDescent="0.2">
      <c r="A302" s="195">
        <v>119</v>
      </c>
      <c r="B302" s="208" t="s">
        <v>457</v>
      </c>
      <c r="C302" s="197" t="s">
        <v>768</v>
      </c>
      <c r="D302" s="197">
        <v>754</v>
      </c>
      <c r="E302" s="197" t="s">
        <v>756</v>
      </c>
      <c r="F302" s="197" t="s">
        <v>1496</v>
      </c>
      <c r="G302" s="197" t="s">
        <v>251</v>
      </c>
      <c r="H302" s="197">
        <v>28</v>
      </c>
      <c r="I302" s="197" t="s">
        <v>749</v>
      </c>
      <c r="J302" s="197" t="s">
        <v>1380</v>
      </c>
    </row>
    <row r="303" spans="1:10" ht="10.5" customHeight="1" x14ac:dyDescent="0.2">
      <c r="A303" s="195">
        <v>119</v>
      </c>
      <c r="B303" s="208" t="s">
        <v>457</v>
      </c>
      <c r="C303" s="197" t="s">
        <v>768</v>
      </c>
      <c r="D303" s="197">
        <v>754</v>
      </c>
      <c r="E303" s="197" t="s">
        <v>756</v>
      </c>
      <c r="F303" s="197" t="s">
        <v>1496</v>
      </c>
      <c r="G303" s="197" t="s">
        <v>96</v>
      </c>
      <c r="H303" s="197">
        <v>28</v>
      </c>
      <c r="I303" s="197" t="s">
        <v>750</v>
      </c>
      <c r="J303" s="197" t="s">
        <v>1380</v>
      </c>
    </row>
    <row r="304" spans="1:10" ht="10.5" customHeight="1" x14ac:dyDescent="0.2">
      <c r="A304" s="195">
        <v>119</v>
      </c>
      <c r="B304" s="208" t="s">
        <v>457</v>
      </c>
      <c r="C304" s="197" t="s">
        <v>768</v>
      </c>
      <c r="D304" s="197">
        <v>754</v>
      </c>
      <c r="E304" s="197" t="s">
        <v>756</v>
      </c>
      <c r="F304" s="197" t="s">
        <v>1496</v>
      </c>
      <c r="G304" s="197" t="s">
        <v>166</v>
      </c>
      <c r="H304" s="197">
        <v>28</v>
      </c>
      <c r="I304" s="197" t="s">
        <v>751</v>
      </c>
      <c r="J304" s="197" t="s">
        <v>1380</v>
      </c>
    </row>
    <row r="305" spans="1:10" ht="10.5" customHeight="1" x14ac:dyDescent="0.2">
      <c r="A305" s="195">
        <v>119</v>
      </c>
      <c r="B305" s="208" t="s">
        <v>457</v>
      </c>
      <c r="C305" s="197" t="s">
        <v>768</v>
      </c>
      <c r="D305" s="197">
        <v>754</v>
      </c>
      <c r="E305" s="197" t="s">
        <v>756</v>
      </c>
      <c r="F305" s="197" t="s">
        <v>1496</v>
      </c>
      <c r="G305" s="197" t="s">
        <v>254</v>
      </c>
      <c r="H305" s="197">
        <v>28</v>
      </c>
      <c r="I305" s="197" t="s">
        <v>752</v>
      </c>
      <c r="J305" s="197" t="s">
        <v>1380</v>
      </c>
    </row>
    <row r="306" spans="1:10" ht="10.5" customHeight="1" x14ac:dyDescent="0.2">
      <c r="A306" s="195">
        <v>119</v>
      </c>
      <c r="B306" s="208" t="s">
        <v>457</v>
      </c>
      <c r="C306" s="197" t="s">
        <v>769</v>
      </c>
      <c r="D306" s="197">
        <v>754</v>
      </c>
      <c r="E306" s="197" t="s">
        <v>756</v>
      </c>
      <c r="F306" s="197" t="s">
        <v>1496</v>
      </c>
      <c r="G306" s="197" t="s">
        <v>251</v>
      </c>
      <c r="H306" s="197">
        <v>28</v>
      </c>
      <c r="I306" s="197" t="s">
        <v>749</v>
      </c>
      <c r="J306" s="197" t="s">
        <v>1380</v>
      </c>
    </row>
    <row r="307" spans="1:10" ht="10.5" customHeight="1" x14ac:dyDescent="0.2">
      <c r="A307" s="195">
        <v>119</v>
      </c>
      <c r="B307" s="208" t="s">
        <v>457</v>
      </c>
      <c r="C307" s="197" t="s">
        <v>769</v>
      </c>
      <c r="D307" s="197">
        <v>754</v>
      </c>
      <c r="E307" s="197" t="s">
        <v>756</v>
      </c>
      <c r="F307" s="197" t="s">
        <v>1496</v>
      </c>
      <c r="G307" s="197" t="s">
        <v>96</v>
      </c>
      <c r="H307" s="197">
        <v>28</v>
      </c>
      <c r="I307" s="197" t="s">
        <v>750</v>
      </c>
      <c r="J307" s="197" t="s">
        <v>1380</v>
      </c>
    </row>
    <row r="308" spans="1:10" ht="10.5" customHeight="1" x14ac:dyDescent="0.2">
      <c r="A308" s="195">
        <v>119</v>
      </c>
      <c r="B308" s="208" t="s">
        <v>457</v>
      </c>
      <c r="C308" s="197" t="s">
        <v>769</v>
      </c>
      <c r="D308" s="197">
        <v>754</v>
      </c>
      <c r="E308" s="197" t="s">
        <v>756</v>
      </c>
      <c r="F308" s="197" t="s">
        <v>1496</v>
      </c>
      <c r="G308" s="197" t="s">
        <v>166</v>
      </c>
      <c r="H308" s="197">
        <v>28</v>
      </c>
      <c r="I308" s="197" t="s">
        <v>751</v>
      </c>
      <c r="J308" s="197" t="s">
        <v>1380</v>
      </c>
    </row>
    <row r="309" spans="1:10" ht="10.5" customHeight="1" x14ac:dyDescent="0.2">
      <c r="A309" s="198">
        <v>119</v>
      </c>
      <c r="B309" s="210" t="s">
        <v>457</v>
      </c>
      <c r="C309" s="200" t="s">
        <v>769</v>
      </c>
      <c r="D309" s="200">
        <v>754</v>
      </c>
      <c r="E309" s="200" t="s">
        <v>756</v>
      </c>
      <c r="F309" s="200" t="s">
        <v>1496</v>
      </c>
      <c r="G309" s="200" t="s">
        <v>254</v>
      </c>
      <c r="H309" s="200">
        <v>28</v>
      </c>
      <c r="I309" s="200" t="s">
        <v>752</v>
      </c>
      <c r="J309" s="200" t="s">
        <v>1380</v>
      </c>
    </row>
    <row r="310" spans="1:10" ht="10.5" customHeight="1" x14ac:dyDescent="0.2">
      <c r="A310" s="195">
        <v>123</v>
      </c>
      <c r="B310" s="228" t="s">
        <v>458</v>
      </c>
      <c r="C310" s="202" t="s">
        <v>1455</v>
      </c>
      <c r="D310" s="202">
        <v>205</v>
      </c>
      <c r="E310" s="202" t="s">
        <v>496</v>
      </c>
      <c r="F310" s="202" t="s">
        <v>1497</v>
      </c>
      <c r="G310" s="202" t="s">
        <v>96</v>
      </c>
      <c r="H310" s="202">
        <v>8</v>
      </c>
      <c r="I310" s="202" t="s">
        <v>1178</v>
      </c>
      <c r="J310" s="202" t="s">
        <v>1381</v>
      </c>
    </row>
    <row r="311" spans="1:10" ht="10.5" customHeight="1" x14ac:dyDescent="0.2">
      <c r="A311" s="195">
        <v>123</v>
      </c>
      <c r="B311" s="228" t="s">
        <v>458</v>
      </c>
      <c r="C311" s="202" t="s">
        <v>1455</v>
      </c>
      <c r="D311" s="202">
        <v>205</v>
      </c>
      <c r="E311" s="202" t="s">
        <v>496</v>
      </c>
      <c r="F311" s="202" t="s">
        <v>1497</v>
      </c>
      <c r="G311" s="202" t="s">
        <v>1456</v>
      </c>
      <c r="H311" s="202">
        <v>4</v>
      </c>
      <c r="I311" s="202" t="s">
        <v>1178</v>
      </c>
      <c r="J311" s="202" t="s">
        <v>1381</v>
      </c>
    </row>
    <row r="312" spans="1:10" ht="10.5" customHeight="1" x14ac:dyDescent="0.2">
      <c r="A312" s="195">
        <v>123</v>
      </c>
      <c r="B312" s="228" t="s">
        <v>458</v>
      </c>
      <c r="C312" s="202" t="s">
        <v>771</v>
      </c>
      <c r="D312" s="202">
        <v>205</v>
      </c>
      <c r="E312" s="202" t="s">
        <v>496</v>
      </c>
      <c r="F312" s="202" t="s">
        <v>1497</v>
      </c>
      <c r="G312" s="202" t="s">
        <v>1457</v>
      </c>
      <c r="H312" s="202">
        <v>11</v>
      </c>
      <c r="I312" s="202" t="s">
        <v>1178</v>
      </c>
      <c r="J312" s="202" t="s">
        <v>1381</v>
      </c>
    </row>
    <row r="313" spans="1:10" ht="10.5" customHeight="1" x14ac:dyDescent="0.2">
      <c r="A313" s="192">
        <v>124</v>
      </c>
      <c r="B313" s="206" t="s">
        <v>459</v>
      </c>
      <c r="C313" s="194" t="s">
        <v>775</v>
      </c>
      <c r="D313" s="194">
        <v>81</v>
      </c>
      <c r="E313" s="194" t="s">
        <v>496</v>
      </c>
      <c r="F313" s="194" t="s">
        <v>1498</v>
      </c>
      <c r="G313" s="194" t="s">
        <v>166</v>
      </c>
      <c r="H313" s="194">
        <v>18</v>
      </c>
      <c r="I313" s="194" t="s">
        <v>776</v>
      </c>
      <c r="J313" s="194" t="s">
        <v>1122</v>
      </c>
    </row>
    <row r="314" spans="1:10" ht="10.5" customHeight="1" x14ac:dyDescent="0.2">
      <c r="A314" s="198">
        <v>124</v>
      </c>
      <c r="B314" s="210" t="s">
        <v>459</v>
      </c>
      <c r="C314" s="200" t="s">
        <v>775</v>
      </c>
      <c r="D314" s="200">
        <v>81</v>
      </c>
      <c r="E314" s="200" t="s">
        <v>496</v>
      </c>
      <c r="F314" s="200" t="s">
        <v>1498</v>
      </c>
      <c r="G314" s="200" t="s">
        <v>96</v>
      </c>
      <c r="H314" s="200">
        <v>18</v>
      </c>
      <c r="I314" s="200" t="s">
        <v>1108</v>
      </c>
      <c r="J314" s="200" t="s">
        <v>1381</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extraction</vt:lpstr>
      <vt:lpstr>Comparison data</vt:lpstr>
      <vt:lpstr>Paper level data</vt:lpstr>
      <vt:lpstr>Outcome event data</vt:lpstr>
      <vt:lpstr>Tuning classification</vt:lpstr>
    </vt:vector>
  </TitlesOfParts>
  <Company>KULeuven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Van Calster</dc:creator>
  <cp:lastModifiedBy>Ben Van Calster</cp:lastModifiedBy>
  <dcterms:created xsi:type="dcterms:W3CDTF">2018-04-20T14:40:25Z</dcterms:created>
  <dcterms:modified xsi:type="dcterms:W3CDTF">2018-12-03T20:41:07Z</dcterms:modified>
</cp:coreProperties>
</file>