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80A50FD4-C24D-4887-8E91-21ACDF670401}" xr6:coauthVersionLast="38" xr6:coauthVersionMax="38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H22" i="1"/>
  <c r="G22" i="1"/>
  <c r="F22" i="1"/>
  <c r="E22" i="1"/>
  <c r="D22" i="1"/>
  <c r="C22" i="1"/>
  <c r="H10" i="1" l="1"/>
  <c r="G10" i="1"/>
  <c r="F10" i="1"/>
  <c r="E10" i="1"/>
  <c r="D10" i="1"/>
  <c r="C10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<sst xmlns="http://schemas.openxmlformats.org/spreadsheetml/2006/main" count="14" uniqueCount="8">
  <si>
    <t>Sham</t>
  </si>
  <si>
    <t>S+Nar 100mg/kg</t>
  </si>
  <si>
    <t>Balloon Injury</t>
  </si>
  <si>
    <t>BI+Nar 25mg/kg</t>
  </si>
  <si>
    <t>BI+Nar 50mg/kg</t>
  </si>
  <si>
    <t>BI+Nar 100mg/kg</t>
  </si>
  <si>
    <t>PCNA POSITIVE RATIO</t>
    <phoneticPr fontId="2" type="noConversion"/>
  </si>
  <si>
    <t>CD163  POSITIVE RATIO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</si>
</sst>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76" fontId="0" fillId="0" borderId="0" xfId="0" applyNumberFormat="1"/>
    <xf numFmtId="176" fontId="3" fillId="0" borderId="0" xfId="0" applyNumberFormat="1" applyFont="1" applyAlignme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workbookViewId="0">
      <selection activeCell="C14" sqref="C14:H20"/>
    </sheetView>
  </sheetViews>
  <sheetFormatPr defaultRowHeight="14" x14ac:dyDescent="0.3"/>
  <cols>
    <col min="2" max="2" width="14.58203125" customWidth="1"/>
    <col min="3" max="3" width="10.5" customWidth="1"/>
    <col min="4" max="4" width="15" customWidth="1"/>
    <col min="5" max="5" width="14.08203125" customWidth="1"/>
    <col min="6" max="6" width="14.6640625" customWidth="1"/>
    <col min="7" max="7" width="13.25" customWidth="1"/>
    <col min="8" max="8" width="16.4140625" customWidth="1"/>
  </cols>
  <sheetData>
    <row r="1" spans="1:8" x14ac:dyDescent="0.3">
      <c r="A1" s="4" t="s">
        <v>6</v>
      </c>
      <c r="B1" s="4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3">
      <c r="C2" s="2">
        <v>17.75870206678519</v>
      </c>
      <c r="D2" s="2">
        <v>17.141669028787874</v>
      </c>
      <c r="E2" s="2">
        <v>67.312639859737828</v>
      </c>
      <c r="F2" s="2">
        <v>73.731088327185716</v>
      </c>
      <c r="G2" s="2">
        <v>51.09225025982596</v>
      </c>
      <c r="H2" s="2">
        <v>54.255556379794143</v>
      </c>
    </row>
    <row r="3" spans="1:8" x14ac:dyDescent="0.3">
      <c r="C3" s="2">
        <v>13.451469309657114</v>
      </c>
      <c r="D3" s="2">
        <v>16.15903958430863</v>
      </c>
      <c r="E3" s="2">
        <v>93.833096090820618</v>
      </c>
      <c r="F3" s="2">
        <v>69.763213054393418</v>
      </c>
      <c r="G3" s="2">
        <v>61.231570043601096</v>
      </c>
      <c r="H3" s="2">
        <v>39.26610598777188</v>
      </c>
    </row>
    <row r="4" spans="1:8" x14ac:dyDescent="0.3">
      <c r="C4" s="2">
        <v>16.891924057417782</v>
      </c>
      <c r="D4" s="2">
        <v>9.8899721857742406</v>
      </c>
      <c r="E4" s="2">
        <v>69.333764460752718</v>
      </c>
      <c r="F4" s="2">
        <v>66.594215190270916</v>
      </c>
      <c r="G4" s="2">
        <v>37.43407273752382</v>
      </c>
      <c r="H4" s="2">
        <v>52.419923223205842</v>
      </c>
    </row>
    <row r="5" spans="1:8" x14ac:dyDescent="0.3">
      <c r="C5" s="2">
        <v>17.870972366508795</v>
      </c>
      <c r="D5" s="2">
        <v>17.103347469528671</v>
      </c>
      <c r="E5" s="2">
        <v>94.550895750522002</v>
      </c>
      <c r="F5" s="2">
        <v>65.532414232002338</v>
      </c>
      <c r="G5" s="2">
        <v>45.307954906020314</v>
      </c>
      <c r="H5" s="2">
        <v>43.400111836526776</v>
      </c>
    </row>
    <row r="6" spans="1:8" x14ac:dyDescent="0.3">
      <c r="C6" s="2">
        <v>17.299532297911355</v>
      </c>
      <c r="D6" s="2">
        <v>12.676695784321055</v>
      </c>
      <c r="E6" s="2">
        <v>84.955711574439192</v>
      </c>
      <c r="F6" s="2">
        <v>75.420463367045159</v>
      </c>
      <c r="G6" s="2">
        <v>26.959899741923437</v>
      </c>
      <c r="H6" s="2">
        <v>34.315362528141122</v>
      </c>
    </row>
    <row r="7" spans="1:8" x14ac:dyDescent="0.3">
      <c r="C7" s="2">
        <v>14.987953742675018</v>
      </c>
      <c r="D7" s="2">
        <v>16.195475078930031</v>
      </c>
      <c r="E7" s="2">
        <v>86.413165465346538</v>
      </c>
      <c r="F7" s="2">
        <v>61.618187777930871</v>
      </c>
      <c r="G7" s="2">
        <v>47.066690285573713</v>
      </c>
      <c r="H7" s="2">
        <v>40.902764440979809</v>
      </c>
    </row>
    <row r="9" spans="1:8" x14ac:dyDescent="0.3">
      <c r="C9" s="3">
        <f t="shared" ref="C9:H9" si="0">AVERAGE(C2:C7)</f>
        <v>16.376758973492542</v>
      </c>
      <c r="D9" s="3">
        <f t="shared" si="0"/>
        <v>14.861033188608417</v>
      </c>
      <c r="E9" s="3">
        <f t="shared" si="0"/>
        <v>82.733212200269818</v>
      </c>
      <c r="F9" s="3">
        <f t="shared" si="0"/>
        <v>68.776596991471408</v>
      </c>
      <c r="G9" s="3">
        <f t="shared" si="0"/>
        <v>44.84873966241139</v>
      </c>
      <c r="H9" s="3">
        <f t="shared" si="0"/>
        <v>44.093304066069926</v>
      </c>
    </row>
    <row r="10" spans="1:8" x14ac:dyDescent="0.3">
      <c r="C10" s="3">
        <f t="shared" ref="C10:H10" si="1">_xlfn.STDEV.P(C2:C7)</f>
        <v>1.619950906427494</v>
      </c>
      <c r="D10" s="3">
        <f t="shared" si="1"/>
        <v>2.6825860135797175</v>
      </c>
      <c r="E10" s="3">
        <f t="shared" si="1"/>
        <v>10.791091058620045</v>
      </c>
      <c r="F10" s="3">
        <f t="shared" si="1"/>
        <v>4.7643063615338743</v>
      </c>
      <c r="G10" s="3">
        <f t="shared" si="1"/>
        <v>10.704334159531475</v>
      </c>
      <c r="H10" s="3">
        <f t="shared" si="1"/>
        <v>7.0966423897552211</v>
      </c>
    </row>
    <row r="14" spans="1:8" x14ac:dyDescent="0.3">
      <c r="A14" s="4" t="s">
        <v>7</v>
      </c>
      <c r="B14" s="4"/>
      <c r="C14" s="1" t="s">
        <v>0</v>
      </c>
      <c r="D14" s="1" t="s">
        <v>1</v>
      </c>
      <c r="E14" s="1" t="s">
        <v>2</v>
      </c>
      <c r="F14" s="1" t="s">
        <v>3</v>
      </c>
      <c r="G14" s="1" t="s">
        <v>4</v>
      </c>
      <c r="H14" s="1" t="s">
        <v>5</v>
      </c>
    </row>
    <row r="15" spans="1:8" x14ac:dyDescent="0.3">
      <c r="B15" s="2"/>
      <c r="C15" s="2">
        <v>9.5451178114744835</v>
      </c>
      <c r="D15" s="2">
        <v>7.3756932781252544</v>
      </c>
      <c r="E15" s="2">
        <v>82.657285474706441</v>
      </c>
      <c r="F15" s="2">
        <v>52.396989677625243</v>
      </c>
      <c r="G15" s="2">
        <v>62.8096660268493</v>
      </c>
      <c r="H15" s="2">
        <v>37.087282407737803</v>
      </c>
    </row>
    <row r="16" spans="1:8" x14ac:dyDescent="0.3">
      <c r="B16" s="2"/>
      <c r="C16" s="2">
        <v>9.2409986993588973</v>
      </c>
      <c r="D16" s="2">
        <v>8.2506465079932241</v>
      </c>
      <c r="E16" s="2">
        <v>78.371246217866428</v>
      </c>
      <c r="F16" s="2">
        <v>66.394863471039571</v>
      </c>
      <c r="G16" s="2">
        <v>58.477629075467121</v>
      </c>
      <c r="H16" s="2">
        <v>43.540988599415869</v>
      </c>
    </row>
    <row r="17" spans="2:8" x14ac:dyDescent="0.3">
      <c r="B17" s="2"/>
      <c r="C17" s="2">
        <v>7.9427859620482195</v>
      </c>
      <c r="D17" s="2">
        <v>8.6512141226266976</v>
      </c>
      <c r="E17" s="2">
        <v>74.405940267606638</v>
      </c>
      <c r="F17" s="2">
        <v>63.061508545622928</v>
      </c>
      <c r="G17" s="2">
        <v>40.21738562482642</v>
      </c>
      <c r="H17" s="2">
        <v>49.75773731523077</v>
      </c>
    </row>
    <row r="18" spans="2:8" x14ac:dyDescent="0.3">
      <c r="B18" s="2"/>
      <c r="C18" s="2">
        <v>6.4001078701112419</v>
      </c>
      <c r="D18" s="2">
        <v>7.3477456428081496</v>
      </c>
      <c r="E18" s="2">
        <v>81.947356647870038</v>
      </c>
      <c r="F18" s="2">
        <v>49.874142324377317</v>
      </c>
      <c r="G18" s="2">
        <v>39.131016940926202</v>
      </c>
      <c r="H18" s="2">
        <v>43.259704625525046</v>
      </c>
    </row>
    <row r="19" spans="2:8" x14ac:dyDescent="0.3">
      <c r="B19" s="2"/>
      <c r="C19" s="2">
        <v>8.9159543878922705</v>
      </c>
      <c r="D19" s="2">
        <v>7.3737401382531971</v>
      </c>
      <c r="E19" s="2">
        <v>97.450572138652007</v>
      </c>
      <c r="F19" s="2">
        <v>45.989804139942862</v>
      </c>
      <c r="G19" s="2">
        <v>39.565891832578927</v>
      </c>
      <c r="H19" s="2">
        <v>46.248247372132028</v>
      </c>
    </row>
    <row r="20" spans="2:8" x14ac:dyDescent="0.3">
      <c r="B20" s="2"/>
      <c r="C20" s="2">
        <v>6.3954148774500936</v>
      </c>
      <c r="D20" s="2">
        <v>9.3990120351081714</v>
      </c>
      <c r="E20" s="2">
        <v>74.774558470235206</v>
      </c>
      <c r="F20" s="2">
        <v>55.880922819604166</v>
      </c>
      <c r="G20" s="2">
        <v>49.200464794237632</v>
      </c>
      <c r="H20" s="2">
        <v>39.173617778869811</v>
      </c>
    </row>
    <row r="22" spans="2:8" x14ac:dyDescent="0.3">
      <c r="C22" s="3">
        <f t="shared" ref="C22:H22" si="2">AVERAGE(C15:C20)</f>
        <v>8.0733966013892005</v>
      </c>
      <c r="D22" s="3">
        <f t="shared" si="2"/>
        <v>8.066341954152449</v>
      </c>
      <c r="E22" s="3">
        <f t="shared" si="2"/>
        <v>81.60115986948945</v>
      </c>
      <c r="F22" s="3">
        <f t="shared" si="2"/>
        <v>55.599705163035345</v>
      </c>
      <c r="G22" s="3">
        <f t="shared" si="2"/>
        <v>48.233675715814265</v>
      </c>
      <c r="H22" s="3">
        <f t="shared" si="2"/>
        <v>43.177929683151888</v>
      </c>
    </row>
    <row r="23" spans="2:8" x14ac:dyDescent="0.3">
      <c r="C23" s="3">
        <f t="shared" ref="C23:H23" si="3">_xlfn.STDEV.P(C15:C20)</f>
        <v>1.2826884907749834</v>
      </c>
      <c r="D23" s="3">
        <f t="shared" si="3"/>
        <v>0.77729517071052656</v>
      </c>
      <c r="E23" s="3">
        <f t="shared" si="3"/>
        <v>7.7593506682990343</v>
      </c>
      <c r="F23" s="3">
        <f t="shared" si="3"/>
        <v>7.1610368192412857</v>
      </c>
      <c r="G23" s="3">
        <f t="shared" si="3"/>
        <v>9.4919486596595899</v>
      </c>
      <c r="H23" s="3">
        <f t="shared" si="3"/>
        <v>4.2029695090612407</v>
      </c>
    </row>
  </sheetData>
  <mergeCells count="2">
    <mergeCell ref="A1:B1"/>
    <mergeCell ref="A14:B1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2018-11-15T09:07:23Z</dcterms:modified>
</cp:coreProperties>
</file>