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thomasciulla-bigmac2/Dropbox/Active Manuscripts &amp; Projects/Real World AMD Outcomes/"/>
    </mc:Choice>
  </mc:AlternateContent>
  <bookViews>
    <workbookView xWindow="0" yWindow="460" windowWidth="25580" windowHeight="16740"/>
  </bookViews>
  <sheets>
    <sheet name="Mean VA by Baseline Group" sheetId="9" r:id="rId1"/>
    <sheet name="InjectionsCountTable" sheetId="15" r:id="rId2"/>
  </sheets>
  <definedNames>
    <definedName name="_xlnm.Print_Area" localSheetId="1">InjectionsCountTable!$B$2:$J$32</definedName>
  </definedNames>
  <calcPr calcId="150001" calcMode="autoNoTable" iterate="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9" l="1"/>
  <c r="Q10" i="9"/>
  <c r="J10" i="9"/>
  <c r="C10" i="9"/>
  <c r="Q11" i="9"/>
  <c r="J11" i="9"/>
  <c r="C11" i="9"/>
  <c r="I32" i="15"/>
  <c r="H32" i="15"/>
  <c r="G32" i="15"/>
  <c r="F32" i="15"/>
  <c r="E32" i="15"/>
  <c r="I22" i="15"/>
  <c r="G22" i="15"/>
  <c r="D22" i="15"/>
  <c r="H22" i="15"/>
  <c r="I12" i="15"/>
  <c r="H12" i="15"/>
  <c r="G12" i="15"/>
  <c r="F12" i="15"/>
  <c r="E12" i="15"/>
  <c r="E22" i="15"/>
  <c r="F22" i="15"/>
  <c r="Q5" i="9"/>
  <c r="Q6" i="9"/>
  <c r="Q7" i="9"/>
  <c r="Q8" i="9"/>
  <c r="Q4" i="9"/>
  <c r="J5" i="9"/>
  <c r="J6" i="9"/>
  <c r="J7" i="9"/>
  <c r="J8" i="9"/>
  <c r="J4" i="9"/>
  <c r="C5" i="9"/>
  <c r="C6" i="9"/>
  <c r="C7" i="9"/>
  <c r="C8" i="9"/>
</calcChain>
</file>

<file path=xl/sharedStrings.xml><?xml version="1.0" encoding="utf-8"?>
<sst xmlns="http://schemas.openxmlformats.org/spreadsheetml/2006/main" count="652" uniqueCount="60">
  <si>
    <t>Index Drug</t>
  </si>
  <si>
    <t>20/201 or worse</t>
  </si>
  <si>
    <t>Avastin</t>
  </si>
  <si>
    <t>20/40 or better</t>
  </si>
  <si>
    <t>20/41 - 20/70</t>
  </si>
  <si>
    <t>20/71 - 20/200</t>
  </si>
  <si>
    <t>Eylea</t>
  </si>
  <si>
    <t>Lucentis</t>
  </si>
  <si>
    <t>Any AntiVEGF</t>
  </si>
  <si>
    <t>Average VAS</t>
  </si>
  <si>
    <t>All Eyes</t>
  </si>
  <si>
    <t>Average LogMAR</t>
  </si>
  <si>
    <t>Mean VA at Baseline</t>
  </si>
  <si>
    <t>BaselineVAGroup</t>
  </si>
  <si>
    <t>Eye Count</t>
  </si>
  <si>
    <t>Mean VA 6 months</t>
  </si>
  <si>
    <t>Mean VA 9 months</t>
  </si>
  <si>
    <t>Mean VA 12 months</t>
  </si>
  <si>
    <t>Mean VA 18 months</t>
  </si>
  <si>
    <t>Mean VA 24 months</t>
  </si>
  <si>
    <t>24 month cohort</t>
  </si>
  <si>
    <t>6 month cohort</t>
  </si>
  <si>
    <t>24 Month Cohort</t>
  </si>
  <si>
    <t>12 month cohort</t>
  </si>
  <si>
    <t>12 Month Cohort</t>
  </si>
  <si>
    <t>6 Month Cohort</t>
  </si>
  <si>
    <t>20/40 or Better</t>
  </si>
  <si>
    <t>20/201 or Worse</t>
  </si>
  <si>
    <t>Δ From Baseline</t>
  </si>
  <si>
    <t>P-Value</t>
  </si>
  <si>
    <t>Standard Deviation</t>
  </si>
  <si>
    <t xml:space="preserve">Standard </t>
  </si>
  <si>
    <t xml:space="preserve">Deviation </t>
  </si>
  <si>
    <t>95% Confidence</t>
  </si>
  <si>
    <t>Interval</t>
  </si>
  <si>
    <t>Injections Count By Cohort Groups</t>
  </si>
  <si>
    <t>Average Injections Count</t>
  </si>
  <si>
    <t># of Eyes</t>
  </si>
  <si>
    <t>Baseline to Induction</t>
  </si>
  <si>
    <t>Induction to 6 Mo</t>
  </si>
  <si>
    <t>6 Mo to 12 Mo</t>
  </si>
  <si>
    <t>12 Mo to 24 Mo</t>
  </si>
  <si>
    <t>Total Injections</t>
  </si>
  <si>
    <t>Final Mean VA</t>
  </si>
  <si>
    <t>Baseline Mean VA</t>
  </si>
  <si>
    <t>(1.83, 4.35)</t>
  </si>
  <si>
    <t>(-6.70, -3.45)</t>
  </si>
  <si>
    <t>(-2.86, 0.62)</t>
  </si>
  <si>
    <t>(0.21, 4.99)</t>
  </si>
  <si>
    <t>(15.65, 23.40)</t>
  </si>
  <si>
    <t>(-4.43, 2.87)</t>
  </si>
  <si>
    <t>(-8.80, -0.58)</t>
  </si>
  <si>
    <t>(-13.60, 2.35)</t>
  </si>
  <si>
    <t>(-8.04, 5.42)</t>
  </si>
  <si>
    <t>(0.88, 16.94)</t>
  </si>
  <si>
    <t>(-3.14, 20.66)</t>
  </si>
  <si>
    <t>(-14.89, 5.63)</t>
  </si>
  <si>
    <t>(-9.65, 5.92)</t>
  </si>
  <si>
    <t>(-18.94, 8.52)</t>
  </si>
  <si>
    <t>(-6.09, 4.85)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</si>
</sst>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#,##0.0_);\(#,##0.0\)"/>
    <numFmt numFmtId="166" formatCode="#,##0.0_);\(#,##0.0\);&quot;NA&quot;_)"/>
  </numFmts>
  <fonts count="11" x14ac:knownFonts="1">
    <font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u val="singleAccounting"/>
      <sz val="11"/>
      <color theme="1"/>
      <name val="Calibri"/>
      <family val="2"/>
      <scheme val="minor"/>
    </font>
    <font>
      <sz val="11"/>
      <color rgb="FF008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/>
    <xf numFmtId="0" fontId="1" fillId="3" borderId="1" xfId="0" applyFont="1" applyFill="1" applyBorder="1"/>
    <xf numFmtId="0" fontId="2" fillId="0" borderId="0" xfId="0" applyFont="1"/>
    <xf numFmtId="0" fontId="3" fillId="2" borderId="1" xfId="0" applyFont="1" applyFill="1" applyBorder="1"/>
    <xf numFmtId="2" fontId="3" fillId="2" borderId="1" xfId="0" applyNumberFormat="1" applyFont="1" applyFill="1" applyBorder="1"/>
    <xf numFmtId="0" fontId="3" fillId="0" borderId="0" xfId="0" applyFont="1"/>
    <xf numFmtId="0" fontId="3" fillId="4" borderId="1" xfId="0" applyFont="1" applyFill="1" applyBorder="1"/>
    <xf numFmtId="1" fontId="3" fillId="4" borderId="1" xfId="0" applyNumberFormat="1" applyFont="1" applyFill="1" applyBorder="1"/>
    <xf numFmtId="2" fontId="3" fillId="4" borderId="1" xfId="0" applyNumberFormat="1" applyFont="1" applyFill="1" applyBorder="1"/>
    <xf numFmtId="0" fontId="3" fillId="0" borderId="1" xfId="0" applyFont="1" applyBorder="1"/>
    <xf numFmtId="2" fontId="3" fillId="0" borderId="1" xfId="0" applyNumberFormat="1" applyFont="1" applyBorder="1"/>
    <xf numFmtId="0" fontId="4" fillId="3" borderId="1" xfId="0" applyFont="1" applyFill="1" applyBorder="1"/>
    <xf numFmtId="0" fontId="3" fillId="0" borderId="1" xfId="0" applyFont="1" applyFill="1" applyBorder="1"/>
    <xf numFmtId="0" fontId="0" fillId="0" borderId="7" xfId="0" applyBorder="1"/>
    <xf numFmtId="0" fontId="2" fillId="0" borderId="7" xfId="0" applyFont="1" applyBorder="1"/>
    <xf numFmtId="165" fontId="0" fillId="0" borderId="0" xfId="0" applyNumberFormat="1"/>
    <xf numFmtId="0" fontId="5" fillId="5" borderId="0" xfId="0" applyFont="1" applyFill="1"/>
    <xf numFmtId="165" fontId="0" fillId="0" borderId="4" xfId="0" applyNumberFormat="1" applyBorder="1"/>
    <xf numFmtId="0" fontId="2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6" borderId="0" xfId="0" applyFont="1" applyFill="1"/>
    <xf numFmtId="0" fontId="6" fillId="6" borderId="0" xfId="0" applyFont="1" applyFill="1"/>
    <xf numFmtId="0" fontId="2" fillId="8" borderId="0" xfId="0" applyFont="1" applyFill="1"/>
    <xf numFmtId="0" fontId="7" fillId="0" borderId="0" xfId="0" applyFont="1" applyBorder="1" applyAlignment="1">
      <alignment horizontal="centerContinuous"/>
    </xf>
    <xf numFmtId="0" fontId="9" fillId="0" borderId="0" xfId="0" applyFont="1" applyAlignment="1">
      <alignment horizontal="centerContinuous"/>
    </xf>
    <xf numFmtId="0" fontId="2" fillId="0" borderId="7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37" fontId="10" fillId="0" borderId="0" xfId="0" applyNumberFormat="1" applyFont="1" applyAlignment="1">
      <alignment horizontal="right"/>
    </xf>
    <xf numFmtId="165" fontId="10" fillId="0" borderId="0" xfId="0" applyNumberFormat="1" applyFont="1" applyFill="1" applyAlignment="1">
      <alignment horizontal="right"/>
    </xf>
    <xf numFmtId="166" fontId="0" fillId="0" borderId="0" xfId="0" applyNumberFormat="1"/>
    <xf numFmtId="165" fontId="0" fillId="0" borderId="2" xfId="0" applyNumberFormat="1" applyBorder="1"/>
    <xf numFmtId="37" fontId="10" fillId="0" borderId="7" xfId="0" applyNumberFormat="1" applyFont="1" applyBorder="1" applyAlignment="1">
      <alignment horizontal="right"/>
    </xf>
    <xf numFmtId="165" fontId="10" fillId="0" borderId="7" xfId="0" applyNumberFormat="1" applyFont="1" applyFill="1" applyBorder="1" applyAlignment="1">
      <alignment horizontal="right"/>
    </xf>
    <xf numFmtId="166" fontId="0" fillId="0" borderId="7" xfId="0" applyNumberFormat="1" applyBorder="1"/>
    <xf numFmtId="165" fontId="0" fillId="0" borderId="6" xfId="0" applyNumberFormat="1" applyBorder="1"/>
    <xf numFmtId="37" fontId="2" fillId="0" borderId="7" xfId="0" applyNumberFormat="1" applyFont="1" applyBorder="1" applyAlignment="1">
      <alignment horizontal="right"/>
    </xf>
    <xf numFmtId="165" fontId="2" fillId="0" borderId="7" xfId="0" applyNumberFormat="1" applyFont="1" applyBorder="1" applyAlignment="1">
      <alignment horizontal="right"/>
    </xf>
    <xf numFmtId="166" fontId="2" fillId="0" borderId="7" xfId="0" applyNumberFormat="1" applyFont="1" applyBorder="1"/>
    <xf numFmtId="166" fontId="2" fillId="0" borderId="6" xfId="0" applyNumberFormat="1" applyFont="1" applyBorder="1"/>
    <xf numFmtId="165" fontId="2" fillId="0" borderId="2" xfId="0" applyNumberFormat="1" applyFont="1" applyBorder="1"/>
    <xf numFmtId="165" fontId="2" fillId="0" borderId="6" xfId="0" applyNumberFormat="1" applyFont="1" applyBorder="1"/>
    <xf numFmtId="0" fontId="2" fillId="0" borderId="0" xfId="0" applyFont="1" applyFill="1" applyBorder="1" applyAlignment="1">
      <alignment horizontal="right"/>
    </xf>
    <xf numFmtId="0" fontId="2" fillId="0" borderId="3" xfId="0" applyFont="1" applyBorder="1" applyAlignment="1">
      <alignment horizontal="right"/>
    </xf>
    <xf numFmtId="165" fontId="0" fillId="7" borderId="5" xfId="0" applyNumberFormat="1" applyFill="1" applyBorder="1" applyAlignment="1">
      <alignment horizontal="right"/>
    </xf>
    <xf numFmtId="165" fontId="0" fillId="7" borderId="2" xfId="0" applyNumberFormat="1" applyFill="1" applyBorder="1" applyAlignment="1">
      <alignment horizontal="right"/>
    </xf>
    <xf numFmtId="165" fontId="0" fillId="7" borderId="6" xfId="0" applyNumberFormat="1" applyFill="1" applyBorder="1" applyAlignment="1">
      <alignment horizontal="right"/>
    </xf>
    <xf numFmtId="166" fontId="2" fillId="7" borderId="6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165" fontId="0" fillId="7" borderId="1" xfId="0" applyNumberFormat="1" applyFill="1" applyBorder="1" applyAlignment="1">
      <alignment horizontal="right"/>
    </xf>
    <xf numFmtId="2" fontId="3" fillId="9" borderId="1" xfId="0" applyNumberFormat="1" applyFont="1" applyFill="1" applyBorder="1"/>
    <xf numFmtId="39" fontId="0" fillId="7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</cellXfs>
  <cellStyles count="1">
    <cellStyle name="Normal" xfId="0" builtinId="0"/>
  </cellStyles>
  <dxfs count="48"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</dxfs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151"/>
  <sheetViews>
    <sheetView showGridLines="0" tabSelected="1" topLeftCell="A22" workbookViewId="0">
      <selection activeCell="D37" sqref="D37"/>
    </sheetView>
  </sheetViews>
  <sheetFormatPr baseColWidth="10" defaultColWidth="8.83203125" defaultRowHeight="15" x14ac:dyDescent="0.2"/>
  <cols>
    <col min="1" max="1" width="8.83203125" style="1"/>
    <col min="2" max="2" width="16.83203125" style="1" bestFit="1" customWidth="1"/>
    <col min="3" max="3" width="13.33203125" style="1" bestFit="1" customWidth="1"/>
    <col min="4" max="4" width="9.83203125" style="1" bestFit="1" customWidth="1"/>
    <col min="5" max="5" width="16.1640625" style="1" bestFit="1" customWidth="1"/>
    <col min="6" max="6" width="15.83203125" style="1" customWidth="1"/>
    <col min="7" max="8" width="8.83203125" style="1"/>
    <col min="9" max="9" width="16.83203125" style="1" bestFit="1" customWidth="1"/>
    <col min="10" max="10" width="13.33203125" style="1" bestFit="1" customWidth="1"/>
    <col min="11" max="11" width="9.83203125" style="1" bestFit="1" customWidth="1"/>
    <col min="12" max="12" width="16.1640625" style="1" bestFit="1" customWidth="1"/>
    <col min="13" max="13" width="15.83203125" style="1" customWidth="1"/>
    <col min="14" max="15" width="8.83203125" style="1"/>
    <col min="16" max="16" width="16.83203125" style="1" bestFit="1" customWidth="1"/>
    <col min="17" max="17" width="13.33203125" style="1" bestFit="1" customWidth="1"/>
    <col min="18" max="18" width="9.83203125" style="1" bestFit="1" customWidth="1"/>
    <col min="19" max="19" width="16.1640625" style="1" bestFit="1" customWidth="1"/>
    <col min="20" max="20" width="15.83203125" style="1" customWidth="1"/>
    <col min="21" max="21" width="12.83203125" style="1" customWidth="1"/>
    <col min="22" max="16384" width="8.83203125" style="1"/>
  </cols>
  <sheetData>
    <row r="1" spans="2:22" x14ac:dyDescent="0.2">
      <c r="B1" s="21" t="s">
        <v>20</v>
      </c>
      <c r="C1" s="22"/>
      <c r="D1" s="22"/>
      <c r="E1" s="22"/>
      <c r="F1" s="22"/>
      <c r="I1" s="21" t="s">
        <v>23</v>
      </c>
      <c r="J1" s="22"/>
      <c r="K1" s="22"/>
      <c r="L1" s="22"/>
      <c r="M1" s="22"/>
      <c r="P1" s="21" t="s">
        <v>21</v>
      </c>
      <c r="Q1" s="22"/>
      <c r="R1" s="22"/>
      <c r="S1" s="22"/>
      <c r="T1" s="22"/>
    </row>
    <row r="2" spans="2:22" x14ac:dyDescent="0.2">
      <c r="B2" s="3"/>
      <c r="E2" s="19" t="s">
        <v>31</v>
      </c>
      <c r="F2" s="19" t="s">
        <v>33</v>
      </c>
      <c r="I2" s="3"/>
      <c r="L2" s="19" t="s">
        <v>31</v>
      </c>
      <c r="M2" s="19" t="s">
        <v>33</v>
      </c>
      <c r="P2" s="3"/>
      <c r="S2" s="19" t="s">
        <v>31</v>
      </c>
      <c r="T2" s="19" t="s">
        <v>33</v>
      </c>
    </row>
    <row r="3" spans="2:22" x14ac:dyDescent="0.2">
      <c r="C3" s="20" t="s">
        <v>28</v>
      </c>
      <c r="D3" s="19" t="s">
        <v>29</v>
      </c>
      <c r="E3" s="19" t="s">
        <v>32</v>
      </c>
      <c r="F3" s="19" t="s">
        <v>34</v>
      </c>
      <c r="J3" s="20" t="s">
        <v>28</v>
      </c>
      <c r="K3" s="19" t="s">
        <v>29</v>
      </c>
      <c r="L3" s="19" t="s">
        <v>32</v>
      </c>
      <c r="M3" s="19" t="s">
        <v>34</v>
      </c>
      <c r="Q3" s="20" t="s">
        <v>28</v>
      </c>
      <c r="R3" s="19" t="s">
        <v>29</v>
      </c>
      <c r="S3" s="19" t="s">
        <v>32</v>
      </c>
      <c r="T3" s="19" t="s">
        <v>34</v>
      </c>
    </row>
    <row r="4" spans="2:22" x14ac:dyDescent="0.2">
      <c r="B4" s="13" t="s">
        <v>10</v>
      </c>
      <c r="C4" s="18">
        <f>+F147-F31</f>
        <v>3.1238938053097982</v>
      </c>
      <c r="D4" s="51">
        <v>7.7761966919403012E-7</v>
      </c>
      <c r="E4" s="49">
        <v>28.10914</v>
      </c>
      <c r="F4" s="49" t="s">
        <v>45</v>
      </c>
      <c r="I4" s="13" t="s">
        <v>10</v>
      </c>
      <c r="J4" s="18">
        <f>+M101-M31</f>
        <v>-0.72564102564099642</v>
      </c>
      <c r="K4" s="51">
        <v>0.33726926189944828</v>
      </c>
      <c r="L4" s="49">
        <v>25.900759999999998</v>
      </c>
      <c r="M4" s="49" t="s">
        <v>50</v>
      </c>
      <c r="P4" s="13" t="s">
        <v>10</v>
      </c>
      <c r="Q4" s="18">
        <f>+T55-T31</f>
        <v>-0.62000000000000455</v>
      </c>
      <c r="R4" s="49">
        <v>0.41072270148613277</v>
      </c>
      <c r="S4" s="49">
        <v>27.144100000000002</v>
      </c>
      <c r="T4" s="49" t="s">
        <v>59</v>
      </c>
    </row>
    <row r="5" spans="2:22" x14ac:dyDescent="0.2">
      <c r="B5" s="13" t="s">
        <v>3</v>
      </c>
      <c r="C5" s="18">
        <f>+F148-F32</f>
        <v>-5.1735941320294074</v>
      </c>
      <c r="D5" s="51">
        <v>9.693708262147507E-10</v>
      </c>
      <c r="E5" s="49">
        <v>16.692889999999998</v>
      </c>
      <c r="F5" s="49" t="s">
        <v>46</v>
      </c>
      <c r="I5" s="13" t="s">
        <v>3</v>
      </c>
      <c r="J5" s="18">
        <f>+M102-M32</f>
        <v>-4.5</v>
      </c>
      <c r="K5" s="51">
        <v>1.3320493472422184E-2</v>
      </c>
      <c r="L5" s="49">
        <v>11.962619999999999</v>
      </c>
      <c r="M5" s="49" t="s">
        <v>51</v>
      </c>
      <c r="P5" s="10" t="s">
        <v>3</v>
      </c>
      <c r="Q5" s="18">
        <f>+T56-T32</f>
        <v>-5.210000000000008</v>
      </c>
      <c r="R5" s="49">
        <v>0.21074244215572624</v>
      </c>
      <c r="S5" s="49">
        <v>21.617509600000002</v>
      </c>
      <c r="T5" s="49" t="s">
        <v>58</v>
      </c>
    </row>
    <row r="6" spans="2:22" x14ac:dyDescent="0.2">
      <c r="B6" s="13" t="s">
        <v>4</v>
      </c>
      <c r="C6" s="18">
        <f>+F149-F33</f>
        <v>-1.1583184257602994</v>
      </c>
      <c r="D6" s="51">
        <v>0.10344998663473276</v>
      </c>
      <c r="E6" s="49">
        <v>20.951589999999999</v>
      </c>
      <c r="F6" s="49" t="s">
        <v>47</v>
      </c>
      <c r="I6" s="13" t="s">
        <v>4</v>
      </c>
      <c r="J6" s="18">
        <f>+M103-M33</f>
        <v>-5.6272727272727963</v>
      </c>
      <c r="K6" s="51">
        <v>8.1430187761065823E-2</v>
      </c>
      <c r="L6" s="49">
        <v>29.4969</v>
      </c>
      <c r="M6" s="49" t="s">
        <v>52</v>
      </c>
      <c r="P6" s="10" t="s">
        <v>4</v>
      </c>
      <c r="Q6" s="18">
        <f>+T57-T33</f>
        <v>-1.8599999999999994</v>
      </c>
      <c r="R6" s="49">
        <v>0.31181054094597105</v>
      </c>
      <c r="S6" s="49">
        <v>17.550730427196999</v>
      </c>
      <c r="T6" s="49" t="s">
        <v>57</v>
      </c>
    </row>
    <row r="7" spans="2:22" x14ac:dyDescent="0.2">
      <c r="B7" s="13" t="s">
        <v>5</v>
      </c>
      <c r="C7" s="18">
        <f>+F150-F34</f>
        <v>2.5816326530612059</v>
      </c>
      <c r="D7" s="51">
        <v>1.6513543779922035E-2</v>
      </c>
      <c r="E7" s="49">
        <v>29.448810000000002</v>
      </c>
      <c r="F7" s="49" t="s">
        <v>48</v>
      </c>
      <c r="I7" s="13" t="s">
        <v>5</v>
      </c>
      <c r="J7" s="18">
        <f>+M104-M34</f>
        <v>-1.311475409836099</v>
      </c>
      <c r="K7" s="51">
        <v>0.34904761139166718</v>
      </c>
      <c r="L7" s="49">
        <v>26.280249999999999</v>
      </c>
      <c r="M7" s="49" t="s">
        <v>53</v>
      </c>
      <c r="P7" s="10" t="s">
        <v>5</v>
      </c>
      <c r="Q7" s="18">
        <f>+T58-T34</f>
        <v>-4.6300000000000026</v>
      </c>
      <c r="R7" s="49">
        <v>0.18320150339239499</v>
      </c>
      <c r="S7" s="49">
        <v>31.22210846337903</v>
      </c>
      <c r="T7" s="49" t="s">
        <v>56</v>
      </c>
    </row>
    <row r="8" spans="2:22" x14ac:dyDescent="0.2">
      <c r="B8" s="13" t="s">
        <v>1</v>
      </c>
      <c r="C8" s="18">
        <f>+F151-F35</f>
        <v>19.853424657534301</v>
      </c>
      <c r="D8" s="51">
        <v>6.10204978194516E-21</v>
      </c>
      <c r="E8" s="49">
        <v>37.594749999999998</v>
      </c>
      <c r="F8" s="49" t="s">
        <v>49</v>
      </c>
      <c r="I8" s="13" t="s">
        <v>1</v>
      </c>
      <c r="J8" s="18">
        <f>+M105-M35</f>
        <v>8.9111111111111008</v>
      </c>
      <c r="K8" s="51">
        <v>1.5248857430307676E-2</v>
      </c>
      <c r="L8" s="49">
        <v>26.738479999999999</v>
      </c>
      <c r="M8" s="49" t="s">
        <v>54</v>
      </c>
      <c r="P8" s="10" t="s">
        <v>1</v>
      </c>
      <c r="Q8" s="18">
        <f>+T59-T35</f>
        <v>8.7600000000000016</v>
      </c>
      <c r="R8" s="49">
        <v>7.0951447502973344E-2</v>
      </c>
      <c r="S8" s="49">
        <v>28.840480809676759</v>
      </c>
      <c r="T8" s="49" t="s">
        <v>55</v>
      </c>
    </row>
    <row r="10" spans="2:22" x14ac:dyDescent="0.2">
      <c r="B10" s="13" t="s">
        <v>44</v>
      </c>
      <c r="C10" s="18">
        <f>+F31</f>
        <v>62.463300364393497</v>
      </c>
      <c r="D10" s="16"/>
      <c r="E10" s="49">
        <v>29.851636408422987</v>
      </c>
      <c r="I10" s="13" t="s">
        <v>44</v>
      </c>
      <c r="J10" s="18">
        <f>+M31</f>
        <v>58.115384615384599</v>
      </c>
      <c r="K10" s="16"/>
      <c r="L10" s="49">
        <v>33.130009999999999</v>
      </c>
      <c r="P10" s="13" t="s">
        <v>44</v>
      </c>
      <c r="Q10" s="18">
        <f>+T31</f>
        <v>54.31</v>
      </c>
      <c r="R10" s="16"/>
      <c r="S10" s="49">
        <v>33.258874096781547</v>
      </c>
    </row>
    <row r="11" spans="2:22" x14ac:dyDescent="0.2">
      <c r="B11" s="13" t="s">
        <v>43</v>
      </c>
      <c r="C11" s="18">
        <f>+F147</f>
        <v>65.587194169703295</v>
      </c>
      <c r="D11" s="16"/>
      <c r="E11" s="49">
        <v>28.109135271206107</v>
      </c>
      <c r="I11" s="13" t="s">
        <v>43</v>
      </c>
      <c r="J11" s="18">
        <f>+M101</f>
        <v>57.389743589743603</v>
      </c>
      <c r="L11" s="49">
        <v>37.412799999999997</v>
      </c>
      <c r="P11" s="13" t="s">
        <v>43</v>
      </c>
      <c r="Q11" s="18">
        <f>+T55</f>
        <v>53.69</v>
      </c>
      <c r="S11" s="49">
        <v>36.776240865294142</v>
      </c>
    </row>
    <row r="12" spans="2:22" x14ac:dyDescent="0.2">
      <c r="J12" s="16"/>
      <c r="Q12" s="16"/>
    </row>
    <row r="14" spans="2:22" x14ac:dyDescent="0.2">
      <c r="B14" s="52" t="s">
        <v>12</v>
      </c>
      <c r="C14" s="52"/>
      <c r="D14" s="52"/>
      <c r="E14" s="52"/>
      <c r="F14" s="52"/>
      <c r="I14" s="52" t="s">
        <v>12</v>
      </c>
      <c r="J14" s="52"/>
      <c r="K14" s="52"/>
      <c r="L14" s="52"/>
      <c r="M14" s="52"/>
      <c r="P14" s="52" t="s">
        <v>12</v>
      </c>
      <c r="Q14" s="52"/>
      <c r="R14" s="52"/>
      <c r="S14" s="52"/>
      <c r="T14" s="52"/>
    </row>
    <row r="15" spans="2:22" x14ac:dyDescent="0.2">
      <c r="B15" s="2" t="s">
        <v>13</v>
      </c>
      <c r="C15" s="2" t="s">
        <v>0</v>
      </c>
      <c r="D15" s="2" t="s">
        <v>14</v>
      </c>
      <c r="E15" s="2" t="s">
        <v>11</v>
      </c>
      <c r="F15" s="2" t="s">
        <v>9</v>
      </c>
      <c r="I15" s="2" t="s">
        <v>13</v>
      </c>
      <c r="J15" s="2" t="s">
        <v>0</v>
      </c>
      <c r="K15" s="2" t="s">
        <v>14</v>
      </c>
      <c r="L15" s="2" t="s">
        <v>11</v>
      </c>
      <c r="M15" s="2" t="s">
        <v>9</v>
      </c>
      <c r="P15" s="2" t="s">
        <v>13</v>
      </c>
      <c r="Q15" s="2" t="s">
        <v>0</v>
      </c>
      <c r="R15" s="2" t="s">
        <v>14</v>
      </c>
      <c r="S15" s="2" t="s">
        <v>11</v>
      </c>
      <c r="T15" s="2" t="s">
        <v>9</v>
      </c>
    </row>
    <row r="16" spans="2:22" x14ac:dyDescent="0.2">
      <c r="B16" s="4" t="s">
        <v>10</v>
      </c>
      <c r="C16" s="4" t="s">
        <v>2</v>
      </c>
      <c r="D16" s="4">
        <v>1368</v>
      </c>
      <c r="E16" s="5">
        <v>0.72842836257309596</v>
      </c>
      <c r="F16" s="5">
        <v>63.578581871345001</v>
      </c>
      <c r="G16" s="6"/>
      <c r="H16" s="6"/>
      <c r="I16" s="7" t="s">
        <v>10</v>
      </c>
      <c r="J16" s="7" t="s">
        <v>2</v>
      </c>
      <c r="K16" s="8">
        <v>136</v>
      </c>
      <c r="L16" s="9">
        <v>0.85551470588235401</v>
      </c>
      <c r="M16" s="9">
        <v>57.224264705882398</v>
      </c>
      <c r="N16" s="6"/>
      <c r="O16" s="6"/>
      <c r="P16" s="7" t="s">
        <v>10</v>
      </c>
      <c r="Q16" s="7" t="s">
        <v>2</v>
      </c>
      <c r="R16" s="8">
        <v>63</v>
      </c>
      <c r="S16" s="9">
        <v>0.94</v>
      </c>
      <c r="T16" s="9">
        <v>53.1</v>
      </c>
      <c r="U16" s="6"/>
      <c r="V16" s="6"/>
    </row>
    <row r="17" spans="2:22" x14ac:dyDescent="0.2">
      <c r="B17" s="10" t="s">
        <v>3</v>
      </c>
      <c r="C17" s="10" t="s">
        <v>2</v>
      </c>
      <c r="D17" s="10">
        <v>305</v>
      </c>
      <c r="E17" s="11">
        <v>0.202754098360655</v>
      </c>
      <c r="F17" s="11">
        <v>89.862295081967204</v>
      </c>
      <c r="G17" s="6"/>
      <c r="H17" s="6"/>
      <c r="I17" s="10" t="s">
        <v>3</v>
      </c>
      <c r="J17" s="10" t="s">
        <v>2</v>
      </c>
      <c r="K17" s="10">
        <v>26</v>
      </c>
      <c r="L17" s="11">
        <v>0.21</v>
      </c>
      <c r="M17" s="11">
        <v>89.5</v>
      </c>
      <c r="N17" s="6"/>
      <c r="O17" s="6"/>
      <c r="P17" s="10" t="s">
        <v>3</v>
      </c>
      <c r="Q17" s="10" t="s">
        <v>2</v>
      </c>
      <c r="R17" s="10">
        <v>9</v>
      </c>
      <c r="S17" s="11">
        <v>0.22</v>
      </c>
      <c r="T17" s="11">
        <v>89.06</v>
      </c>
      <c r="U17" s="6"/>
      <c r="V17" s="6"/>
    </row>
    <row r="18" spans="2:22" x14ac:dyDescent="0.2">
      <c r="B18" s="10" t="s">
        <v>4</v>
      </c>
      <c r="C18" s="10" t="s">
        <v>2</v>
      </c>
      <c r="D18" s="10">
        <v>383</v>
      </c>
      <c r="E18" s="11">
        <v>0.44039164490861699</v>
      </c>
      <c r="F18" s="11">
        <v>77.980417754569203</v>
      </c>
      <c r="G18" s="6"/>
      <c r="H18" s="6"/>
      <c r="I18" s="10" t="s">
        <v>4</v>
      </c>
      <c r="J18" s="10" t="s">
        <v>2</v>
      </c>
      <c r="K18" s="10">
        <v>36</v>
      </c>
      <c r="L18" s="11">
        <v>0.45194444444444398</v>
      </c>
      <c r="M18" s="11">
        <v>77.4027777777778</v>
      </c>
      <c r="N18" s="6"/>
      <c r="O18" s="6"/>
      <c r="P18" s="10" t="s">
        <v>4</v>
      </c>
      <c r="Q18" s="10" t="s">
        <v>2</v>
      </c>
      <c r="R18" s="10">
        <v>12</v>
      </c>
      <c r="S18" s="11">
        <v>0.44</v>
      </c>
      <c r="T18" s="11">
        <v>78</v>
      </c>
      <c r="U18" s="6"/>
      <c r="V18" s="6"/>
    </row>
    <row r="19" spans="2:22" x14ac:dyDescent="0.2">
      <c r="B19" s="10" t="s">
        <v>5</v>
      </c>
      <c r="C19" s="10" t="s">
        <v>2</v>
      </c>
      <c r="D19" s="10">
        <v>436</v>
      </c>
      <c r="E19" s="11">
        <v>0.794541284403669</v>
      </c>
      <c r="F19" s="11">
        <v>60.2729357798165</v>
      </c>
      <c r="G19" s="6"/>
      <c r="H19" s="6"/>
      <c r="I19" s="10" t="s">
        <v>5</v>
      </c>
      <c r="J19" s="10" t="s">
        <v>2</v>
      </c>
      <c r="K19" s="10">
        <v>43</v>
      </c>
      <c r="L19" s="11">
        <v>0.79441860465116299</v>
      </c>
      <c r="M19" s="11">
        <v>60.279069767441896</v>
      </c>
      <c r="N19" s="6"/>
      <c r="O19" s="6"/>
      <c r="P19" s="10" t="s">
        <v>5</v>
      </c>
      <c r="Q19" s="10" t="s">
        <v>2</v>
      </c>
      <c r="R19" s="10">
        <v>24</v>
      </c>
      <c r="S19" s="11">
        <v>0.81</v>
      </c>
      <c r="T19" s="11">
        <v>59.58</v>
      </c>
      <c r="U19" s="6"/>
      <c r="V19" s="6"/>
    </row>
    <row r="20" spans="2:22" x14ac:dyDescent="0.2">
      <c r="B20" s="10" t="s">
        <v>1</v>
      </c>
      <c r="C20" s="10" t="s">
        <v>2</v>
      </c>
      <c r="D20" s="10">
        <v>244</v>
      </c>
      <c r="E20" s="11">
        <v>1.7195081967213199</v>
      </c>
      <c r="F20" s="11">
        <v>14.0245901639344</v>
      </c>
      <c r="G20" s="6"/>
      <c r="H20" s="6"/>
      <c r="I20" s="10" t="s">
        <v>1</v>
      </c>
      <c r="J20" s="10" t="s">
        <v>2</v>
      </c>
      <c r="K20" s="10">
        <v>31</v>
      </c>
      <c r="L20" s="11">
        <v>1.9503225806451601</v>
      </c>
      <c r="M20" s="11">
        <v>2.4838709677419399</v>
      </c>
      <c r="N20" s="6"/>
      <c r="O20" s="6"/>
      <c r="P20" s="10" t="s">
        <v>1</v>
      </c>
      <c r="Q20" s="10" t="s">
        <v>2</v>
      </c>
      <c r="R20" s="10">
        <v>18</v>
      </c>
      <c r="S20" s="11">
        <v>1.8</v>
      </c>
      <c r="T20" s="11">
        <v>9.89</v>
      </c>
      <c r="U20" s="6"/>
      <c r="V20" s="6"/>
    </row>
    <row r="21" spans="2:22" x14ac:dyDescent="0.2">
      <c r="B21" s="4" t="s">
        <v>10</v>
      </c>
      <c r="C21" s="4" t="s">
        <v>6</v>
      </c>
      <c r="D21" s="4">
        <v>236</v>
      </c>
      <c r="E21" s="5">
        <v>0.84822033898305105</v>
      </c>
      <c r="F21" s="5">
        <v>57.588983050847503</v>
      </c>
      <c r="G21" s="6"/>
      <c r="H21" s="6"/>
      <c r="I21" s="7" t="s">
        <v>10</v>
      </c>
      <c r="J21" s="7" t="s">
        <v>6</v>
      </c>
      <c r="K21" s="8">
        <v>23</v>
      </c>
      <c r="L21" s="9">
        <v>0.83826086956521695</v>
      </c>
      <c r="M21" s="9">
        <v>58.086956521739097</v>
      </c>
      <c r="N21" s="6"/>
      <c r="O21" s="6"/>
      <c r="P21" s="7" t="s">
        <v>10</v>
      </c>
      <c r="Q21" s="7" t="s">
        <v>6</v>
      </c>
      <c r="R21" s="8">
        <v>19</v>
      </c>
      <c r="S21" s="9">
        <v>0.73</v>
      </c>
      <c r="T21" s="9">
        <v>63.26</v>
      </c>
      <c r="U21" s="6"/>
      <c r="V21" s="6"/>
    </row>
    <row r="22" spans="2:22" x14ac:dyDescent="0.2">
      <c r="B22" s="10" t="s">
        <v>3</v>
      </c>
      <c r="C22" s="10" t="s">
        <v>6</v>
      </c>
      <c r="D22" s="10">
        <v>43</v>
      </c>
      <c r="E22" s="11">
        <v>0.19209302325581401</v>
      </c>
      <c r="F22" s="11">
        <v>90.395348837209298</v>
      </c>
      <c r="G22" s="6"/>
      <c r="H22" s="6"/>
      <c r="I22" s="10" t="s">
        <v>3</v>
      </c>
      <c r="J22" s="10" t="s">
        <v>6</v>
      </c>
      <c r="K22" s="10">
        <v>4</v>
      </c>
      <c r="L22" s="11">
        <v>0.17</v>
      </c>
      <c r="M22" s="11">
        <v>91.5</v>
      </c>
      <c r="N22" s="6"/>
      <c r="O22" s="6"/>
      <c r="P22" s="10" t="s">
        <v>3</v>
      </c>
      <c r="Q22" s="10" t="s">
        <v>6</v>
      </c>
      <c r="R22" s="10">
        <v>2</v>
      </c>
      <c r="S22" s="11">
        <v>0.15</v>
      </c>
      <c r="T22" s="11">
        <v>92.5</v>
      </c>
      <c r="U22" s="6"/>
      <c r="V22" s="6"/>
    </row>
    <row r="23" spans="2:22" x14ac:dyDescent="0.2">
      <c r="B23" s="10" t="s">
        <v>4</v>
      </c>
      <c r="C23" s="10" t="s">
        <v>6</v>
      </c>
      <c r="D23" s="10">
        <v>72</v>
      </c>
      <c r="E23" s="11">
        <v>0.44444444444444398</v>
      </c>
      <c r="F23" s="11">
        <v>77.7777777777778</v>
      </c>
      <c r="G23" s="6"/>
      <c r="H23" s="6"/>
      <c r="I23" s="10" t="s">
        <v>4</v>
      </c>
      <c r="J23" s="10" t="s">
        <v>6</v>
      </c>
      <c r="K23" s="10">
        <v>6</v>
      </c>
      <c r="L23" s="11">
        <v>0.483333333333333</v>
      </c>
      <c r="M23" s="11">
        <v>75.8333333333333</v>
      </c>
      <c r="N23" s="6"/>
      <c r="O23" s="6"/>
      <c r="P23" s="10" t="s">
        <v>4</v>
      </c>
      <c r="Q23" s="10" t="s">
        <v>6</v>
      </c>
      <c r="R23" s="10">
        <v>8</v>
      </c>
      <c r="S23" s="11">
        <v>0.39</v>
      </c>
      <c r="T23" s="11">
        <v>80.5</v>
      </c>
      <c r="U23" s="6"/>
      <c r="V23" s="6"/>
    </row>
    <row r="24" spans="2:22" x14ac:dyDescent="0.2">
      <c r="B24" s="10" t="s">
        <v>5</v>
      </c>
      <c r="C24" s="10" t="s">
        <v>6</v>
      </c>
      <c r="D24" s="10">
        <v>66</v>
      </c>
      <c r="E24" s="11">
        <v>0.84878787878787898</v>
      </c>
      <c r="F24" s="11">
        <v>57.560606060606098</v>
      </c>
      <c r="G24" s="6"/>
      <c r="H24" s="6"/>
      <c r="I24" s="10" t="s">
        <v>5</v>
      </c>
      <c r="J24" s="10" t="s">
        <v>6</v>
      </c>
      <c r="K24" s="10">
        <v>7</v>
      </c>
      <c r="L24" s="11">
        <v>0.74</v>
      </c>
      <c r="M24" s="11">
        <v>63</v>
      </c>
      <c r="N24" s="6"/>
      <c r="O24" s="6"/>
      <c r="P24" s="10" t="s">
        <v>5</v>
      </c>
      <c r="Q24" s="10" t="s">
        <v>6</v>
      </c>
      <c r="R24" s="10">
        <v>6</v>
      </c>
      <c r="S24" s="11">
        <v>0.74</v>
      </c>
      <c r="T24" s="11">
        <v>63</v>
      </c>
      <c r="U24" s="6"/>
      <c r="V24" s="6"/>
    </row>
    <row r="25" spans="2:22" x14ac:dyDescent="0.2">
      <c r="B25" s="10" t="s">
        <v>1</v>
      </c>
      <c r="C25" s="10" t="s">
        <v>6</v>
      </c>
      <c r="D25" s="10">
        <v>55</v>
      </c>
      <c r="E25" s="11">
        <v>1.88909090909091</v>
      </c>
      <c r="F25" s="11">
        <v>5.5454545454545503</v>
      </c>
      <c r="G25" s="6"/>
      <c r="H25" s="6"/>
      <c r="I25" s="10" t="s">
        <v>1</v>
      </c>
      <c r="J25" s="10" t="s">
        <v>6</v>
      </c>
      <c r="K25" s="10">
        <v>6</v>
      </c>
      <c r="L25" s="11">
        <v>1.7533333333333301</v>
      </c>
      <c r="M25" s="11">
        <v>12.3333333333333</v>
      </c>
      <c r="N25" s="6"/>
      <c r="O25" s="6"/>
      <c r="P25" s="10" t="s">
        <v>1</v>
      </c>
      <c r="Q25" s="10" t="s">
        <v>6</v>
      </c>
      <c r="R25" s="10">
        <v>3</v>
      </c>
      <c r="S25" s="11">
        <v>2.0299999999999998</v>
      </c>
      <c r="T25" s="11">
        <v>-1.67</v>
      </c>
      <c r="U25" s="6"/>
      <c r="V25" s="6"/>
    </row>
    <row r="26" spans="2:22" x14ac:dyDescent="0.2">
      <c r="B26" s="4" t="s">
        <v>10</v>
      </c>
      <c r="C26" s="4" t="s">
        <v>7</v>
      </c>
      <c r="D26" s="4">
        <v>317</v>
      </c>
      <c r="E26" s="5">
        <v>0.77441640378548904</v>
      </c>
      <c r="F26" s="5">
        <v>61.279179810725601</v>
      </c>
      <c r="G26" s="6"/>
      <c r="H26" s="6"/>
      <c r="I26" s="7" t="s">
        <v>10</v>
      </c>
      <c r="J26" s="7" t="s">
        <v>7</v>
      </c>
      <c r="K26" s="8">
        <v>36</v>
      </c>
      <c r="L26" s="9">
        <v>0.77</v>
      </c>
      <c r="M26" s="9">
        <v>61.5</v>
      </c>
      <c r="N26" s="6"/>
      <c r="O26" s="6"/>
      <c r="P26" s="7" t="s">
        <v>10</v>
      </c>
      <c r="Q26" s="7" t="s">
        <v>7</v>
      </c>
      <c r="R26" s="8">
        <v>15</v>
      </c>
      <c r="S26" s="9">
        <v>1.04</v>
      </c>
      <c r="T26" s="9">
        <v>48.07</v>
      </c>
      <c r="U26" s="6"/>
      <c r="V26" s="6"/>
    </row>
    <row r="27" spans="2:22" x14ac:dyDescent="0.2">
      <c r="B27" s="10" t="s">
        <v>3</v>
      </c>
      <c r="C27" s="10" t="s">
        <v>7</v>
      </c>
      <c r="D27" s="10">
        <v>61</v>
      </c>
      <c r="E27" s="11">
        <v>0.19950819672131101</v>
      </c>
      <c r="F27" s="11">
        <v>90.024590163934405</v>
      </c>
      <c r="G27" s="6"/>
      <c r="H27" s="6"/>
      <c r="I27" s="10" t="s">
        <v>3</v>
      </c>
      <c r="J27" s="10" t="s">
        <v>7</v>
      </c>
      <c r="K27" s="10">
        <v>4</v>
      </c>
      <c r="L27" s="11">
        <v>0.2</v>
      </c>
      <c r="M27" s="11">
        <v>90</v>
      </c>
      <c r="N27" s="6"/>
      <c r="O27" s="6"/>
      <c r="P27" s="10" t="s">
        <v>3</v>
      </c>
      <c r="Q27" s="10" t="s">
        <v>7</v>
      </c>
      <c r="R27" s="10">
        <v>1</v>
      </c>
      <c r="S27" s="11">
        <v>0.3</v>
      </c>
      <c r="T27" s="11">
        <v>85</v>
      </c>
      <c r="U27" s="6"/>
      <c r="V27" s="6"/>
    </row>
    <row r="28" spans="2:22" x14ac:dyDescent="0.2">
      <c r="B28" s="10" t="s">
        <v>4</v>
      </c>
      <c r="C28" s="10" t="s">
        <v>7</v>
      </c>
      <c r="D28" s="10">
        <v>104</v>
      </c>
      <c r="E28" s="11">
        <v>0.42673076923076902</v>
      </c>
      <c r="F28" s="11">
        <v>78.663461538461505</v>
      </c>
      <c r="G28" s="6"/>
      <c r="H28" s="6"/>
      <c r="I28" s="10" t="s">
        <v>4</v>
      </c>
      <c r="J28" s="10" t="s">
        <v>7</v>
      </c>
      <c r="K28" s="10">
        <v>13</v>
      </c>
      <c r="L28" s="11">
        <v>0.39076923076923098</v>
      </c>
      <c r="M28" s="11">
        <v>80.461538461538495</v>
      </c>
      <c r="N28" s="6"/>
      <c r="O28" s="6"/>
      <c r="P28" s="10" t="s">
        <v>4</v>
      </c>
      <c r="Q28" s="10" t="s">
        <v>7</v>
      </c>
      <c r="R28" s="10">
        <v>2</v>
      </c>
      <c r="S28" s="11">
        <v>0.45</v>
      </c>
      <c r="T28" s="11">
        <v>77.5</v>
      </c>
      <c r="U28" s="6"/>
      <c r="V28" s="6"/>
    </row>
    <row r="29" spans="2:22" x14ac:dyDescent="0.2">
      <c r="B29" s="10" t="s">
        <v>5</v>
      </c>
      <c r="C29" s="10" t="s">
        <v>7</v>
      </c>
      <c r="D29" s="10">
        <v>86</v>
      </c>
      <c r="E29" s="11">
        <v>0.78697674418604602</v>
      </c>
      <c r="F29" s="11">
        <v>60.651162790697697</v>
      </c>
      <c r="G29" s="6"/>
      <c r="H29" s="6"/>
      <c r="I29" s="10" t="s">
        <v>5</v>
      </c>
      <c r="J29" s="10" t="s">
        <v>7</v>
      </c>
      <c r="K29" s="10">
        <v>11</v>
      </c>
      <c r="L29" s="11">
        <v>0.763636363636364</v>
      </c>
      <c r="M29" s="11">
        <v>61.818181818181799</v>
      </c>
      <c r="N29" s="6"/>
      <c r="O29" s="6"/>
      <c r="P29" s="10" t="s">
        <v>5</v>
      </c>
      <c r="Q29" s="10" t="s">
        <v>7</v>
      </c>
      <c r="R29" s="10">
        <v>8</v>
      </c>
      <c r="S29" s="11">
        <v>0.86</v>
      </c>
      <c r="T29" s="11">
        <v>57.25</v>
      </c>
      <c r="U29" s="6"/>
      <c r="V29" s="6"/>
    </row>
    <row r="30" spans="2:22" x14ac:dyDescent="0.2">
      <c r="B30" s="10" t="s">
        <v>1</v>
      </c>
      <c r="C30" s="10" t="s">
        <v>7</v>
      </c>
      <c r="D30" s="10">
        <v>66</v>
      </c>
      <c r="E30" s="11">
        <v>1.8372727272727301</v>
      </c>
      <c r="F30" s="11">
        <v>8.1363636363636402</v>
      </c>
      <c r="G30" s="6"/>
      <c r="H30" s="6"/>
      <c r="I30" s="10" t="s">
        <v>1</v>
      </c>
      <c r="J30" s="10" t="s">
        <v>7</v>
      </c>
      <c r="K30" s="10">
        <v>8</v>
      </c>
      <c r="L30" s="11">
        <v>1.68</v>
      </c>
      <c r="M30" s="11">
        <v>16</v>
      </c>
      <c r="N30" s="6"/>
      <c r="O30" s="6"/>
      <c r="P30" s="10" t="s">
        <v>1</v>
      </c>
      <c r="Q30" s="10" t="s">
        <v>7</v>
      </c>
      <c r="R30" s="10">
        <v>4</v>
      </c>
      <c r="S30" s="11">
        <v>1.89</v>
      </c>
      <c r="T30" s="11">
        <v>5.75</v>
      </c>
      <c r="U30" s="6"/>
      <c r="V30" s="6"/>
    </row>
    <row r="31" spans="2:22" x14ac:dyDescent="0.2">
      <c r="B31" s="4" t="s">
        <v>10</v>
      </c>
      <c r="C31" s="4" t="s">
        <v>8</v>
      </c>
      <c r="D31" s="4">
        <v>1921</v>
      </c>
      <c r="E31" s="5">
        <v>0.75073399271212804</v>
      </c>
      <c r="F31" s="5">
        <v>62.463300364393497</v>
      </c>
      <c r="G31" s="6"/>
      <c r="H31" s="6"/>
      <c r="I31" s="7" t="s">
        <v>10</v>
      </c>
      <c r="J31" s="7" t="s">
        <v>8</v>
      </c>
      <c r="K31" s="8">
        <v>195</v>
      </c>
      <c r="L31" s="9">
        <v>0.83769230769230696</v>
      </c>
      <c r="M31" s="9">
        <v>58.115384615384599</v>
      </c>
      <c r="N31" s="6"/>
      <c r="O31" s="6"/>
      <c r="P31" s="7" t="s">
        <v>10</v>
      </c>
      <c r="Q31" s="7" t="s">
        <v>8</v>
      </c>
      <c r="R31" s="8">
        <v>97</v>
      </c>
      <c r="S31" s="50">
        <v>0.91</v>
      </c>
      <c r="T31" s="9">
        <v>54.31</v>
      </c>
      <c r="U31" s="6"/>
      <c r="V31" s="6"/>
    </row>
    <row r="32" spans="2:22" x14ac:dyDescent="0.2">
      <c r="B32" s="10" t="s">
        <v>3</v>
      </c>
      <c r="C32" s="10" t="s">
        <v>8</v>
      </c>
      <c r="D32" s="10">
        <v>409</v>
      </c>
      <c r="E32" s="11">
        <v>0.20114914425427899</v>
      </c>
      <c r="F32" s="11">
        <v>89.942542787286101</v>
      </c>
      <c r="G32" s="6"/>
      <c r="H32" s="6"/>
      <c r="I32" s="10" t="s">
        <v>3</v>
      </c>
      <c r="J32" s="10" t="s">
        <v>8</v>
      </c>
      <c r="K32" s="10">
        <v>34</v>
      </c>
      <c r="L32" s="11">
        <v>0.20411764705882299</v>
      </c>
      <c r="M32" s="11">
        <v>89.794117647058798</v>
      </c>
      <c r="N32" s="6"/>
      <c r="O32" s="6"/>
      <c r="P32" s="10" t="s">
        <v>3</v>
      </c>
      <c r="Q32" s="10" t="s">
        <v>8</v>
      </c>
      <c r="R32" s="10">
        <v>12</v>
      </c>
      <c r="S32" s="10">
        <v>0.21</v>
      </c>
      <c r="T32" s="10">
        <v>89.29</v>
      </c>
      <c r="U32" s="6"/>
      <c r="V32" s="6"/>
    </row>
    <row r="33" spans="2:22" x14ac:dyDescent="0.2">
      <c r="B33" s="10" t="s">
        <v>4</v>
      </c>
      <c r="C33" s="10" t="s">
        <v>8</v>
      </c>
      <c r="D33" s="10">
        <v>559</v>
      </c>
      <c r="E33" s="11">
        <v>0.43837209302325397</v>
      </c>
      <c r="F33" s="11">
        <v>78.081395348837205</v>
      </c>
      <c r="G33" s="6"/>
      <c r="H33" s="6"/>
      <c r="I33" s="10" t="s">
        <v>4</v>
      </c>
      <c r="J33" s="10" t="s">
        <v>8</v>
      </c>
      <c r="K33" s="10">
        <v>55</v>
      </c>
      <c r="L33" s="11">
        <v>0.44090909090909097</v>
      </c>
      <c r="M33" s="11">
        <v>77.954545454545496</v>
      </c>
      <c r="N33" s="6"/>
      <c r="O33" s="6"/>
      <c r="P33" s="10" t="s">
        <v>4</v>
      </c>
      <c r="Q33" s="10" t="s">
        <v>8</v>
      </c>
      <c r="R33" s="10">
        <v>22</v>
      </c>
      <c r="S33" s="10">
        <v>0.42</v>
      </c>
      <c r="T33" s="10">
        <v>78.86</v>
      </c>
      <c r="U33" s="6"/>
      <c r="V33" s="6"/>
    </row>
    <row r="34" spans="2:22" x14ac:dyDescent="0.2">
      <c r="B34" s="10" t="s">
        <v>5</v>
      </c>
      <c r="C34" s="10" t="s">
        <v>8</v>
      </c>
      <c r="D34" s="10">
        <v>588</v>
      </c>
      <c r="E34" s="11">
        <v>0.79952380952380897</v>
      </c>
      <c r="F34" s="11">
        <v>60.023809523809497</v>
      </c>
      <c r="G34" s="6"/>
      <c r="H34" s="6"/>
      <c r="I34" s="10" t="s">
        <v>5</v>
      </c>
      <c r="J34" s="10" t="s">
        <v>8</v>
      </c>
      <c r="K34" s="10">
        <v>61</v>
      </c>
      <c r="L34" s="11">
        <v>0.78262295081967204</v>
      </c>
      <c r="M34" s="11">
        <v>60.868852459016402</v>
      </c>
      <c r="N34" s="6"/>
      <c r="O34" s="6"/>
      <c r="P34" s="10" t="s">
        <v>5</v>
      </c>
      <c r="Q34" s="10" t="s">
        <v>8</v>
      </c>
      <c r="R34" s="10">
        <v>38</v>
      </c>
      <c r="S34" s="10">
        <v>0.81</v>
      </c>
      <c r="T34" s="10">
        <v>59.63</v>
      </c>
      <c r="U34" s="6"/>
      <c r="V34" s="6"/>
    </row>
    <row r="35" spans="2:22" x14ac:dyDescent="0.2">
      <c r="B35" s="10" t="s">
        <v>1</v>
      </c>
      <c r="C35" s="10" t="s">
        <v>8</v>
      </c>
      <c r="D35" s="10">
        <v>365</v>
      </c>
      <c r="E35" s="11">
        <v>1.7663561643835599</v>
      </c>
      <c r="F35" s="11">
        <v>11.682191780821899</v>
      </c>
      <c r="G35" s="6"/>
      <c r="H35" s="6"/>
      <c r="I35" s="10" t="s">
        <v>1</v>
      </c>
      <c r="J35" s="10" t="s">
        <v>8</v>
      </c>
      <c r="K35" s="10">
        <v>45</v>
      </c>
      <c r="L35" s="11">
        <v>1.8759999999999999</v>
      </c>
      <c r="M35" s="11">
        <v>6.2</v>
      </c>
      <c r="N35" s="6"/>
      <c r="O35" s="6"/>
      <c r="P35" s="10" t="s">
        <v>1</v>
      </c>
      <c r="Q35" s="10" t="s">
        <v>8</v>
      </c>
      <c r="R35" s="10">
        <v>25</v>
      </c>
      <c r="S35" s="10">
        <v>1.84</v>
      </c>
      <c r="T35" s="10">
        <v>7.84</v>
      </c>
      <c r="U35" s="6"/>
      <c r="V35" s="6"/>
    </row>
    <row r="36" spans="2:22" x14ac:dyDescent="0.2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2:22" x14ac:dyDescent="0.2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2:22" x14ac:dyDescent="0.2">
      <c r="B38" s="53" t="s">
        <v>15</v>
      </c>
      <c r="C38" s="53"/>
      <c r="D38" s="53"/>
      <c r="E38" s="53"/>
      <c r="F38" s="53"/>
      <c r="G38" s="6"/>
      <c r="H38" s="6"/>
      <c r="I38" s="53" t="s">
        <v>15</v>
      </c>
      <c r="J38" s="53"/>
      <c r="K38" s="53"/>
      <c r="L38" s="53"/>
      <c r="M38" s="53"/>
      <c r="N38" s="6"/>
      <c r="O38" s="6"/>
      <c r="P38" s="53" t="s">
        <v>15</v>
      </c>
      <c r="Q38" s="53"/>
      <c r="R38" s="53"/>
      <c r="S38" s="53"/>
      <c r="T38" s="53"/>
      <c r="U38" s="6"/>
      <c r="V38" s="6"/>
    </row>
    <row r="39" spans="2:22" x14ac:dyDescent="0.2">
      <c r="B39" s="12" t="s">
        <v>13</v>
      </c>
      <c r="C39" s="12" t="s">
        <v>0</v>
      </c>
      <c r="D39" s="12" t="s">
        <v>14</v>
      </c>
      <c r="E39" s="12" t="s">
        <v>11</v>
      </c>
      <c r="F39" s="12" t="s">
        <v>9</v>
      </c>
      <c r="G39" s="6"/>
      <c r="H39" s="6"/>
      <c r="I39" s="12" t="s">
        <v>13</v>
      </c>
      <c r="J39" s="12" t="s">
        <v>0</v>
      </c>
      <c r="K39" s="12" t="s">
        <v>14</v>
      </c>
      <c r="L39" s="12" t="s">
        <v>11</v>
      </c>
      <c r="M39" s="12" t="s">
        <v>9</v>
      </c>
      <c r="N39" s="6"/>
      <c r="O39" s="6"/>
      <c r="P39" s="12" t="s">
        <v>13</v>
      </c>
      <c r="Q39" s="12" t="s">
        <v>0</v>
      </c>
      <c r="R39" s="12" t="s">
        <v>14</v>
      </c>
      <c r="S39" s="12" t="s">
        <v>11</v>
      </c>
      <c r="T39" s="12" t="s">
        <v>9</v>
      </c>
      <c r="U39" s="6"/>
      <c r="V39" s="6"/>
    </row>
    <row r="40" spans="2:22" x14ac:dyDescent="0.2">
      <c r="B40" s="4" t="s">
        <v>10</v>
      </c>
      <c r="C40" s="4" t="s">
        <v>2</v>
      </c>
      <c r="D40" s="4">
        <v>1368</v>
      </c>
      <c r="E40" s="5">
        <v>0.58060628195762798</v>
      </c>
      <c r="F40" s="5">
        <v>70.9696859021183</v>
      </c>
      <c r="G40" s="6"/>
      <c r="H40" s="6"/>
      <c r="I40" s="7" t="s">
        <v>10</v>
      </c>
      <c r="J40" s="7" t="s">
        <v>2</v>
      </c>
      <c r="K40" s="8">
        <v>136</v>
      </c>
      <c r="L40" s="9">
        <v>0.81499999999999995</v>
      </c>
      <c r="M40" s="9">
        <v>59.25</v>
      </c>
      <c r="N40" s="6"/>
      <c r="O40" s="6"/>
      <c r="P40" s="7" t="s">
        <v>10</v>
      </c>
      <c r="Q40" s="7" t="s">
        <v>2</v>
      </c>
      <c r="R40" s="8">
        <v>63</v>
      </c>
      <c r="S40" s="9">
        <v>0.96</v>
      </c>
      <c r="T40" s="9">
        <v>51.9</v>
      </c>
      <c r="U40" s="6"/>
      <c r="V40" s="6"/>
    </row>
    <row r="41" spans="2:22" x14ac:dyDescent="0.2">
      <c r="B41" s="10" t="s">
        <v>3</v>
      </c>
      <c r="C41" s="10" t="s">
        <v>2</v>
      </c>
      <c r="D41" s="10">
        <v>305</v>
      </c>
      <c r="E41" s="11">
        <v>0.20160655737704899</v>
      </c>
      <c r="F41" s="11">
        <v>89.919672131147493</v>
      </c>
      <c r="G41" s="6"/>
      <c r="H41" s="6"/>
      <c r="I41" s="10" t="s">
        <v>3</v>
      </c>
      <c r="J41" s="10" t="s">
        <v>2</v>
      </c>
      <c r="K41" s="10">
        <v>26</v>
      </c>
      <c r="L41" s="11">
        <v>0.27769230769230802</v>
      </c>
      <c r="M41" s="11">
        <v>86.115384615384599</v>
      </c>
      <c r="N41" s="6"/>
      <c r="O41" s="6"/>
      <c r="P41" s="10" t="s">
        <v>3</v>
      </c>
      <c r="Q41" s="10" t="s">
        <v>2</v>
      </c>
      <c r="R41" s="10">
        <v>9</v>
      </c>
      <c r="S41" s="11">
        <v>0.2</v>
      </c>
      <c r="T41" s="11">
        <v>89.78</v>
      </c>
      <c r="U41" s="6"/>
      <c r="V41" s="6"/>
    </row>
    <row r="42" spans="2:22" x14ac:dyDescent="0.2">
      <c r="B42" s="10" t="s">
        <v>4</v>
      </c>
      <c r="C42" s="10" t="s">
        <v>2</v>
      </c>
      <c r="D42" s="10">
        <v>383</v>
      </c>
      <c r="E42" s="11">
        <v>0.36276041666666697</v>
      </c>
      <c r="F42" s="11">
        <v>81.8619791666667</v>
      </c>
      <c r="G42" s="6"/>
      <c r="H42" s="6"/>
      <c r="I42" s="10" t="s">
        <v>4</v>
      </c>
      <c r="J42" s="10" t="s">
        <v>2</v>
      </c>
      <c r="K42" s="10">
        <v>36</v>
      </c>
      <c r="L42" s="11">
        <v>0.44333333333333302</v>
      </c>
      <c r="M42" s="11">
        <v>77.8333333333333</v>
      </c>
      <c r="N42" s="6"/>
      <c r="O42" s="6"/>
      <c r="P42" s="10" t="s">
        <v>4</v>
      </c>
      <c r="Q42" s="10" t="s">
        <v>2</v>
      </c>
      <c r="R42" s="10">
        <v>12</v>
      </c>
      <c r="S42" s="11">
        <v>0.56000000000000005</v>
      </c>
      <c r="T42" s="11">
        <v>72.08</v>
      </c>
      <c r="U42" s="6"/>
      <c r="V42" s="6"/>
    </row>
    <row r="43" spans="2:22" x14ac:dyDescent="0.2">
      <c r="B43" s="10" t="s">
        <v>5</v>
      </c>
      <c r="C43" s="10" t="s">
        <v>2</v>
      </c>
      <c r="D43" s="10">
        <v>436</v>
      </c>
      <c r="E43" s="11">
        <v>0.63387614678899096</v>
      </c>
      <c r="F43" s="11">
        <v>68.306192660550494</v>
      </c>
      <c r="G43" s="6"/>
      <c r="H43" s="6"/>
      <c r="I43" s="10" t="s">
        <v>5</v>
      </c>
      <c r="J43" s="10" t="s">
        <v>2</v>
      </c>
      <c r="K43" s="10">
        <v>43</v>
      </c>
      <c r="L43" s="11">
        <v>0.78883720930232604</v>
      </c>
      <c r="M43" s="11">
        <v>60.558139534883701</v>
      </c>
      <c r="N43" s="6"/>
      <c r="O43" s="6"/>
      <c r="P43" s="10" t="s">
        <v>5</v>
      </c>
      <c r="Q43" s="10" t="s">
        <v>2</v>
      </c>
      <c r="R43" s="10">
        <v>24</v>
      </c>
      <c r="S43" s="11">
        <v>0.95</v>
      </c>
      <c r="T43" s="11">
        <v>52.73</v>
      </c>
      <c r="U43" s="6"/>
      <c r="V43" s="6"/>
    </row>
    <row r="44" spans="2:22" x14ac:dyDescent="0.2">
      <c r="B44" s="10" t="s">
        <v>1</v>
      </c>
      <c r="C44" s="10" t="s">
        <v>2</v>
      </c>
      <c r="D44" s="10">
        <v>244</v>
      </c>
      <c r="E44" s="11">
        <v>1.30200819672131</v>
      </c>
      <c r="F44" s="11">
        <v>34.899590163934398</v>
      </c>
      <c r="G44" s="6"/>
      <c r="H44" s="6"/>
      <c r="I44" s="10" t="s">
        <v>1</v>
      </c>
      <c r="J44" s="10" t="s">
        <v>2</v>
      </c>
      <c r="K44" s="10">
        <v>31</v>
      </c>
      <c r="L44" s="11">
        <v>1.7335483870967701</v>
      </c>
      <c r="M44" s="11">
        <v>13.322580645161301</v>
      </c>
      <c r="N44" s="6"/>
      <c r="O44" s="6"/>
      <c r="P44" s="10" t="s">
        <v>1</v>
      </c>
      <c r="Q44" s="10" t="s">
        <v>2</v>
      </c>
      <c r="R44" s="10">
        <v>18</v>
      </c>
      <c r="S44" s="11">
        <v>1.63</v>
      </c>
      <c r="T44" s="11">
        <v>18.39</v>
      </c>
      <c r="U44" s="6"/>
      <c r="V44" s="6"/>
    </row>
    <row r="45" spans="2:22" x14ac:dyDescent="0.2">
      <c r="B45" s="4" t="s">
        <v>10</v>
      </c>
      <c r="C45" s="4" t="s">
        <v>6</v>
      </c>
      <c r="D45" s="4">
        <v>236</v>
      </c>
      <c r="E45" s="5">
        <v>0.63652542372881304</v>
      </c>
      <c r="F45" s="5">
        <v>68.173728813559293</v>
      </c>
      <c r="G45" s="6"/>
      <c r="H45" s="6"/>
      <c r="I45" s="7" t="s">
        <v>10</v>
      </c>
      <c r="J45" s="7" t="s">
        <v>6</v>
      </c>
      <c r="K45" s="8">
        <v>23</v>
      </c>
      <c r="L45" s="9">
        <v>0.86608695652173895</v>
      </c>
      <c r="M45" s="9">
        <v>56.695652173912997</v>
      </c>
      <c r="N45" s="6"/>
      <c r="O45" s="6"/>
      <c r="P45" s="7" t="s">
        <v>10</v>
      </c>
      <c r="Q45" s="7" t="s">
        <v>6</v>
      </c>
      <c r="R45" s="8">
        <v>19</v>
      </c>
      <c r="S45" s="9">
        <v>0.71</v>
      </c>
      <c r="T45" s="9">
        <v>64.34</v>
      </c>
      <c r="U45" s="6"/>
      <c r="V45" s="6"/>
    </row>
    <row r="46" spans="2:22" x14ac:dyDescent="0.2">
      <c r="B46" s="10" t="s">
        <v>3</v>
      </c>
      <c r="C46" s="10" t="s">
        <v>6</v>
      </c>
      <c r="D46" s="10">
        <v>43</v>
      </c>
      <c r="E46" s="11">
        <v>0.28953488372093</v>
      </c>
      <c r="F46" s="11">
        <v>85.523255813953497</v>
      </c>
      <c r="G46" s="6"/>
      <c r="H46" s="6"/>
      <c r="I46" s="10" t="s">
        <v>3</v>
      </c>
      <c r="J46" s="10" t="s">
        <v>6</v>
      </c>
      <c r="K46" s="10">
        <v>4</v>
      </c>
      <c r="L46" s="11">
        <v>0.255</v>
      </c>
      <c r="M46" s="11">
        <v>87.25</v>
      </c>
      <c r="N46" s="6"/>
      <c r="O46" s="6"/>
      <c r="P46" s="10" t="s">
        <v>3</v>
      </c>
      <c r="Q46" s="10" t="s">
        <v>6</v>
      </c>
      <c r="R46" s="10">
        <v>2</v>
      </c>
      <c r="S46" s="11">
        <v>0.84</v>
      </c>
      <c r="T46" s="11">
        <v>58</v>
      </c>
      <c r="U46" s="6"/>
      <c r="V46" s="6"/>
    </row>
    <row r="47" spans="2:22" x14ac:dyDescent="0.2">
      <c r="B47" s="10" t="s">
        <v>4</v>
      </c>
      <c r="C47" s="10" t="s">
        <v>6</v>
      </c>
      <c r="D47" s="10">
        <v>72</v>
      </c>
      <c r="E47" s="11">
        <v>0.366805555555555</v>
      </c>
      <c r="F47" s="11">
        <v>81.6597222222222</v>
      </c>
      <c r="G47" s="6"/>
      <c r="H47" s="6"/>
      <c r="I47" s="10" t="s">
        <v>4</v>
      </c>
      <c r="J47" s="10" t="s">
        <v>6</v>
      </c>
      <c r="K47" s="10">
        <v>6</v>
      </c>
      <c r="L47" s="11">
        <v>0.81</v>
      </c>
      <c r="M47" s="11">
        <v>59.5</v>
      </c>
      <c r="N47" s="6"/>
      <c r="O47" s="6"/>
      <c r="P47" s="10" t="s">
        <v>4</v>
      </c>
      <c r="Q47" s="10" t="s">
        <v>6</v>
      </c>
      <c r="R47" s="10">
        <v>8</v>
      </c>
      <c r="S47" s="11">
        <v>0.34</v>
      </c>
      <c r="T47" s="11">
        <v>82.88</v>
      </c>
      <c r="U47" s="6"/>
      <c r="V47" s="6"/>
    </row>
    <row r="48" spans="2:22" x14ac:dyDescent="0.2">
      <c r="B48" s="10" t="s">
        <v>5</v>
      </c>
      <c r="C48" s="10" t="s">
        <v>6</v>
      </c>
      <c r="D48" s="10">
        <v>66</v>
      </c>
      <c r="E48" s="11">
        <v>0.65772727272727305</v>
      </c>
      <c r="F48" s="11">
        <v>67.113636363636402</v>
      </c>
      <c r="G48" s="6"/>
      <c r="H48" s="6"/>
      <c r="I48" s="10" t="s">
        <v>5</v>
      </c>
      <c r="J48" s="10" t="s">
        <v>6</v>
      </c>
      <c r="K48" s="10">
        <v>7</v>
      </c>
      <c r="L48" s="11">
        <v>0.67428571428571404</v>
      </c>
      <c r="M48" s="11">
        <v>66.285714285714306</v>
      </c>
      <c r="N48" s="6"/>
      <c r="O48" s="6"/>
      <c r="P48" s="10" t="s">
        <v>5</v>
      </c>
      <c r="Q48" s="10" t="s">
        <v>6</v>
      </c>
      <c r="R48" s="10">
        <v>6</v>
      </c>
      <c r="S48" s="11">
        <v>0.71</v>
      </c>
      <c r="T48" s="11">
        <v>64.75</v>
      </c>
      <c r="U48" s="6"/>
      <c r="V48" s="6"/>
    </row>
    <row r="49" spans="2:22" x14ac:dyDescent="0.2">
      <c r="B49" s="10" t="s">
        <v>1</v>
      </c>
      <c r="C49" s="10" t="s">
        <v>6</v>
      </c>
      <c r="D49" s="10">
        <v>55</v>
      </c>
      <c r="E49" s="11">
        <v>1.23545454545455</v>
      </c>
      <c r="F49" s="11">
        <v>38.227272727272698</v>
      </c>
      <c r="G49" s="6"/>
      <c r="H49" s="6"/>
      <c r="I49" s="10" t="s">
        <v>1</v>
      </c>
      <c r="J49" s="10" t="s">
        <v>6</v>
      </c>
      <c r="K49" s="10">
        <v>6</v>
      </c>
      <c r="L49" s="11">
        <v>1.5533333333333299</v>
      </c>
      <c r="M49" s="11">
        <v>22.3333333333333</v>
      </c>
      <c r="N49" s="6"/>
      <c r="O49" s="6"/>
      <c r="P49" s="10" t="s">
        <v>1</v>
      </c>
      <c r="Q49" s="10" t="s">
        <v>6</v>
      </c>
      <c r="R49" s="10">
        <v>3</v>
      </c>
      <c r="S49" s="11">
        <v>1.63</v>
      </c>
      <c r="T49" s="11">
        <v>18.329999999999998</v>
      </c>
      <c r="U49" s="6"/>
      <c r="V49" s="6"/>
    </row>
    <row r="50" spans="2:22" x14ac:dyDescent="0.2">
      <c r="B50" s="4" t="s">
        <v>10</v>
      </c>
      <c r="C50" s="4" t="s">
        <v>7</v>
      </c>
      <c r="D50" s="4">
        <v>317</v>
      </c>
      <c r="E50" s="5">
        <v>0.61580441640378503</v>
      </c>
      <c r="F50" s="5">
        <v>69.209779179810695</v>
      </c>
      <c r="G50" s="6"/>
      <c r="H50" s="6"/>
      <c r="I50" s="7" t="s">
        <v>10</v>
      </c>
      <c r="J50" s="7" t="s">
        <v>7</v>
      </c>
      <c r="K50" s="8">
        <v>36</v>
      </c>
      <c r="L50" s="9">
        <v>0.77722222222222204</v>
      </c>
      <c r="M50" s="9">
        <v>61.1388888888889</v>
      </c>
      <c r="N50" s="6"/>
      <c r="O50" s="6"/>
      <c r="P50" s="7" t="s">
        <v>10</v>
      </c>
      <c r="Q50" s="7" t="s">
        <v>7</v>
      </c>
      <c r="R50" s="8">
        <v>15</v>
      </c>
      <c r="S50" s="9">
        <v>1.05</v>
      </c>
      <c r="T50" s="9">
        <v>47.73</v>
      </c>
      <c r="U50" s="6"/>
      <c r="V50" s="6"/>
    </row>
    <row r="51" spans="2:22" x14ac:dyDescent="0.2">
      <c r="B51" s="10" t="s">
        <v>3</v>
      </c>
      <c r="C51" s="10" t="s">
        <v>7</v>
      </c>
      <c r="D51" s="10">
        <v>61</v>
      </c>
      <c r="E51" s="11">
        <v>0.21049180327868799</v>
      </c>
      <c r="F51" s="11">
        <v>89.475409836065595</v>
      </c>
      <c r="G51" s="6"/>
      <c r="H51" s="6"/>
      <c r="I51" s="10" t="s">
        <v>3</v>
      </c>
      <c r="J51" s="10" t="s">
        <v>7</v>
      </c>
      <c r="K51" s="10">
        <v>4</v>
      </c>
      <c r="L51" s="11">
        <v>0.19500000000000001</v>
      </c>
      <c r="M51" s="11">
        <v>90.25</v>
      </c>
      <c r="N51" s="6"/>
      <c r="O51" s="6"/>
      <c r="P51" s="10" t="s">
        <v>3</v>
      </c>
      <c r="Q51" s="10" t="s">
        <v>7</v>
      </c>
      <c r="R51" s="10">
        <v>1</v>
      </c>
      <c r="S51" s="11">
        <v>0.3</v>
      </c>
      <c r="T51" s="11">
        <v>85</v>
      </c>
      <c r="U51" s="6"/>
      <c r="V51" s="6"/>
    </row>
    <row r="52" spans="2:22" x14ac:dyDescent="0.2">
      <c r="B52" s="10" t="s">
        <v>4</v>
      </c>
      <c r="C52" s="10" t="s">
        <v>7</v>
      </c>
      <c r="D52" s="10">
        <v>104</v>
      </c>
      <c r="E52" s="11">
        <v>0.353942307692308</v>
      </c>
      <c r="F52" s="11">
        <v>82.302884615384599</v>
      </c>
      <c r="G52" s="6"/>
      <c r="H52" s="6"/>
      <c r="I52" s="10" t="s">
        <v>4</v>
      </c>
      <c r="J52" s="10" t="s">
        <v>7</v>
      </c>
      <c r="K52" s="10">
        <v>13</v>
      </c>
      <c r="L52" s="11">
        <v>0.46</v>
      </c>
      <c r="M52" s="11">
        <v>77</v>
      </c>
      <c r="N52" s="6"/>
      <c r="O52" s="6"/>
      <c r="P52" s="10" t="s">
        <v>4</v>
      </c>
      <c r="Q52" s="10" t="s">
        <v>7</v>
      </c>
      <c r="R52" s="10">
        <v>2</v>
      </c>
      <c r="S52" s="11">
        <v>0.34</v>
      </c>
      <c r="T52" s="11">
        <v>83</v>
      </c>
      <c r="U52" s="6"/>
      <c r="V52" s="6"/>
    </row>
    <row r="53" spans="2:22" x14ac:dyDescent="0.2">
      <c r="B53" s="10" t="s">
        <v>5</v>
      </c>
      <c r="C53" s="10" t="s">
        <v>7</v>
      </c>
      <c r="D53" s="10">
        <v>86</v>
      </c>
      <c r="E53" s="11">
        <v>0.63720930232558104</v>
      </c>
      <c r="F53" s="11">
        <v>68.139534883720899</v>
      </c>
      <c r="G53" s="6"/>
      <c r="H53" s="6"/>
      <c r="I53" s="10" t="s">
        <v>5</v>
      </c>
      <c r="J53" s="10" t="s">
        <v>7</v>
      </c>
      <c r="K53" s="10">
        <v>11</v>
      </c>
      <c r="L53" s="11">
        <v>0.821818181818182</v>
      </c>
      <c r="M53" s="11">
        <v>58.909090909090899</v>
      </c>
      <c r="N53" s="6"/>
      <c r="O53" s="6"/>
      <c r="P53" s="10" t="s">
        <v>5</v>
      </c>
      <c r="Q53" s="10" t="s">
        <v>7</v>
      </c>
      <c r="R53" s="10">
        <v>8</v>
      </c>
      <c r="S53" s="11">
        <v>0.91</v>
      </c>
      <c r="T53" s="11">
        <v>54.5</v>
      </c>
      <c r="U53" s="6"/>
      <c r="V53" s="6"/>
    </row>
    <row r="54" spans="2:22" x14ac:dyDescent="0.2">
      <c r="B54" s="10" t="s">
        <v>1</v>
      </c>
      <c r="C54" s="10" t="s">
        <v>7</v>
      </c>
      <c r="D54" s="10">
        <v>66</v>
      </c>
      <c r="E54" s="11">
        <v>1.3751515151515099</v>
      </c>
      <c r="F54" s="11">
        <v>31.2424242424242</v>
      </c>
      <c r="G54" s="6"/>
      <c r="H54" s="6"/>
      <c r="I54" s="10" t="s">
        <v>1</v>
      </c>
      <c r="J54" s="10" t="s">
        <v>7</v>
      </c>
      <c r="K54" s="10">
        <v>8</v>
      </c>
      <c r="L54" s="11">
        <v>1.5225</v>
      </c>
      <c r="M54" s="11">
        <v>23.875</v>
      </c>
      <c r="N54" s="6"/>
      <c r="O54" s="6"/>
      <c r="P54" s="10" t="s">
        <v>1</v>
      </c>
      <c r="Q54" s="10" t="s">
        <v>7</v>
      </c>
      <c r="R54" s="10">
        <v>4</v>
      </c>
      <c r="S54" s="11">
        <v>1.86</v>
      </c>
      <c r="T54" s="11">
        <v>7.25</v>
      </c>
      <c r="U54" s="6"/>
      <c r="V54" s="6"/>
    </row>
    <row r="55" spans="2:22" x14ac:dyDescent="0.2">
      <c r="B55" s="4" t="s">
        <v>10</v>
      </c>
      <c r="C55" s="4" t="s">
        <v>8</v>
      </c>
      <c r="D55" s="4">
        <v>1921</v>
      </c>
      <c r="E55" s="5">
        <v>0.59327783558792602</v>
      </c>
      <c r="F55" s="5">
        <v>70.336108220603506</v>
      </c>
      <c r="G55" s="6"/>
      <c r="H55" s="6"/>
      <c r="I55" s="7" t="s">
        <v>10</v>
      </c>
      <c r="J55" s="7" t="s">
        <v>8</v>
      </c>
      <c r="K55" s="8">
        <v>195</v>
      </c>
      <c r="L55" s="9">
        <v>0.81405128205128197</v>
      </c>
      <c r="M55" s="9">
        <v>59.297435897435903</v>
      </c>
      <c r="N55" s="6"/>
      <c r="O55" s="6"/>
      <c r="P55" s="7" t="s">
        <v>10</v>
      </c>
      <c r="Q55" s="7" t="s">
        <v>8</v>
      </c>
      <c r="R55" s="8">
        <v>97</v>
      </c>
      <c r="S55" s="9">
        <v>0.93</v>
      </c>
      <c r="T55" s="9">
        <v>53.69</v>
      </c>
      <c r="U55" s="6"/>
      <c r="V55" s="6"/>
    </row>
    <row r="56" spans="2:22" x14ac:dyDescent="0.2">
      <c r="B56" s="10" t="s">
        <v>3</v>
      </c>
      <c r="C56" s="10" t="s">
        <v>8</v>
      </c>
      <c r="D56" s="10">
        <v>409</v>
      </c>
      <c r="E56" s="11">
        <v>0.21217603911980501</v>
      </c>
      <c r="F56" s="11">
        <v>89.391198044009798</v>
      </c>
      <c r="G56" s="6"/>
      <c r="H56" s="6"/>
      <c r="I56" s="10" t="s">
        <v>3</v>
      </c>
      <c r="J56" s="10" t="s">
        <v>8</v>
      </c>
      <c r="K56" s="10">
        <v>34</v>
      </c>
      <c r="L56" s="11">
        <v>0.26529411764705901</v>
      </c>
      <c r="M56" s="11">
        <v>86.735294117647101</v>
      </c>
      <c r="N56" s="6"/>
      <c r="O56" s="6"/>
      <c r="P56" s="10" t="s">
        <v>3</v>
      </c>
      <c r="Q56" s="10" t="s">
        <v>8</v>
      </c>
      <c r="R56" s="10">
        <v>12</v>
      </c>
      <c r="S56" s="11">
        <v>0.32</v>
      </c>
      <c r="T56" s="11">
        <v>84.08</v>
      </c>
      <c r="U56" s="6"/>
      <c r="V56" s="6"/>
    </row>
    <row r="57" spans="2:22" x14ac:dyDescent="0.2">
      <c r="B57" s="10" t="s">
        <v>4</v>
      </c>
      <c r="C57" s="10" t="s">
        <v>8</v>
      </c>
      <c r="D57" s="10">
        <v>559</v>
      </c>
      <c r="E57" s="11">
        <v>0.36164285714285699</v>
      </c>
      <c r="F57" s="11">
        <v>81.917857142857102</v>
      </c>
      <c r="G57" s="6"/>
      <c r="H57" s="6"/>
      <c r="I57" s="10" t="s">
        <v>4</v>
      </c>
      <c r="J57" s="10" t="s">
        <v>8</v>
      </c>
      <c r="K57" s="10">
        <v>55</v>
      </c>
      <c r="L57" s="11">
        <v>0.48727272727272702</v>
      </c>
      <c r="M57" s="11">
        <v>75.636363636363598</v>
      </c>
      <c r="N57" s="6"/>
      <c r="O57" s="6"/>
      <c r="P57" s="10" t="s">
        <v>4</v>
      </c>
      <c r="Q57" s="10" t="s">
        <v>8</v>
      </c>
      <c r="R57" s="10">
        <v>22</v>
      </c>
      <c r="S57" s="11">
        <v>0.46</v>
      </c>
      <c r="T57" s="11">
        <v>77</v>
      </c>
      <c r="U57" s="6"/>
      <c r="V57" s="6"/>
    </row>
    <row r="58" spans="2:22" x14ac:dyDescent="0.2">
      <c r="B58" s="10" t="s">
        <v>5</v>
      </c>
      <c r="C58" s="10" t="s">
        <v>8</v>
      </c>
      <c r="D58" s="10">
        <v>588</v>
      </c>
      <c r="E58" s="11">
        <v>0.63704081632653198</v>
      </c>
      <c r="F58" s="11">
        <v>68.147959183673507</v>
      </c>
      <c r="G58" s="6"/>
      <c r="H58" s="6"/>
      <c r="I58" s="10" t="s">
        <v>5</v>
      </c>
      <c r="J58" s="10" t="s">
        <v>8</v>
      </c>
      <c r="K58" s="10">
        <v>61</v>
      </c>
      <c r="L58" s="11">
        <v>0.78163934426229498</v>
      </c>
      <c r="M58" s="11">
        <v>60.918032786885199</v>
      </c>
      <c r="N58" s="6"/>
      <c r="O58" s="6"/>
      <c r="P58" s="10" t="s">
        <v>5</v>
      </c>
      <c r="Q58" s="10" t="s">
        <v>8</v>
      </c>
      <c r="R58" s="10">
        <v>38</v>
      </c>
      <c r="S58" s="11">
        <v>0.9</v>
      </c>
      <c r="T58" s="11">
        <v>55</v>
      </c>
      <c r="U58" s="6"/>
      <c r="V58" s="6"/>
    </row>
    <row r="59" spans="2:22" x14ac:dyDescent="0.2">
      <c r="B59" s="10" t="s">
        <v>1</v>
      </c>
      <c r="C59" s="10" t="s">
        <v>8</v>
      </c>
      <c r="D59" s="10">
        <v>365</v>
      </c>
      <c r="E59" s="11">
        <v>1.30520547945206</v>
      </c>
      <c r="F59" s="11">
        <v>34.739726027397303</v>
      </c>
      <c r="G59" s="6"/>
      <c r="H59" s="6"/>
      <c r="I59" s="10" t="s">
        <v>1</v>
      </c>
      <c r="J59" s="10" t="s">
        <v>8</v>
      </c>
      <c r="K59" s="10">
        <v>45</v>
      </c>
      <c r="L59" s="11">
        <v>1.6719999999999999</v>
      </c>
      <c r="M59" s="11">
        <v>16.399999999999999</v>
      </c>
      <c r="N59" s="6"/>
      <c r="O59" s="6"/>
      <c r="P59" s="10" t="s">
        <v>1</v>
      </c>
      <c r="Q59" s="10" t="s">
        <v>8</v>
      </c>
      <c r="R59" s="10">
        <v>25</v>
      </c>
      <c r="S59" s="11">
        <v>1.67</v>
      </c>
      <c r="T59" s="11">
        <v>16.600000000000001</v>
      </c>
      <c r="U59" s="6"/>
      <c r="V59" s="6"/>
    </row>
    <row r="60" spans="2:22" x14ac:dyDescent="0.2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 spans="2:22" x14ac:dyDescent="0.2">
      <c r="B61" s="53" t="s">
        <v>16</v>
      </c>
      <c r="C61" s="53"/>
      <c r="D61" s="53"/>
      <c r="E61" s="53"/>
      <c r="F61" s="53"/>
      <c r="G61" s="6"/>
      <c r="H61" s="6"/>
      <c r="I61" s="53" t="s">
        <v>16</v>
      </c>
      <c r="J61" s="53"/>
      <c r="K61" s="53"/>
      <c r="L61" s="53"/>
      <c r="M61" s="53"/>
      <c r="N61" s="6"/>
      <c r="O61" s="6"/>
      <c r="P61" s="6"/>
      <c r="Q61" s="6"/>
      <c r="R61" s="6"/>
      <c r="S61" s="6"/>
      <c r="T61" s="6"/>
      <c r="U61" s="6"/>
      <c r="V61" s="6"/>
    </row>
    <row r="62" spans="2:22" x14ac:dyDescent="0.2">
      <c r="B62" s="12" t="s">
        <v>13</v>
      </c>
      <c r="C62" s="12" t="s">
        <v>0</v>
      </c>
      <c r="D62" s="12" t="s">
        <v>14</v>
      </c>
      <c r="E62" s="12" t="s">
        <v>11</v>
      </c>
      <c r="F62" s="12" t="s">
        <v>9</v>
      </c>
      <c r="G62" s="6"/>
      <c r="H62" s="6"/>
      <c r="I62" s="12" t="s">
        <v>13</v>
      </c>
      <c r="J62" s="12" t="s">
        <v>0</v>
      </c>
      <c r="K62" s="12" t="s">
        <v>14</v>
      </c>
      <c r="L62" s="12" t="s">
        <v>11</v>
      </c>
      <c r="M62" s="12" t="s">
        <v>9</v>
      </c>
      <c r="N62" s="6"/>
      <c r="O62" s="6"/>
      <c r="P62" s="6"/>
      <c r="Q62" s="6"/>
      <c r="R62" s="6"/>
      <c r="S62" s="6"/>
      <c r="T62" s="6"/>
      <c r="U62" s="6"/>
      <c r="V62" s="6"/>
    </row>
    <row r="63" spans="2:22" x14ac:dyDescent="0.2">
      <c r="B63" s="4" t="s">
        <v>10</v>
      </c>
      <c r="C63" s="4" t="s">
        <v>2</v>
      </c>
      <c r="D63" s="4">
        <v>1368</v>
      </c>
      <c r="E63" s="5">
        <v>0.599546783625727</v>
      </c>
      <c r="F63" s="5">
        <v>70.022660818713405</v>
      </c>
      <c r="G63" s="6"/>
      <c r="H63" s="6"/>
      <c r="I63" s="7" t="s">
        <v>10</v>
      </c>
      <c r="J63" s="7" t="s">
        <v>2</v>
      </c>
      <c r="K63" s="8">
        <v>136</v>
      </c>
      <c r="L63" s="9">
        <v>0.83382352941176496</v>
      </c>
      <c r="M63" s="9">
        <v>58.308823529411796</v>
      </c>
      <c r="N63" s="6"/>
      <c r="O63" s="6"/>
      <c r="P63" s="6"/>
      <c r="Q63" s="6"/>
      <c r="R63" s="6"/>
      <c r="S63" s="6"/>
      <c r="T63" s="6"/>
      <c r="U63" s="6"/>
      <c r="V63" s="6"/>
    </row>
    <row r="64" spans="2:22" x14ac:dyDescent="0.2">
      <c r="B64" s="10" t="s">
        <v>3</v>
      </c>
      <c r="C64" s="10" t="s">
        <v>2</v>
      </c>
      <c r="D64" s="10">
        <v>305</v>
      </c>
      <c r="E64" s="11">
        <v>0.22744262295081899</v>
      </c>
      <c r="F64" s="11">
        <v>88.627868852459002</v>
      </c>
      <c r="G64" s="6"/>
      <c r="H64" s="6"/>
      <c r="I64" s="10" t="s">
        <v>3</v>
      </c>
      <c r="J64" s="10" t="s">
        <v>2</v>
      </c>
      <c r="K64" s="10">
        <v>26</v>
      </c>
      <c r="L64" s="11">
        <v>0.32692307692307698</v>
      </c>
      <c r="M64" s="11">
        <v>83.653846153846203</v>
      </c>
      <c r="N64" s="6"/>
      <c r="O64" s="6"/>
      <c r="P64" s="6"/>
      <c r="Q64" s="6"/>
      <c r="R64" s="6"/>
      <c r="S64" s="6"/>
      <c r="T64" s="6"/>
      <c r="U64" s="6"/>
      <c r="V64" s="6"/>
    </row>
    <row r="65" spans="2:22" x14ac:dyDescent="0.2">
      <c r="B65" s="10" t="s">
        <v>4</v>
      </c>
      <c r="C65" s="10" t="s">
        <v>2</v>
      </c>
      <c r="D65" s="10">
        <v>383</v>
      </c>
      <c r="E65" s="11">
        <v>0.38443864229765101</v>
      </c>
      <c r="F65" s="11">
        <v>80.778067885117494</v>
      </c>
      <c r="G65" s="6"/>
      <c r="H65" s="6"/>
      <c r="I65" s="10" t="s">
        <v>4</v>
      </c>
      <c r="J65" s="10" t="s">
        <v>2</v>
      </c>
      <c r="K65" s="10">
        <v>36</v>
      </c>
      <c r="L65" s="11">
        <v>0.37833333333333302</v>
      </c>
      <c r="M65" s="11">
        <v>81.0833333333333</v>
      </c>
      <c r="N65" s="6"/>
      <c r="O65" s="6"/>
      <c r="P65" s="6"/>
      <c r="Q65" s="6"/>
      <c r="R65" s="6"/>
      <c r="S65" s="6"/>
      <c r="T65" s="6"/>
      <c r="U65" s="6"/>
      <c r="V65" s="6"/>
    </row>
    <row r="66" spans="2:22" x14ac:dyDescent="0.2">
      <c r="B66" s="10" t="s">
        <v>5</v>
      </c>
      <c r="C66" s="10" t="s">
        <v>2</v>
      </c>
      <c r="D66" s="10">
        <v>436</v>
      </c>
      <c r="E66" s="11">
        <v>0.66360091743119298</v>
      </c>
      <c r="F66" s="11">
        <v>66.819954128440401</v>
      </c>
      <c r="G66" s="6"/>
      <c r="H66" s="6"/>
      <c r="I66" s="10" t="s">
        <v>5</v>
      </c>
      <c r="J66" s="10" t="s">
        <v>2</v>
      </c>
      <c r="K66" s="10">
        <v>43</v>
      </c>
      <c r="L66" s="11">
        <v>0.82790697674418601</v>
      </c>
      <c r="M66" s="11">
        <v>58.604651162790702</v>
      </c>
      <c r="N66" s="6"/>
      <c r="O66" s="6"/>
      <c r="P66" s="6"/>
      <c r="Q66" s="6"/>
      <c r="R66" s="6"/>
      <c r="S66" s="6"/>
      <c r="T66" s="6"/>
      <c r="U66" s="6"/>
      <c r="V66" s="6"/>
    </row>
    <row r="67" spans="2:22" x14ac:dyDescent="0.2">
      <c r="B67" s="10" t="s">
        <v>1</v>
      </c>
      <c r="C67" s="10" t="s">
        <v>2</v>
      </c>
      <c r="D67" s="10">
        <v>244</v>
      </c>
      <c r="E67" s="11">
        <v>1.2878688524590201</v>
      </c>
      <c r="F67" s="11">
        <v>35.606557377049199</v>
      </c>
      <c r="G67" s="6"/>
      <c r="H67" s="6"/>
      <c r="I67" s="10" t="s">
        <v>1</v>
      </c>
      <c r="J67" s="10" t="s">
        <v>2</v>
      </c>
      <c r="K67" s="10">
        <v>31</v>
      </c>
      <c r="L67" s="11">
        <v>1.7961290322580601</v>
      </c>
      <c r="M67" s="11">
        <v>10.193548387096801</v>
      </c>
      <c r="N67" s="6"/>
      <c r="O67" s="6"/>
      <c r="P67" s="6"/>
      <c r="Q67" s="6"/>
      <c r="R67" s="6"/>
      <c r="S67" s="6"/>
      <c r="T67" s="6"/>
      <c r="U67" s="6"/>
      <c r="V67" s="6"/>
    </row>
    <row r="68" spans="2:22" x14ac:dyDescent="0.2">
      <c r="B68" s="4" t="s">
        <v>10</v>
      </c>
      <c r="C68" s="4" t="s">
        <v>6</v>
      </c>
      <c r="D68" s="4">
        <v>236</v>
      </c>
      <c r="E68" s="5">
        <v>0.653771186440678</v>
      </c>
      <c r="F68" s="5">
        <v>67.311440677966104</v>
      </c>
      <c r="G68" s="6"/>
      <c r="H68" s="6"/>
      <c r="I68" s="7" t="s">
        <v>10</v>
      </c>
      <c r="J68" s="7" t="s">
        <v>6</v>
      </c>
      <c r="K68" s="8">
        <v>23</v>
      </c>
      <c r="L68" s="9">
        <v>0.73478260869565204</v>
      </c>
      <c r="M68" s="9">
        <v>63.260869565217398</v>
      </c>
      <c r="N68" s="6"/>
      <c r="O68" s="6"/>
      <c r="P68" s="6"/>
      <c r="Q68" s="6"/>
      <c r="R68" s="6"/>
      <c r="S68" s="6"/>
      <c r="T68" s="6"/>
      <c r="U68" s="6"/>
      <c r="V68" s="6"/>
    </row>
    <row r="69" spans="2:22" x14ac:dyDescent="0.2">
      <c r="B69" s="10" t="s">
        <v>3</v>
      </c>
      <c r="C69" s="10" t="s">
        <v>6</v>
      </c>
      <c r="D69" s="10">
        <v>43</v>
      </c>
      <c r="E69" s="11">
        <v>0.33581395348837201</v>
      </c>
      <c r="F69" s="11">
        <v>83.209302325581405</v>
      </c>
      <c r="G69" s="6"/>
      <c r="H69" s="6"/>
      <c r="I69" s="10" t="s">
        <v>3</v>
      </c>
      <c r="J69" s="10" t="s">
        <v>6</v>
      </c>
      <c r="K69" s="10">
        <v>4</v>
      </c>
      <c r="L69" s="11">
        <v>0.19</v>
      </c>
      <c r="M69" s="11">
        <v>90.5</v>
      </c>
      <c r="N69" s="6"/>
      <c r="O69" s="6"/>
      <c r="P69" s="6"/>
      <c r="Q69" s="6"/>
      <c r="R69" s="6"/>
      <c r="S69" s="6"/>
      <c r="T69" s="6"/>
      <c r="U69" s="6"/>
      <c r="V69" s="6"/>
    </row>
    <row r="70" spans="2:22" x14ac:dyDescent="0.2">
      <c r="B70" s="10" t="s">
        <v>4</v>
      </c>
      <c r="C70" s="10" t="s">
        <v>6</v>
      </c>
      <c r="D70" s="10">
        <v>72</v>
      </c>
      <c r="E70" s="11">
        <v>0.35361111111111099</v>
      </c>
      <c r="F70" s="11">
        <v>82.3194444444444</v>
      </c>
      <c r="G70" s="6"/>
      <c r="H70" s="6"/>
      <c r="I70" s="10" t="s">
        <v>4</v>
      </c>
      <c r="J70" s="10" t="s">
        <v>6</v>
      </c>
      <c r="K70" s="10">
        <v>6</v>
      </c>
      <c r="L70" s="11">
        <v>0.47666666666666702</v>
      </c>
      <c r="M70" s="11">
        <v>76.1666666666667</v>
      </c>
      <c r="N70" s="6"/>
      <c r="O70" s="6"/>
      <c r="P70" s="6"/>
      <c r="Q70" s="6"/>
      <c r="R70" s="6"/>
      <c r="S70" s="6"/>
      <c r="T70" s="6"/>
      <c r="U70" s="6"/>
      <c r="V70" s="6"/>
    </row>
    <row r="71" spans="2:22" x14ac:dyDescent="0.2">
      <c r="B71" s="10" t="s">
        <v>5</v>
      </c>
      <c r="C71" s="10" t="s">
        <v>6</v>
      </c>
      <c r="D71" s="10">
        <v>66</v>
      </c>
      <c r="E71" s="11">
        <v>0.63545454545454505</v>
      </c>
      <c r="F71" s="11">
        <v>68.227272727272705</v>
      </c>
      <c r="G71" s="6"/>
      <c r="H71" s="6"/>
      <c r="I71" s="10" t="s">
        <v>5</v>
      </c>
      <c r="J71" s="10" t="s">
        <v>6</v>
      </c>
      <c r="K71" s="10">
        <v>7</v>
      </c>
      <c r="L71" s="11">
        <v>0.67142857142857204</v>
      </c>
      <c r="M71" s="11">
        <v>66.428571428571402</v>
      </c>
      <c r="N71" s="6"/>
      <c r="O71" s="6"/>
      <c r="P71" s="6"/>
      <c r="Q71" s="6"/>
      <c r="R71" s="6"/>
      <c r="S71" s="6"/>
      <c r="T71" s="6"/>
      <c r="U71" s="6"/>
      <c r="V71" s="6"/>
    </row>
    <row r="72" spans="2:22" x14ac:dyDescent="0.2">
      <c r="B72" s="10" t="s">
        <v>1</v>
      </c>
      <c r="C72" s="10" t="s">
        <v>6</v>
      </c>
      <c r="D72" s="10">
        <v>55</v>
      </c>
      <c r="E72" s="11">
        <v>1.31727272727273</v>
      </c>
      <c r="F72" s="11">
        <v>34.136363636363598</v>
      </c>
      <c r="G72" s="6"/>
      <c r="H72" s="6"/>
      <c r="I72" s="10" t="s">
        <v>1</v>
      </c>
      <c r="J72" s="10" t="s">
        <v>6</v>
      </c>
      <c r="K72" s="10">
        <v>6</v>
      </c>
      <c r="L72" s="11">
        <v>1.43</v>
      </c>
      <c r="M72" s="11">
        <v>28.5</v>
      </c>
      <c r="N72" s="6"/>
      <c r="O72" s="6"/>
      <c r="P72" s="6"/>
      <c r="Q72" s="6"/>
      <c r="R72" s="6"/>
      <c r="S72" s="6"/>
      <c r="T72" s="6"/>
      <c r="U72" s="6"/>
      <c r="V72" s="6"/>
    </row>
    <row r="73" spans="2:22" x14ac:dyDescent="0.2">
      <c r="B73" s="4" t="s">
        <v>10</v>
      </c>
      <c r="C73" s="4" t="s">
        <v>7</v>
      </c>
      <c r="D73" s="4">
        <v>317</v>
      </c>
      <c r="E73" s="5">
        <v>0.62876971608832799</v>
      </c>
      <c r="F73" s="5">
        <v>68.561514195583598</v>
      </c>
      <c r="G73" s="6"/>
      <c r="H73" s="6"/>
      <c r="I73" s="7" t="s">
        <v>10</v>
      </c>
      <c r="J73" s="7" t="s">
        <v>7</v>
      </c>
      <c r="K73" s="8">
        <v>36</v>
      </c>
      <c r="L73" s="9">
        <v>0.73277777777777797</v>
      </c>
      <c r="M73" s="9">
        <v>63.3611111111111</v>
      </c>
      <c r="N73" s="6"/>
      <c r="O73" s="6"/>
      <c r="P73" s="6"/>
      <c r="Q73" s="6"/>
      <c r="R73" s="6"/>
      <c r="S73" s="6"/>
      <c r="T73" s="6"/>
      <c r="U73" s="6"/>
      <c r="V73" s="6"/>
    </row>
    <row r="74" spans="2:22" x14ac:dyDescent="0.2">
      <c r="B74" s="10" t="s">
        <v>3</v>
      </c>
      <c r="C74" s="10" t="s">
        <v>7</v>
      </c>
      <c r="D74" s="10">
        <v>61</v>
      </c>
      <c r="E74" s="11">
        <v>0.211475409836066</v>
      </c>
      <c r="F74" s="11">
        <v>89.426229508196698</v>
      </c>
      <c r="G74" s="6"/>
      <c r="H74" s="6"/>
      <c r="I74" s="10" t="s">
        <v>3</v>
      </c>
      <c r="J74" s="10" t="s">
        <v>7</v>
      </c>
      <c r="K74" s="10">
        <v>4</v>
      </c>
      <c r="L74" s="11">
        <v>0.14499999999999999</v>
      </c>
      <c r="M74" s="11">
        <v>92.75</v>
      </c>
      <c r="N74" s="6"/>
      <c r="O74" s="6"/>
      <c r="P74" s="6"/>
      <c r="Q74" s="6"/>
      <c r="R74" s="6"/>
      <c r="S74" s="6"/>
      <c r="T74" s="6"/>
      <c r="U74" s="6"/>
      <c r="V74" s="6"/>
    </row>
    <row r="75" spans="2:22" x14ac:dyDescent="0.2">
      <c r="B75" s="10" t="s">
        <v>4</v>
      </c>
      <c r="C75" s="10" t="s">
        <v>7</v>
      </c>
      <c r="D75" s="10">
        <v>104</v>
      </c>
      <c r="E75" s="11">
        <v>0.38192307692307698</v>
      </c>
      <c r="F75" s="11">
        <v>80.903846153846203</v>
      </c>
      <c r="G75" s="6"/>
      <c r="H75" s="6"/>
      <c r="I75" s="10" t="s">
        <v>4</v>
      </c>
      <c r="J75" s="10" t="s">
        <v>7</v>
      </c>
      <c r="K75" s="10">
        <v>13</v>
      </c>
      <c r="L75" s="11">
        <v>0.41538461538461502</v>
      </c>
      <c r="M75" s="11">
        <v>79.230769230769198</v>
      </c>
      <c r="N75" s="6"/>
      <c r="O75" s="6"/>
      <c r="P75" s="6"/>
      <c r="Q75" s="6"/>
      <c r="R75" s="6"/>
      <c r="S75" s="6"/>
      <c r="T75" s="6"/>
      <c r="U75" s="6"/>
      <c r="V75" s="6"/>
    </row>
    <row r="76" spans="2:22" x14ac:dyDescent="0.2">
      <c r="B76" s="10" t="s">
        <v>5</v>
      </c>
      <c r="C76" s="10" t="s">
        <v>7</v>
      </c>
      <c r="D76" s="10">
        <v>86</v>
      </c>
      <c r="E76" s="11">
        <v>0.68139534883720898</v>
      </c>
      <c r="F76" s="11">
        <v>65.930232558139494</v>
      </c>
      <c r="G76" s="6"/>
      <c r="H76" s="6"/>
      <c r="I76" s="10" t="s">
        <v>5</v>
      </c>
      <c r="J76" s="10" t="s">
        <v>7</v>
      </c>
      <c r="K76" s="10">
        <v>11</v>
      </c>
      <c r="L76" s="11">
        <v>0.8</v>
      </c>
      <c r="M76" s="11">
        <v>60</v>
      </c>
      <c r="N76" s="6"/>
      <c r="O76" s="6"/>
      <c r="P76" s="6"/>
      <c r="Q76" s="6"/>
      <c r="R76" s="6"/>
      <c r="S76" s="6"/>
      <c r="T76" s="6"/>
      <c r="U76" s="6"/>
      <c r="V76" s="6"/>
    </row>
    <row r="77" spans="2:22" x14ac:dyDescent="0.2">
      <c r="B77" s="10" t="s">
        <v>1</v>
      </c>
      <c r="C77" s="10" t="s">
        <v>7</v>
      </c>
      <c r="D77" s="10">
        <v>66</v>
      </c>
      <c r="E77" s="11">
        <v>1.3348484848484801</v>
      </c>
      <c r="F77" s="11">
        <v>33.2575757575758</v>
      </c>
      <c r="G77" s="6"/>
      <c r="H77" s="6"/>
      <c r="I77" s="10" t="s">
        <v>1</v>
      </c>
      <c r="J77" s="10" t="s">
        <v>7</v>
      </c>
      <c r="K77" s="10">
        <v>8</v>
      </c>
      <c r="L77" s="11">
        <v>1.45</v>
      </c>
      <c r="M77" s="11">
        <v>27.5</v>
      </c>
      <c r="N77" s="6"/>
      <c r="O77" s="6"/>
      <c r="P77" s="6"/>
      <c r="Q77" s="6"/>
      <c r="R77" s="6"/>
      <c r="S77" s="6"/>
      <c r="T77" s="6"/>
      <c r="U77" s="6"/>
      <c r="V77" s="6"/>
    </row>
    <row r="78" spans="2:22" x14ac:dyDescent="0.2">
      <c r="B78" s="4" t="s">
        <v>10</v>
      </c>
      <c r="C78" s="4" t="s">
        <v>8</v>
      </c>
      <c r="D78" s="4">
        <v>1921</v>
      </c>
      <c r="E78" s="5">
        <v>0.61103071317022095</v>
      </c>
      <c r="F78" s="5">
        <v>69.448464341488801</v>
      </c>
      <c r="G78" s="6"/>
      <c r="H78" s="6"/>
      <c r="I78" s="7" t="s">
        <v>10</v>
      </c>
      <c r="J78" s="7" t="s">
        <v>8</v>
      </c>
      <c r="K78" s="8">
        <v>195</v>
      </c>
      <c r="L78" s="9">
        <v>0.80348717948717996</v>
      </c>
      <c r="M78" s="9">
        <v>59.825641025640998</v>
      </c>
      <c r="N78" s="6"/>
      <c r="O78" s="6"/>
      <c r="P78" s="6"/>
      <c r="Q78" s="6"/>
      <c r="R78" s="6"/>
      <c r="S78" s="6"/>
      <c r="T78" s="6"/>
      <c r="U78" s="6"/>
      <c r="V78" s="6"/>
    </row>
    <row r="79" spans="2:22" x14ac:dyDescent="0.2">
      <c r="B79" s="10" t="s">
        <v>3</v>
      </c>
      <c r="C79" s="10" t="s">
        <v>8</v>
      </c>
      <c r="D79" s="10">
        <v>409</v>
      </c>
      <c r="E79" s="11">
        <v>0.236454767726161</v>
      </c>
      <c r="F79" s="11">
        <v>88.177261613691897</v>
      </c>
      <c r="G79" s="6"/>
      <c r="H79" s="6"/>
      <c r="I79" s="10" t="s">
        <v>3</v>
      </c>
      <c r="J79" s="10" t="s">
        <v>8</v>
      </c>
      <c r="K79" s="10">
        <v>34</v>
      </c>
      <c r="L79" s="11">
        <v>0.28941176470588198</v>
      </c>
      <c r="M79" s="11">
        <v>85.529411764705898</v>
      </c>
      <c r="N79" s="6"/>
      <c r="O79" s="6"/>
      <c r="P79" s="6"/>
      <c r="Q79" s="6"/>
      <c r="R79" s="6"/>
      <c r="S79" s="6"/>
      <c r="T79" s="6"/>
      <c r="U79" s="6"/>
      <c r="V79" s="6"/>
    </row>
    <row r="80" spans="2:22" x14ac:dyDescent="0.2">
      <c r="B80" s="10" t="s">
        <v>4</v>
      </c>
      <c r="C80" s="10" t="s">
        <v>8</v>
      </c>
      <c r="D80" s="10">
        <v>559</v>
      </c>
      <c r="E80" s="11">
        <v>0.38</v>
      </c>
      <c r="F80" s="11">
        <v>81</v>
      </c>
      <c r="G80" s="6"/>
      <c r="H80" s="6"/>
      <c r="I80" s="10" t="s">
        <v>4</v>
      </c>
      <c r="J80" s="10" t="s">
        <v>8</v>
      </c>
      <c r="K80" s="10">
        <v>55</v>
      </c>
      <c r="L80" s="11">
        <v>0.39781818181818202</v>
      </c>
      <c r="M80" s="11">
        <v>80.109090909090895</v>
      </c>
      <c r="N80" s="6"/>
      <c r="O80" s="6"/>
      <c r="P80" s="6"/>
      <c r="Q80" s="6"/>
      <c r="R80" s="6"/>
      <c r="S80" s="6"/>
      <c r="T80" s="6"/>
      <c r="U80" s="6"/>
      <c r="V80" s="6"/>
    </row>
    <row r="81" spans="2:22" x14ac:dyDescent="0.2">
      <c r="B81" s="10" t="s">
        <v>5</v>
      </c>
      <c r="C81" s="10" t="s">
        <v>8</v>
      </c>
      <c r="D81" s="10">
        <v>588</v>
      </c>
      <c r="E81" s="11">
        <v>0.663044217687076</v>
      </c>
      <c r="F81" s="11">
        <v>66.847789115646293</v>
      </c>
      <c r="G81" s="6"/>
      <c r="H81" s="6"/>
      <c r="I81" s="10" t="s">
        <v>5</v>
      </c>
      <c r="J81" s="10" t="s">
        <v>8</v>
      </c>
      <c r="K81" s="10">
        <v>61</v>
      </c>
      <c r="L81" s="11">
        <v>0.80491803278688501</v>
      </c>
      <c r="M81" s="11">
        <v>59.754098360655703</v>
      </c>
      <c r="N81" s="6"/>
      <c r="O81" s="6"/>
      <c r="P81" s="6"/>
      <c r="Q81" s="6"/>
      <c r="R81" s="6"/>
      <c r="S81" s="6"/>
      <c r="T81" s="6"/>
      <c r="U81" s="6"/>
      <c r="V81" s="6"/>
    </row>
    <row r="82" spans="2:22" x14ac:dyDescent="0.2">
      <c r="B82" s="10" t="s">
        <v>1</v>
      </c>
      <c r="C82" s="10" t="s">
        <v>8</v>
      </c>
      <c r="D82" s="10">
        <v>365</v>
      </c>
      <c r="E82" s="11">
        <v>1.3007945205479501</v>
      </c>
      <c r="F82" s="11">
        <v>34.9602739726027</v>
      </c>
      <c r="G82" s="6"/>
      <c r="H82" s="6"/>
      <c r="I82" s="10" t="s">
        <v>1</v>
      </c>
      <c r="J82" s="10" t="s">
        <v>8</v>
      </c>
      <c r="K82" s="10">
        <v>45</v>
      </c>
      <c r="L82" s="11">
        <v>1.68577777777778</v>
      </c>
      <c r="M82" s="11">
        <v>15.7111111111111</v>
      </c>
      <c r="N82" s="6"/>
      <c r="O82" s="6"/>
      <c r="P82" s="6"/>
      <c r="Q82" s="6"/>
      <c r="R82" s="6"/>
      <c r="S82" s="6"/>
      <c r="T82" s="6"/>
      <c r="U82" s="6"/>
      <c r="V82" s="6"/>
    </row>
    <row r="83" spans="2:22" x14ac:dyDescent="0.2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  <row r="84" spans="2:22" x14ac:dyDescent="0.2">
      <c r="B84" s="53" t="s">
        <v>17</v>
      </c>
      <c r="C84" s="53"/>
      <c r="D84" s="53"/>
      <c r="E84" s="53"/>
      <c r="F84" s="53"/>
      <c r="G84" s="6"/>
      <c r="H84" s="6"/>
      <c r="I84" s="53" t="s">
        <v>17</v>
      </c>
      <c r="J84" s="53"/>
      <c r="K84" s="53"/>
      <c r="L84" s="53"/>
      <c r="M84" s="53"/>
      <c r="N84" s="6"/>
      <c r="O84" s="6"/>
      <c r="P84" s="6"/>
      <c r="Q84" s="6"/>
      <c r="R84" s="6"/>
      <c r="S84" s="6"/>
      <c r="T84" s="6"/>
      <c r="U84" s="6"/>
      <c r="V84" s="6"/>
    </row>
    <row r="85" spans="2:22" x14ac:dyDescent="0.2">
      <c r="B85" s="12" t="s">
        <v>13</v>
      </c>
      <c r="C85" s="12" t="s">
        <v>0</v>
      </c>
      <c r="D85" s="12" t="s">
        <v>14</v>
      </c>
      <c r="E85" s="12" t="s">
        <v>11</v>
      </c>
      <c r="F85" s="12" t="s">
        <v>9</v>
      </c>
      <c r="G85" s="6"/>
      <c r="H85" s="6"/>
      <c r="I85" s="12" t="s">
        <v>13</v>
      </c>
      <c r="J85" s="12" t="s">
        <v>0</v>
      </c>
      <c r="K85" s="12" t="s">
        <v>14</v>
      </c>
      <c r="L85" s="12" t="s">
        <v>11</v>
      </c>
      <c r="M85" s="12" t="s">
        <v>9</v>
      </c>
      <c r="N85" s="6"/>
      <c r="O85" s="6"/>
      <c r="P85" s="6"/>
      <c r="Q85" s="6"/>
      <c r="R85" s="6"/>
      <c r="S85" s="6"/>
      <c r="T85" s="6"/>
      <c r="U85" s="6"/>
      <c r="V85" s="6"/>
    </row>
    <row r="86" spans="2:22" x14ac:dyDescent="0.2">
      <c r="B86" s="4" t="s">
        <v>10</v>
      </c>
      <c r="C86" s="4" t="s">
        <v>2</v>
      </c>
      <c r="D86" s="4">
        <v>1368</v>
      </c>
      <c r="E86" s="5">
        <v>0.60677136596055103</v>
      </c>
      <c r="F86" s="5">
        <v>69.661431701972205</v>
      </c>
      <c r="G86" s="6"/>
      <c r="H86" s="6"/>
      <c r="I86" s="7" t="s">
        <v>10</v>
      </c>
      <c r="J86" s="7" t="s">
        <v>2</v>
      </c>
      <c r="K86" s="7">
        <v>136</v>
      </c>
      <c r="L86" s="9">
        <v>0.87397058823529405</v>
      </c>
      <c r="M86" s="9">
        <v>56.301470588235297</v>
      </c>
      <c r="N86" s="6"/>
      <c r="O86" s="6"/>
      <c r="P86" s="6"/>
      <c r="Q86" s="6"/>
      <c r="R86" s="6"/>
      <c r="S86" s="6"/>
      <c r="T86" s="6"/>
      <c r="U86" s="6"/>
      <c r="V86" s="6"/>
    </row>
    <row r="87" spans="2:22" x14ac:dyDescent="0.2">
      <c r="B87" s="10" t="s">
        <v>3</v>
      </c>
      <c r="C87" s="10" t="s">
        <v>2</v>
      </c>
      <c r="D87" s="10">
        <v>305</v>
      </c>
      <c r="E87" s="11">
        <v>0.231245901639344</v>
      </c>
      <c r="F87" s="11">
        <v>88.437704918032793</v>
      </c>
      <c r="G87" s="6"/>
      <c r="H87" s="6"/>
      <c r="I87" s="10" t="s">
        <v>3</v>
      </c>
      <c r="J87" s="10" t="s">
        <v>2</v>
      </c>
      <c r="K87" s="10">
        <v>26</v>
      </c>
      <c r="L87" s="11">
        <v>0.32538461538461499</v>
      </c>
      <c r="M87" s="11">
        <v>83.730769230769198</v>
      </c>
      <c r="N87" s="6"/>
      <c r="O87" s="6"/>
      <c r="P87" s="6"/>
      <c r="Q87" s="6"/>
      <c r="R87" s="6"/>
      <c r="S87" s="6"/>
      <c r="T87" s="6"/>
      <c r="U87" s="6"/>
      <c r="V87" s="6"/>
    </row>
    <row r="88" spans="2:22" x14ac:dyDescent="0.2">
      <c r="B88" s="10" t="s">
        <v>4</v>
      </c>
      <c r="C88" s="10" t="s">
        <v>2</v>
      </c>
      <c r="D88" s="10">
        <v>383</v>
      </c>
      <c r="E88" s="11">
        <v>0.40869791666666799</v>
      </c>
      <c r="F88" s="11">
        <v>79.5651041666667</v>
      </c>
      <c r="G88" s="6"/>
      <c r="H88" s="6"/>
      <c r="I88" s="10" t="s">
        <v>4</v>
      </c>
      <c r="J88" s="10" t="s">
        <v>2</v>
      </c>
      <c r="K88" s="10">
        <v>36</v>
      </c>
      <c r="L88" s="11">
        <v>0.51055555555555598</v>
      </c>
      <c r="M88" s="11">
        <v>74.4722222222222</v>
      </c>
      <c r="N88" s="6"/>
      <c r="O88" s="6"/>
      <c r="P88" s="6"/>
      <c r="Q88" s="6"/>
      <c r="R88" s="6"/>
      <c r="S88" s="6"/>
      <c r="T88" s="6"/>
      <c r="U88" s="6"/>
      <c r="V88" s="6"/>
    </row>
    <row r="89" spans="2:22" x14ac:dyDescent="0.2">
      <c r="B89" s="10" t="s">
        <v>5</v>
      </c>
      <c r="C89" s="10" t="s">
        <v>2</v>
      </c>
      <c r="D89" s="10">
        <v>436</v>
      </c>
      <c r="E89" s="11">
        <v>0.65933486238532202</v>
      </c>
      <c r="F89" s="11">
        <v>67.033256880733902</v>
      </c>
      <c r="G89" s="6"/>
      <c r="H89" s="6"/>
      <c r="I89" s="10" t="s">
        <v>5</v>
      </c>
      <c r="J89" s="10" t="s">
        <v>2</v>
      </c>
      <c r="K89" s="10">
        <v>43</v>
      </c>
      <c r="L89" s="11">
        <v>0.82232558139534895</v>
      </c>
      <c r="M89" s="11">
        <v>58.883720930232599</v>
      </c>
      <c r="N89" s="6"/>
      <c r="O89" s="6"/>
      <c r="P89" s="6"/>
      <c r="Q89" s="6"/>
      <c r="R89" s="6"/>
      <c r="S89" s="6"/>
      <c r="T89" s="6"/>
      <c r="U89" s="6"/>
      <c r="V89" s="6"/>
    </row>
    <row r="90" spans="2:22" x14ac:dyDescent="0.2">
      <c r="B90" s="10" t="s">
        <v>1</v>
      </c>
      <c r="C90" s="10" t="s">
        <v>2</v>
      </c>
      <c r="D90" s="10">
        <v>244</v>
      </c>
      <c r="E90" s="11">
        <v>1.2939754098360701</v>
      </c>
      <c r="F90" s="11">
        <v>35.301229508196698</v>
      </c>
      <c r="G90" s="6"/>
      <c r="H90" s="6"/>
      <c r="I90" s="10" t="s">
        <v>1</v>
      </c>
      <c r="J90" s="10" t="s">
        <v>2</v>
      </c>
      <c r="K90" s="10">
        <v>31</v>
      </c>
      <c r="L90" s="11">
        <v>1.82774193548387</v>
      </c>
      <c r="M90" s="11">
        <v>8.6129032258064502</v>
      </c>
      <c r="N90" s="6"/>
      <c r="O90" s="6"/>
      <c r="P90" s="6"/>
      <c r="Q90" s="6"/>
      <c r="R90" s="6"/>
      <c r="S90" s="6"/>
      <c r="T90" s="6"/>
      <c r="U90" s="6"/>
      <c r="V90" s="6"/>
    </row>
    <row r="91" spans="2:22" x14ac:dyDescent="0.2">
      <c r="B91" s="4" t="s">
        <v>10</v>
      </c>
      <c r="C91" s="4" t="s">
        <v>6</v>
      </c>
      <c r="D91" s="4">
        <v>236</v>
      </c>
      <c r="E91" s="5">
        <v>0.66504237288135604</v>
      </c>
      <c r="F91" s="5">
        <v>66.747881355932194</v>
      </c>
      <c r="G91" s="6"/>
      <c r="H91" s="6"/>
      <c r="I91" s="7" t="s">
        <v>10</v>
      </c>
      <c r="J91" s="7" t="s">
        <v>6</v>
      </c>
      <c r="K91" s="7">
        <v>23</v>
      </c>
      <c r="L91" s="9">
        <v>0.78782608695652201</v>
      </c>
      <c r="M91" s="9">
        <v>60.6086956521739</v>
      </c>
      <c r="N91" s="6"/>
      <c r="O91" s="6"/>
      <c r="P91" s="6"/>
      <c r="Q91" s="6"/>
      <c r="R91" s="6"/>
      <c r="S91" s="6"/>
      <c r="T91" s="6"/>
      <c r="U91" s="6"/>
      <c r="V91" s="6"/>
    </row>
    <row r="92" spans="2:22" x14ac:dyDescent="0.2">
      <c r="B92" s="10" t="s">
        <v>3</v>
      </c>
      <c r="C92" s="10" t="s">
        <v>6</v>
      </c>
      <c r="D92" s="10">
        <v>43</v>
      </c>
      <c r="E92" s="11">
        <v>0.35534883720930199</v>
      </c>
      <c r="F92" s="11">
        <v>82.232558139534902</v>
      </c>
      <c r="G92" s="6"/>
      <c r="H92" s="6"/>
      <c r="I92" s="10" t="s">
        <v>3</v>
      </c>
      <c r="J92" s="10" t="s">
        <v>6</v>
      </c>
      <c r="K92" s="10">
        <v>4</v>
      </c>
      <c r="L92" s="11">
        <v>0.23499999999999999</v>
      </c>
      <c r="M92" s="11">
        <v>88.25</v>
      </c>
      <c r="N92" s="6"/>
      <c r="O92" s="6"/>
      <c r="P92" s="6"/>
      <c r="Q92" s="6"/>
      <c r="R92" s="6"/>
      <c r="S92" s="6"/>
      <c r="T92" s="6"/>
      <c r="U92" s="6"/>
      <c r="V92" s="6"/>
    </row>
    <row r="93" spans="2:22" x14ac:dyDescent="0.2">
      <c r="B93" s="10" t="s">
        <v>4</v>
      </c>
      <c r="C93" s="10" t="s">
        <v>6</v>
      </c>
      <c r="D93" s="10">
        <v>72</v>
      </c>
      <c r="E93" s="11">
        <v>0.37097222222222198</v>
      </c>
      <c r="F93" s="11">
        <v>81.4513888888889</v>
      </c>
      <c r="G93" s="6"/>
      <c r="H93" s="6"/>
      <c r="I93" s="10" t="s">
        <v>4</v>
      </c>
      <c r="J93" s="10" t="s">
        <v>6</v>
      </c>
      <c r="K93" s="10">
        <v>6</v>
      </c>
      <c r="L93" s="11">
        <v>0.49666666666666698</v>
      </c>
      <c r="M93" s="11">
        <v>75.1666666666667</v>
      </c>
      <c r="N93" s="6"/>
      <c r="O93" s="6"/>
      <c r="P93" s="6"/>
      <c r="Q93" s="6"/>
      <c r="R93" s="6"/>
      <c r="S93" s="6"/>
      <c r="T93" s="6"/>
      <c r="U93" s="6"/>
      <c r="V93" s="6"/>
    </row>
    <row r="94" spans="2:22" x14ac:dyDescent="0.2">
      <c r="B94" s="10" t="s">
        <v>5</v>
      </c>
      <c r="C94" s="10" t="s">
        <v>6</v>
      </c>
      <c r="D94" s="10">
        <v>66</v>
      </c>
      <c r="E94" s="11">
        <v>0.62121212121212099</v>
      </c>
      <c r="F94" s="11">
        <v>68.939393939393895</v>
      </c>
      <c r="G94" s="6"/>
      <c r="H94" s="6"/>
      <c r="I94" s="10" t="s">
        <v>5</v>
      </c>
      <c r="J94" s="10" t="s">
        <v>6</v>
      </c>
      <c r="K94" s="10">
        <v>7</v>
      </c>
      <c r="L94" s="11">
        <v>0.6</v>
      </c>
      <c r="M94" s="11">
        <v>70</v>
      </c>
      <c r="N94" s="6"/>
      <c r="O94" s="6"/>
      <c r="P94" s="6"/>
      <c r="Q94" s="6"/>
      <c r="R94" s="6"/>
      <c r="S94" s="6"/>
      <c r="T94" s="6"/>
      <c r="U94" s="6"/>
      <c r="V94" s="6"/>
    </row>
    <row r="95" spans="2:22" x14ac:dyDescent="0.2">
      <c r="B95" s="10" t="s">
        <v>1</v>
      </c>
      <c r="C95" s="10" t="s">
        <v>6</v>
      </c>
      <c r="D95" s="10">
        <v>55</v>
      </c>
      <c r="E95" s="11">
        <v>1.3447272727272701</v>
      </c>
      <c r="F95" s="11">
        <v>32.763636363636401</v>
      </c>
      <c r="G95" s="6"/>
      <c r="H95" s="6"/>
      <c r="I95" s="10" t="s">
        <v>1</v>
      </c>
      <c r="J95" s="10" t="s">
        <v>6</v>
      </c>
      <c r="K95" s="10">
        <v>6</v>
      </c>
      <c r="L95" s="11">
        <v>1.6666666666666701</v>
      </c>
      <c r="M95" s="11">
        <v>16.6666666666667</v>
      </c>
      <c r="N95" s="6"/>
      <c r="O95" s="6"/>
      <c r="P95" s="6"/>
      <c r="Q95" s="6"/>
      <c r="R95" s="6"/>
      <c r="S95" s="6"/>
      <c r="T95" s="6"/>
      <c r="U95" s="6"/>
      <c r="V95" s="6"/>
    </row>
    <row r="96" spans="2:22" x14ac:dyDescent="0.2">
      <c r="B96" s="4" t="s">
        <v>10</v>
      </c>
      <c r="C96" s="4" t="s">
        <v>7</v>
      </c>
      <c r="D96" s="4">
        <v>317</v>
      </c>
      <c r="E96" s="5">
        <v>0.662681388012618</v>
      </c>
      <c r="F96" s="5">
        <v>66.865930599369094</v>
      </c>
      <c r="G96" s="6"/>
      <c r="H96" s="6"/>
      <c r="I96" s="7" t="s">
        <v>10</v>
      </c>
      <c r="J96" s="7" t="s">
        <v>7</v>
      </c>
      <c r="K96" s="7">
        <v>36</v>
      </c>
      <c r="L96" s="9">
        <v>0.81111111111111101</v>
      </c>
      <c r="M96" s="9">
        <v>59.4444444444444</v>
      </c>
      <c r="N96" s="6"/>
      <c r="O96" s="6"/>
      <c r="P96" s="6"/>
      <c r="Q96" s="6"/>
      <c r="R96" s="6"/>
      <c r="S96" s="6"/>
      <c r="T96" s="6"/>
      <c r="U96" s="6"/>
      <c r="V96" s="6"/>
    </row>
    <row r="97" spans="2:22" x14ac:dyDescent="0.2">
      <c r="B97" s="10" t="s">
        <v>3</v>
      </c>
      <c r="C97" s="10" t="s">
        <v>7</v>
      </c>
      <c r="D97" s="10">
        <v>61</v>
      </c>
      <c r="E97" s="11">
        <v>0.25016393442622897</v>
      </c>
      <c r="F97" s="11">
        <v>87.491803278688494</v>
      </c>
      <c r="G97" s="6"/>
      <c r="H97" s="6"/>
      <c r="I97" s="10" t="s">
        <v>3</v>
      </c>
      <c r="J97" s="10" t="s">
        <v>7</v>
      </c>
      <c r="K97" s="10">
        <v>4</v>
      </c>
      <c r="L97" s="11">
        <v>0.15</v>
      </c>
      <c r="M97" s="11">
        <v>92.5</v>
      </c>
      <c r="N97" s="6"/>
      <c r="O97" s="6"/>
      <c r="P97" s="6"/>
      <c r="Q97" s="6"/>
      <c r="R97" s="6"/>
      <c r="S97" s="6"/>
      <c r="T97" s="6"/>
      <c r="U97" s="6"/>
      <c r="V97" s="6"/>
    </row>
    <row r="98" spans="2:22" x14ac:dyDescent="0.2">
      <c r="B98" s="10" t="s">
        <v>4</v>
      </c>
      <c r="C98" s="10" t="s">
        <v>7</v>
      </c>
      <c r="D98" s="10">
        <v>104</v>
      </c>
      <c r="E98" s="11">
        <v>0.41798076923076899</v>
      </c>
      <c r="F98" s="11">
        <v>79.100961538461505</v>
      </c>
      <c r="G98" s="6"/>
      <c r="H98" s="6"/>
      <c r="I98" s="10" t="s">
        <v>4</v>
      </c>
      <c r="J98" s="10" t="s">
        <v>7</v>
      </c>
      <c r="K98" s="10">
        <v>13</v>
      </c>
      <c r="L98" s="11">
        <v>0.69846153846153802</v>
      </c>
      <c r="M98" s="11">
        <v>65.076923076923094</v>
      </c>
      <c r="N98" s="6"/>
      <c r="O98" s="6"/>
      <c r="P98" s="6"/>
      <c r="Q98" s="6"/>
      <c r="R98" s="6"/>
      <c r="S98" s="6"/>
      <c r="T98" s="6"/>
      <c r="U98" s="6"/>
      <c r="V98" s="6"/>
    </row>
    <row r="99" spans="2:22" x14ac:dyDescent="0.2">
      <c r="B99" s="10" t="s">
        <v>5</v>
      </c>
      <c r="C99" s="10" t="s">
        <v>7</v>
      </c>
      <c r="D99" s="10">
        <v>86</v>
      </c>
      <c r="E99" s="11">
        <v>0.74209302325581405</v>
      </c>
      <c r="F99" s="11">
        <v>62.895348837209298</v>
      </c>
      <c r="G99" s="6"/>
      <c r="H99" s="6"/>
      <c r="I99" s="10" t="s">
        <v>5</v>
      </c>
      <c r="J99" s="10" t="s">
        <v>7</v>
      </c>
      <c r="K99" s="10">
        <v>11</v>
      </c>
      <c r="L99" s="11">
        <v>0.88909090909090904</v>
      </c>
      <c r="M99" s="11">
        <v>55.545454545454497</v>
      </c>
      <c r="N99" s="6"/>
      <c r="O99" s="6"/>
      <c r="P99" s="6"/>
      <c r="Q99" s="6"/>
      <c r="R99" s="6"/>
      <c r="S99" s="6"/>
      <c r="T99" s="6"/>
      <c r="U99" s="6"/>
      <c r="V99" s="6"/>
    </row>
    <row r="100" spans="2:22" x14ac:dyDescent="0.2">
      <c r="B100" s="10" t="s">
        <v>1</v>
      </c>
      <c r="C100" s="10" t="s">
        <v>7</v>
      </c>
      <c r="D100" s="10">
        <v>66</v>
      </c>
      <c r="E100" s="11">
        <v>1.3260606060606099</v>
      </c>
      <c r="F100" s="11">
        <v>33.696969696969703</v>
      </c>
      <c r="G100" s="6"/>
      <c r="H100" s="6"/>
      <c r="I100" s="10" t="s">
        <v>1</v>
      </c>
      <c r="J100" s="10" t="s">
        <v>7</v>
      </c>
      <c r="K100" s="10">
        <v>8</v>
      </c>
      <c r="L100" s="11">
        <v>1.2175</v>
      </c>
      <c r="M100" s="11">
        <v>39.125</v>
      </c>
      <c r="N100" s="6"/>
      <c r="O100" s="6"/>
      <c r="P100" s="6"/>
      <c r="Q100" s="6"/>
      <c r="R100" s="6"/>
      <c r="S100" s="6"/>
      <c r="T100" s="6"/>
      <c r="U100" s="6"/>
      <c r="V100" s="6"/>
    </row>
    <row r="101" spans="2:22" x14ac:dyDescent="0.2">
      <c r="B101" s="4" t="s">
        <v>10</v>
      </c>
      <c r="C101" s="4" t="s">
        <v>8</v>
      </c>
      <c r="D101" s="4">
        <v>1921</v>
      </c>
      <c r="E101" s="5">
        <v>0.62314776274713601</v>
      </c>
      <c r="F101" s="5">
        <v>68.842611862643096</v>
      </c>
      <c r="G101" s="6"/>
      <c r="H101" s="6"/>
      <c r="I101" s="7" t="s">
        <v>10</v>
      </c>
      <c r="J101" s="7" t="s">
        <v>8</v>
      </c>
      <c r="K101" s="7">
        <v>195</v>
      </c>
      <c r="L101" s="9">
        <v>0.85220512820512795</v>
      </c>
      <c r="M101" s="9">
        <v>57.389743589743603</v>
      </c>
      <c r="N101" s="6"/>
      <c r="O101" s="6"/>
      <c r="P101" s="6"/>
      <c r="Q101" s="6"/>
      <c r="R101" s="6"/>
      <c r="S101" s="6"/>
      <c r="T101" s="6"/>
      <c r="U101" s="6"/>
      <c r="V101" s="6"/>
    </row>
    <row r="102" spans="2:22" x14ac:dyDescent="0.2">
      <c r="B102" s="10" t="s">
        <v>3</v>
      </c>
      <c r="C102" s="10" t="s">
        <v>8</v>
      </c>
      <c r="D102" s="10">
        <v>409</v>
      </c>
      <c r="E102" s="11">
        <v>0.24711491442542799</v>
      </c>
      <c r="F102" s="11">
        <v>87.644254278728596</v>
      </c>
      <c r="G102" s="6"/>
      <c r="H102" s="6"/>
      <c r="I102" s="10" t="s">
        <v>3</v>
      </c>
      <c r="J102" s="10" t="s">
        <v>8</v>
      </c>
      <c r="K102" s="10">
        <v>34</v>
      </c>
      <c r="L102" s="11">
        <v>0.29411764705882298</v>
      </c>
      <c r="M102" s="11">
        <v>85.294117647058798</v>
      </c>
      <c r="N102" s="6"/>
      <c r="O102" s="6"/>
      <c r="P102" s="6"/>
      <c r="Q102" s="6"/>
      <c r="R102" s="6"/>
      <c r="S102" s="6"/>
      <c r="T102" s="6"/>
      <c r="U102" s="6"/>
      <c r="V102" s="6"/>
    </row>
    <row r="103" spans="2:22" x14ac:dyDescent="0.2">
      <c r="B103" s="10" t="s">
        <v>4</v>
      </c>
      <c r="C103" s="10" t="s">
        <v>8</v>
      </c>
      <c r="D103" s="10">
        <v>559</v>
      </c>
      <c r="E103" s="11">
        <v>0.40557142857142903</v>
      </c>
      <c r="F103" s="11">
        <v>79.721428571428604</v>
      </c>
      <c r="G103" s="6"/>
      <c r="H103" s="6"/>
      <c r="I103" s="10" t="s">
        <v>4</v>
      </c>
      <c r="J103" s="10" t="s">
        <v>8</v>
      </c>
      <c r="K103" s="10">
        <v>55</v>
      </c>
      <c r="L103" s="11">
        <v>0.55345454545454598</v>
      </c>
      <c r="M103" s="11">
        <v>72.3272727272727</v>
      </c>
      <c r="N103" s="6"/>
      <c r="O103" s="6"/>
      <c r="P103" s="6"/>
      <c r="Q103" s="6"/>
      <c r="R103" s="6"/>
      <c r="S103" s="6"/>
      <c r="T103" s="6"/>
      <c r="U103" s="6"/>
      <c r="V103" s="6"/>
    </row>
    <row r="104" spans="2:22" x14ac:dyDescent="0.2">
      <c r="B104" s="10" t="s">
        <v>5</v>
      </c>
      <c r="C104" s="10" t="s">
        <v>8</v>
      </c>
      <c r="D104" s="10">
        <v>588</v>
      </c>
      <c r="E104" s="11">
        <v>0.66715986394557902</v>
      </c>
      <c r="F104" s="11">
        <v>66.642006802721099</v>
      </c>
      <c r="G104" s="6"/>
      <c r="H104" s="6"/>
      <c r="I104" s="10" t="s">
        <v>5</v>
      </c>
      <c r="J104" s="10" t="s">
        <v>8</v>
      </c>
      <c r="K104" s="10">
        <v>61</v>
      </c>
      <c r="L104" s="11">
        <v>0.80885245901639302</v>
      </c>
      <c r="M104" s="11">
        <v>59.557377049180303</v>
      </c>
      <c r="N104" s="6"/>
      <c r="O104" s="6"/>
      <c r="P104" s="6"/>
      <c r="Q104" s="6"/>
      <c r="R104" s="6"/>
      <c r="S104" s="6"/>
      <c r="T104" s="6"/>
      <c r="U104" s="6"/>
      <c r="V104" s="6"/>
    </row>
    <row r="105" spans="2:22" x14ac:dyDescent="0.2">
      <c r="B105" s="10" t="s">
        <v>1</v>
      </c>
      <c r="C105" s="10" t="s">
        <v>8</v>
      </c>
      <c r="D105" s="10">
        <v>365</v>
      </c>
      <c r="E105" s="11">
        <v>1.3074246575342501</v>
      </c>
      <c r="F105" s="11">
        <v>34.628767123287702</v>
      </c>
      <c r="G105" s="6"/>
      <c r="H105" s="6"/>
      <c r="I105" s="10" t="s">
        <v>1</v>
      </c>
      <c r="J105" s="10" t="s">
        <v>8</v>
      </c>
      <c r="K105" s="10">
        <v>45</v>
      </c>
      <c r="L105" s="11">
        <v>1.6977777777777801</v>
      </c>
      <c r="M105" s="11">
        <v>15.1111111111111</v>
      </c>
      <c r="N105" s="6"/>
      <c r="O105" s="6"/>
      <c r="P105" s="6"/>
      <c r="Q105" s="6"/>
      <c r="R105" s="6"/>
      <c r="S105" s="6"/>
      <c r="T105" s="6"/>
      <c r="U105" s="6"/>
      <c r="V105" s="6"/>
    </row>
    <row r="106" spans="2:22" x14ac:dyDescent="0.2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</row>
    <row r="107" spans="2:22" x14ac:dyDescent="0.2">
      <c r="B107" s="53" t="s">
        <v>18</v>
      </c>
      <c r="C107" s="53"/>
      <c r="D107" s="53"/>
      <c r="E107" s="53"/>
      <c r="F107" s="53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</row>
    <row r="108" spans="2:22" x14ac:dyDescent="0.2">
      <c r="B108" s="12" t="s">
        <v>13</v>
      </c>
      <c r="C108" s="12" t="s">
        <v>0</v>
      </c>
      <c r="D108" s="12" t="s">
        <v>14</v>
      </c>
      <c r="E108" s="12" t="s">
        <v>11</v>
      </c>
      <c r="F108" s="12" t="s">
        <v>9</v>
      </c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</row>
    <row r="109" spans="2:22" x14ac:dyDescent="0.2">
      <c r="B109" s="4" t="s">
        <v>10</v>
      </c>
      <c r="C109" s="4" t="s">
        <v>2</v>
      </c>
      <c r="D109" s="4">
        <v>1368</v>
      </c>
      <c r="E109" s="5">
        <v>0.63691520467835805</v>
      </c>
      <c r="F109" s="5">
        <v>68.154239766081901</v>
      </c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</row>
    <row r="110" spans="2:22" x14ac:dyDescent="0.2">
      <c r="B110" s="10" t="s">
        <v>3</v>
      </c>
      <c r="C110" s="10" t="s">
        <v>2</v>
      </c>
      <c r="D110" s="10">
        <v>305</v>
      </c>
      <c r="E110" s="11">
        <v>0.259049180327869</v>
      </c>
      <c r="F110" s="11">
        <v>87.047540983606595</v>
      </c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</row>
    <row r="111" spans="2:22" x14ac:dyDescent="0.2">
      <c r="B111" s="10" t="s">
        <v>4</v>
      </c>
      <c r="C111" s="10" t="s">
        <v>2</v>
      </c>
      <c r="D111" s="10">
        <v>383</v>
      </c>
      <c r="E111" s="11">
        <v>0.45331592689295103</v>
      </c>
      <c r="F111" s="11">
        <v>77.334203655352496</v>
      </c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</row>
    <row r="112" spans="2:22" x14ac:dyDescent="0.2">
      <c r="B112" s="10" t="s">
        <v>5</v>
      </c>
      <c r="C112" s="10" t="s">
        <v>2</v>
      </c>
      <c r="D112" s="10">
        <v>436</v>
      </c>
      <c r="E112" s="11">
        <v>0.68594036697247895</v>
      </c>
      <c r="F112" s="11">
        <v>65.702981651376106</v>
      </c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</row>
    <row r="113" spans="2:22" x14ac:dyDescent="0.2">
      <c r="B113" s="10" t="s">
        <v>1</v>
      </c>
      <c r="C113" s="10" t="s">
        <v>2</v>
      </c>
      <c r="D113" s="10">
        <v>244</v>
      </c>
      <c r="E113" s="11">
        <v>1.30983606557377</v>
      </c>
      <c r="F113" s="11">
        <v>34.508196721311499</v>
      </c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</row>
    <row r="114" spans="2:22" x14ac:dyDescent="0.2">
      <c r="B114" s="4" t="s">
        <v>10</v>
      </c>
      <c r="C114" s="4" t="s">
        <v>6</v>
      </c>
      <c r="D114" s="4">
        <v>236</v>
      </c>
      <c r="E114" s="5">
        <v>0.721059322033898</v>
      </c>
      <c r="F114" s="5">
        <v>63.947033898305101</v>
      </c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</row>
    <row r="115" spans="2:22" x14ac:dyDescent="0.2">
      <c r="B115" s="10" t="s">
        <v>3</v>
      </c>
      <c r="C115" s="10" t="s">
        <v>6</v>
      </c>
      <c r="D115" s="10">
        <v>43</v>
      </c>
      <c r="E115" s="11">
        <v>0.39</v>
      </c>
      <c r="F115" s="11">
        <v>80.5</v>
      </c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</row>
    <row r="116" spans="2:22" x14ac:dyDescent="0.2">
      <c r="B116" s="10" t="s">
        <v>4</v>
      </c>
      <c r="C116" s="10" t="s">
        <v>6</v>
      </c>
      <c r="D116" s="10">
        <v>72</v>
      </c>
      <c r="E116" s="11">
        <v>0.41305555555555601</v>
      </c>
      <c r="F116" s="11">
        <v>79.3472222222222</v>
      </c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</row>
    <row r="117" spans="2:22" x14ac:dyDescent="0.2">
      <c r="B117" s="10" t="s">
        <v>5</v>
      </c>
      <c r="C117" s="10" t="s">
        <v>6</v>
      </c>
      <c r="D117" s="10">
        <v>66</v>
      </c>
      <c r="E117" s="11">
        <v>0.71696969696969703</v>
      </c>
      <c r="F117" s="11">
        <v>64.151515151515198</v>
      </c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</row>
    <row r="118" spans="2:22" x14ac:dyDescent="0.2">
      <c r="B118" s="10" t="s">
        <v>1</v>
      </c>
      <c r="C118" s="10" t="s">
        <v>6</v>
      </c>
      <c r="D118" s="10">
        <v>55</v>
      </c>
      <c r="E118" s="11">
        <v>1.3879999999999999</v>
      </c>
      <c r="F118" s="11">
        <v>30.6</v>
      </c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</row>
    <row r="119" spans="2:22" x14ac:dyDescent="0.2">
      <c r="B119" s="4" t="s">
        <v>10</v>
      </c>
      <c r="C119" s="4" t="s">
        <v>7</v>
      </c>
      <c r="D119" s="4">
        <v>317</v>
      </c>
      <c r="E119" s="5">
        <v>0.69902208201892801</v>
      </c>
      <c r="F119" s="5">
        <v>65.048895899053605</v>
      </c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</row>
    <row r="120" spans="2:22" x14ac:dyDescent="0.2">
      <c r="B120" s="10" t="s">
        <v>3</v>
      </c>
      <c r="C120" s="10" t="s">
        <v>7</v>
      </c>
      <c r="D120" s="10">
        <v>61</v>
      </c>
      <c r="E120" s="11">
        <v>0.31508196721311499</v>
      </c>
      <c r="F120" s="11">
        <v>84.245901639344297</v>
      </c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</row>
    <row r="121" spans="2:22" x14ac:dyDescent="0.2">
      <c r="B121" s="10" t="s">
        <v>4</v>
      </c>
      <c r="C121" s="10" t="s">
        <v>7</v>
      </c>
      <c r="D121" s="10">
        <v>104</v>
      </c>
      <c r="E121" s="11">
        <v>0.41759615384615401</v>
      </c>
      <c r="F121" s="11">
        <v>79.120192307692307</v>
      </c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</row>
    <row r="122" spans="2:22" x14ac:dyDescent="0.2">
      <c r="B122" s="10" t="s">
        <v>5</v>
      </c>
      <c r="C122" s="10" t="s">
        <v>7</v>
      </c>
      <c r="D122" s="10">
        <v>86</v>
      </c>
      <c r="E122" s="11">
        <v>0.78837209302325595</v>
      </c>
      <c r="F122" s="11">
        <v>60.581395348837198</v>
      </c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</row>
    <row r="123" spans="2:22" x14ac:dyDescent="0.2">
      <c r="B123" s="10" t="s">
        <v>1</v>
      </c>
      <c r="C123" s="10" t="s">
        <v>7</v>
      </c>
      <c r="D123" s="10">
        <v>66</v>
      </c>
      <c r="E123" s="11">
        <v>1.38090909090909</v>
      </c>
      <c r="F123" s="11">
        <v>30.954545454545499</v>
      </c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</row>
    <row r="124" spans="2:22" x14ac:dyDescent="0.2">
      <c r="B124" s="4" t="s">
        <v>10</v>
      </c>
      <c r="C124" s="4" t="s">
        <v>8</v>
      </c>
      <c r="D124" s="4">
        <v>1921</v>
      </c>
      <c r="E124" s="5">
        <v>0.65750130140551499</v>
      </c>
      <c r="F124" s="5">
        <v>67.124934929724105</v>
      </c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</row>
    <row r="125" spans="2:22" x14ac:dyDescent="0.2">
      <c r="B125" s="10" t="s">
        <v>3</v>
      </c>
      <c r="C125" s="10" t="s">
        <v>8</v>
      </c>
      <c r="D125" s="10">
        <v>409</v>
      </c>
      <c r="E125" s="11">
        <v>0.28117359413202903</v>
      </c>
      <c r="F125" s="11">
        <v>85.941320293398505</v>
      </c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</row>
    <row r="126" spans="2:22" x14ac:dyDescent="0.2">
      <c r="B126" s="10" t="s">
        <v>4</v>
      </c>
      <c r="C126" s="10" t="s">
        <v>8</v>
      </c>
      <c r="D126" s="10">
        <v>559</v>
      </c>
      <c r="E126" s="11">
        <v>0.44148479427549198</v>
      </c>
      <c r="F126" s="11">
        <v>77.925760286225398</v>
      </c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</row>
    <row r="127" spans="2:22" x14ac:dyDescent="0.2">
      <c r="B127" s="10" t="s">
        <v>5</v>
      </c>
      <c r="C127" s="10" t="s">
        <v>8</v>
      </c>
      <c r="D127" s="10">
        <v>588</v>
      </c>
      <c r="E127" s="11">
        <v>0.70440476190476398</v>
      </c>
      <c r="F127" s="11">
        <v>64.779761904761898</v>
      </c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</row>
    <row r="128" spans="2:22" x14ac:dyDescent="0.2">
      <c r="B128" s="10" t="s">
        <v>1</v>
      </c>
      <c r="C128" s="10" t="s">
        <v>8</v>
      </c>
      <c r="D128" s="10">
        <v>365</v>
      </c>
      <c r="E128" s="11">
        <v>1.33446575342466</v>
      </c>
      <c r="F128" s="11">
        <v>33.276712328767097</v>
      </c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</row>
    <row r="129" spans="2:22" x14ac:dyDescent="0.2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</row>
    <row r="130" spans="2:22" x14ac:dyDescent="0.2">
      <c r="B130" s="53" t="s">
        <v>19</v>
      </c>
      <c r="C130" s="53"/>
      <c r="D130" s="53"/>
      <c r="E130" s="53"/>
      <c r="F130" s="53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</row>
    <row r="131" spans="2:22" x14ac:dyDescent="0.2">
      <c r="B131" s="12" t="s">
        <v>13</v>
      </c>
      <c r="C131" s="12" t="s">
        <v>0</v>
      </c>
      <c r="D131" s="12" t="s">
        <v>14</v>
      </c>
      <c r="E131" s="12" t="s">
        <v>11</v>
      </c>
      <c r="F131" s="12" t="s">
        <v>9</v>
      </c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</row>
    <row r="132" spans="2:22" x14ac:dyDescent="0.2">
      <c r="B132" s="4" t="s">
        <v>10</v>
      </c>
      <c r="C132" s="4" t="s">
        <v>2</v>
      </c>
      <c r="D132" s="4">
        <v>1368</v>
      </c>
      <c r="E132" s="5">
        <v>0.67044590643274404</v>
      </c>
      <c r="F132" s="5">
        <v>66.477704678362599</v>
      </c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</row>
    <row r="133" spans="2:22" x14ac:dyDescent="0.2">
      <c r="B133" s="10" t="s">
        <v>3</v>
      </c>
      <c r="C133" s="10" t="s">
        <v>2</v>
      </c>
      <c r="D133" s="10">
        <v>305</v>
      </c>
      <c r="E133" s="11">
        <v>0.30301639344262299</v>
      </c>
      <c r="F133" s="11">
        <v>84.849180327868893</v>
      </c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</row>
    <row r="134" spans="2:22" x14ac:dyDescent="0.2">
      <c r="B134" s="10" t="s">
        <v>4</v>
      </c>
      <c r="C134" s="10" t="s">
        <v>2</v>
      </c>
      <c r="D134" s="10">
        <v>383</v>
      </c>
      <c r="E134" s="11">
        <v>0.469373368146215</v>
      </c>
      <c r="F134" s="11">
        <v>76.531331592689298</v>
      </c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</row>
    <row r="135" spans="2:22" x14ac:dyDescent="0.2">
      <c r="B135" s="10" t="s">
        <v>5</v>
      </c>
      <c r="C135" s="10" t="s">
        <v>2</v>
      </c>
      <c r="D135" s="10">
        <v>436</v>
      </c>
      <c r="E135" s="11">
        <v>0.73261467889908405</v>
      </c>
      <c r="F135" s="11">
        <v>63.369266055045898</v>
      </c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</row>
    <row r="136" spans="2:22" x14ac:dyDescent="0.2">
      <c r="B136" s="10" t="s">
        <v>1</v>
      </c>
      <c r="C136" s="10" t="s">
        <v>2</v>
      </c>
      <c r="D136" s="10">
        <v>244</v>
      </c>
      <c r="E136" s="11">
        <v>1.33426229508197</v>
      </c>
      <c r="F136" s="11">
        <v>33.286885245901601</v>
      </c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</row>
    <row r="137" spans="2:22" x14ac:dyDescent="0.2">
      <c r="B137" s="4" t="s">
        <v>10</v>
      </c>
      <c r="C137" s="4" t="s">
        <v>6</v>
      </c>
      <c r="D137" s="4">
        <v>236</v>
      </c>
      <c r="E137" s="5">
        <v>0.76792372881355897</v>
      </c>
      <c r="F137" s="5">
        <v>61.603813559321999</v>
      </c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</row>
    <row r="138" spans="2:22" x14ac:dyDescent="0.2">
      <c r="B138" s="10" t="s">
        <v>3</v>
      </c>
      <c r="C138" s="10" t="s">
        <v>6</v>
      </c>
      <c r="D138" s="10">
        <v>43</v>
      </c>
      <c r="E138" s="11">
        <v>0.36209302325581399</v>
      </c>
      <c r="F138" s="11">
        <v>81.895348837209298</v>
      </c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</row>
    <row r="139" spans="2:22" x14ac:dyDescent="0.2">
      <c r="B139" s="10" t="s">
        <v>4</v>
      </c>
      <c r="C139" s="10" t="s">
        <v>6</v>
      </c>
      <c r="D139" s="10">
        <v>72</v>
      </c>
      <c r="E139" s="11">
        <v>0.428611111111111</v>
      </c>
      <c r="F139" s="11">
        <v>78.5694444444444</v>
      </c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</row>
    <row r="140" spans="2:22" x14ac:dyDescent="0.2">
      <c r="B140" s="10" t="s">
        <v>5</v>
      </c>
      <c r="C140" s="10" t="s">
        <v>6</v>
      </c>
      <c r="D140" s="10">
        <v>66</v>
      </c>
      <c r="E140" s="11">
        <v>0.81363636363636405</v>
      </c>
      <c r="F140" s="11">
        <v>59.318181818181799</v>
      </c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</row>
    <row r="141" spans="2:22" x14ac:dyDescent="0.2">
      <c r="B141" s="10" t="s">
        <v>1</v>
      </c>
      <c r="C141" s="10" t="s">
        <v>6</v>
      </c>
      <c r="D141" s="10">
        <v>55</v>
      </c>
      <c r="E141" s="11">
        <v>1.4745454545454499</v>
      </c>
      <c r="F141" s="11">
        <v>26.272727272727298</v>
      </c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</row>
    <row r="142" spans="2:22" x14ac:dyDescent="0.2">
      <c r="B142" s="4" t="s">
        <v>10</v>
      </c>
      <c r="C142" s="4" t="s">
        <v>7</v>
      </c>
      <c r="D142" s="4">
        <v>317</v>
      </c>
      <c r="E142" s="5">
        <v>0.70580441640378599</v>
      </c>
      <c r="F142" s="5">
        <v>64.709779179810695</v>
      </c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</row>
    <row r="143" spans="2:22" x14ac:dyDescent="0.2">
      <c r="B143" s="10" t="s">
        <v>3</v>
      </c>
      <c r="C143" s="10" t="s">
        <v>7</v>
      </c>
      <c r="D143" s="10">
        <v>61</v>
      </c>
      <c r="E143" s="11">
        <v>0.272131147540984</v>
      </c>
      <c r="F143" s="11">
        <v>86.393442622950801</v>
      </c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</row>
    <row r="144" spans="2:22" x14ac:dyDescent="0.2">
      <c r="B144" s="10" t="s">
        <v>4</v>
      </c>
      <c r="C144" s="10" t="s">
        <v>7</v>
      </c>
      <c r="D144" s="10">
        <v>104</v>
      </c>
      <c r="E144" s="11">
        <v>0.45548076923076902</v>
      </c>
      <c r="F144" s="11">
        <v>77.225961538461505</v>
      </c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</row>
    <row r="145" spans="2:22" x14ac:dyDescent="0.2">
      <c r="B145" s="10" t="s">
        <v>5</v>
      </c>
      <c r="C145" s="10" t="s">
        <v>7</v>
      </c>
      <c r="D145" s="10">
        <v>86</v>
      </c>
      <c r="E145" s="11">
        <v>0.77488372093023306</v>
      </c>
      <c r="F145" s="11">
        <v>61.255813953488399</v>
      </c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</row>
    <row r="146" spans="2:22" x14ac:dyDescent="0.2">
      <c r="B146" s="10" t="s">
        <v>1</v>
      </c>
      <c r="C146" s="10" t="s">
        <v>7</v>
      </c>
      <c r="D146" s="10">
        <v>66</v>
      </c>
      <c r="E146" s="11">
        <v>1.4110606060606099</v>
      </c>
      <c r="F146" s="11">
        <v>29.446969696969699</v>
      </c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</row>
    <row r="147" spans="2:22" x14ac:dyDescent="0.2">
      <c r="B147" s="4" t="s">
        <v>10</v>
      </c>
      <c r="C147" s="4" t="s">
        <v>8</v>
      </c>
      <c r="D147" s="4">
        <v>1921</v>
      </c>
      <c r="E147" s="5">
        <v>0.688256116605931</v>
      </c>
      <c r="F147" s="5">
        <v>65.587194169703295</v>
      </c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</row>
    <row r="148" spans="2:22" x14ac:dyDescent="0.2">
      <c r="B148" s="10" t="s">
        <v>3</v>
      </c>
      <c r="C148" s="10" t="s">
        <v>8</v>
      </c>
      <c r="D148" s="10">
        <v>409</v>
      </c>
      <c r="E148" s="11">
        <v>0.30462102689486598</v>
      </c>
      <c r="F148" s="11">
        <v>84.768948655256693</v>
      </c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</row>
    <row r="149" spans="2:22" x14ac:dyDescent="0.2">
      <c r="B149" s="10" t="s">
        <v>4</v>
      </c>
      <c r="C149" s="10" t="s">
        <v>8</v>
      </c>
      <c r="D149" s="10">
        <v>559</v>
      </c>
      <c r="E149" s="11">
        <v>0.46153846153846201</v>
      </c>
      <c r="F149" s="11">
        <v>76.923076923076906</v>
      </c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</row>
    <row r="150" spans="2:22" x14ac:dyDescent="0.2">
      <c r="B150" s="10" t="s">
        <v>5</v>
      </c>
      <c r="C150" s="10" t="s">
        <v>8</v>
      </c>
      <c r="D150" s="10">
        <v>588</v>
      </c>
      <c r="E150" s="11">
        <v>0.74789115646258597</v>
      </c>
      <c r="F150" s="11">
        <v>62.605442176870703</v>
      </c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</row>
    <row r="151" spans="2:22" x14ac:dyDescent="0.2">
      <c r="B151" s="10" t="s">
        <v>1</v>
      </c>
      <c r="C151" s="10" t="s">
        <v>8</v>
      </c>
      <c r="D151" s="10">
        <v>365</v>
      </c>
      <c r="E151" s="11">
        <v>1.3692876712328801</v>
      </c>
      <c r="F151" s="11">
        <v>31.5356164383562</v>
      </c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</row>
  </sheetData>
  <mergeCells count="12">
    <mergeCell ref="B130:F130"/>
    <mergeCell ref="I14:M14"/>
    <mergeCell ref="I38:M38"/>
    <mergeCell ref="I61:M61"/>
    <mergeCell ref="I84:M84"/>
    <mergeCell ref="B14:F14"/>
    <mergeCell ref="B38:F38"/>
    <mergeCell ref="B61:F61"/>
    <mergeCell ref="B84:F84"/>
    <mergeCell ref="B107:F107"/>
    <mergeCell ref="P14:T14"/>
    <mergeCell ref="P38:T38"/>
  </mergeCells>
  <conditionalFormatting sqref="E4:E8">
    <cfRule type="expression" dxfId="47" priority="13">
      <formula>$A$1=0</formula>
    </cfRule>
  </conditionalFormatting>
  <conditionalFormatting sqref="F4:F8">
    <cfRule type="expression" dxfId="46" priority="11">
      <formula>$A$1=0</formula>
    </cfRule>
  </conditionalFormatting>
  <conditionalFormatting sqref="D4">
    <cfRule type="expression" dxfId="45" priority="10">
      <formula>$A$1=0</formula>
    </cfRule>
  </conditionalFormatting>
  <conditionalFormatting sqref="E10:E11">
    <cfRule type="expression" dxfId="44" priority="9">
      <formula>$A$1=0</formula>
    </cfRule>
  </conditionalFormatting>
  <conditionalFormatting sqref="D5">
    <cfRule type="expression" dxfId="43" priority="8">
      <formula>$A$1=0</formula>
    </cfRule>
  </conditionalFormatting>
  <conditionalFormatting sqref="D6">
    <cfRule type="expression" dxfId="42" priority="7">
      <formula>$A$1=0</formula>
    </cfRule>
  </conditionalFormatting>
  <conditionalFormatting sqref="D7">
    <cfRule type="expression" dxfId="41" priority="6">
      <formula>$A$1=0</formula>
    </cfRule>
  </conditionalFormatting>
  <conditionalFormatting sqref="D8">
    <cfRule type="expression" dxfId="40" priority="5">
      <formula>$A$1=0</formula>
    </cfRule>
  </conditionalFormatting>
  <conditionalFormatting sqref="L10:L11">
    <cfRule type="expression" dxfId="39" priority="4">
      <formula>$A$1=0</formula>
    </cfRule>
  </conditionalFormatting>
  <conditionalFormatting sqref="K4:M8">
    <cfRule type="expression" dxfId="38" priority="3">
      <formula>$A$1=0</formula>
    </cfRule>
  </conditionalFormatting>
  <conditionalFormatting sqref="S10:S11">
    <cfRule type="expression" dxfId="37" priority="2">
      <formula>$A$1=0</formula>
    </cfRule>
  </conditionalFormatting>
  <conditionalFormatting sqref="R4:T8">
    <cfRule type="expression" dxfId="36" priority="1">
      <formula>$A$1=0</formula>
    </cfRule>
  </conditionalFormatting>
  <pageMargins left="0.7" right="0.7" top="0.75" bottom="0.75" header="0.3" footer="0.3"/>
  <pageSetup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34"/>
  <sheetViews>
    <sheetView showGridLines="0" view="pageBreakPreview" zoomScaleSheetLayoutView="100" workbookViewId="0">
      <selection activeCell="J8" sqref="J8"/>
    </sheetView>
  </sheetViews>
  <sheetFormatPr baseColWidth="10" defaultColWidth="8.83203125" defaultRowHeight="15" x14ac:dyDescent="0.2"/>
  <cols>
    <col min="1" max="1" width="8.83203125" style="1"/>
    <col min="2" max="4" width="13.6640625" style="1" customWidth="1"/>
    <col min="5" max="8" width="20.6640625" style="1" customWidth="1"/>
    <col min="9" max="9" width="15.6640625" style="1" customWidth="1"/>
    <col min="10" max="10" width="21.5" style="1" customWidth="1"/>
    <col min="11" max="16384" width="8.83203125" style="1"/>
  </cols>
  <sheetData>
    <row r="3" spans="2:10" x14ac:dyDescent="0.2">
      <c r="B3" s="23" t="s">
        <v>35</v>
      </c>
      <c r="C3" s="23"/>
      <c r="D3" s="23"/>
      <c r="E3" s="23"/>
      <c r="F3" s="23"/>
      <c r="G3" s="23"/>
      <c r="H3" s="23"/>
      <c r="I3" s="23"/>
      <c r="J3" s="23"/>
    </row>
    <row r="5" spans="2:10" x14ac:dyDescent="0.2">
      <c r="B5" s="17" t="s">
        <v>25</v>
      </c>
      <c r="C5" s="17"/>
      <c r="D5" s="17"/>
      <c r="E5" s="17"/>
      <c r="F5" s="17"/>
      <c r="G5" s="17"/>
      <c r="H5" s="17"/>
      <c r="I5" s="17"/>
      <c r="J5" s="17"/>
    </row>
    <row r="6" spans="2:10" ht="18" x14ac:dyDescent="0.35">
      <c r="E6" s="24" t="s">
        <v>36</v>
      </c>
      <c r="F6" s="25"/>
      <c r="G6" s="25"/>
      <c r="H6" s="25"/>
      <c r="J6" s="42"/>
    </row>
    <row r="7" spans="2:10" x14ac:dyDescent="0.2">
      <c r="B7" s="14"/>
      <c r="C7" s="14"/>
      <c r="D7" s="26" t="s">
        <v>37</v>
      </c>
      <c r="E7" s="26" t="s">
        <v>38</v>
      </c>
      <c r="F7" s="26" t="s">
        <v>39</v>
      </c>
      <c r="G7" s="26" t="s">
        <v>40</v>
      </c>
      <c r="H7" s="26" t="s">
        <v>41</v>
      </c>
      <c r="I7" s="43" t="s">
        <v>42</v>
      </c>
      <c r="J7" s="48" t="s">
        <v>30</v>
      </c>
    </row>
    <row r="8" spans="2:10" x14ac:dyDescent="0.2">
      <c r="B8" s="1" t="s">
        <v>26</v>
      </c>
      <c r="D8" s="28">
        <v>12</v>
      </c>
      <c r="E8" s="29">
        <v>3.00245098039216</v>
      </c>
      <c r="F8" s="29">
        <v>2.5</v>
      </c>
      <c r="G8" s="30">
        <v>0</v>
      </c>
      <c r="H8" s="30">
        <v>0</v>
      </c>
      <c r="I8" s="31">
        <v>5.5</v>
      </c>
      <c r="J8" s="44">
        <v>1.243163</v>
      </c>
    </row>
    <row r="9" spans="2:10" x14ac:dyDescent="0.2">
      <c r="B9" s="1" t="s">
        <v>4</v>
      </c>
      <c r="D9" s="28">
        <v>22</v>
      </c>
      <c r="E9" s="29">
        <v>3.0125448028673798</v>
      </c>
      <c r="F9" s="29">
        <v>2.0909090909090899</v>
      </c>
      <c r="G9" s="30">
        <v>0</v>
      </c>
      <c r="H9" s="30">
        <v>0</v>
      </c>
      <c r="I9" s="31">
        <v>5.0909090909090908</v>
      </c>
      <c r="J9" s="45">
        <v>0.81117700000000004</v>
      </c>
    </row>
    <row r="10" spans="2:10" x14ac:dyDescent="0.2">
      <c r="B10" s="1" t="s">
        <v>5</v>
      </c>
      <c r="D10" s="28">
        <v>38</v>
      </c>
      <c r="E10" s="29">
        <v>3.0017094017093999</v>
      </c>
      <c r="F10" s="29">
        <v>2.5263157894736801</v>
      </c>
      <c r="G10" s="30">
        <v>0</v>
      </c>
      <c r="H10" s="30">
        <v>0</v>
      </c>
      <c r="I10" s="31">
        <v>5.5263157894736841</v>
      </c>
      <c r="J10" s="45">
        <v>0.861703</v>
      </c>
    </row>
    <row r="11" spans="2:10" x14ac:dyDescent="0.2">
      <c r="B11" s="1" t="s">
        <v>27</v>
      </c>
      <c r="D11" s="32">
        <v>25</v>
      </c>
      <c r="E11" s="33">
        <v>3</v>
      </c>
      <c r="F11" s="33">
        <v>2.52</v>
      </c>
      <c r="G11" s="34">
        <v>0</v>
      </c>
      <c r="H11" s="34">
        <v>0</v>
      </c>
      <c r="I11" s="35">
        <v>5.6</v>
      </c>
      <c r="J11" s="46">
        <v>0.95742700000000003</v>
      </c>
    </row>
    <row r="12" spans="2:10" x14ac:dyDescent="0.2">
      <c r="B12" s="15" t="s">
        <v>10</v>
      </c>
      <c r="C12" s="15"/>
      <c r="D12" s="36">
        <v>97</v>
      </c>
      <c r="E12" s="37">
        <f t="shared" ref="E12:F12" si="0">+SUMPRODUCT(E8:E11,$D8:$D11)/$D12</f>
        <v>3.0038180896159328</v>
      </c>
      <c r="F12" s="37">
        <f t="shared" si="0"/>
        <v>2.4226804123711321</v>
      </c>
      <c r="G12" s="38">
        <f>+SUMPRODUCT(G8:G11,$D8:$D11)/$D12</f>
        <v>0</v>
      </c>
      <c r="H12" s="38">
        <f t="shared" ref="H12:I12" si="1">+SUMPRODUCT(H8:H11,$D8:$D11)/$D12</f>
        <v>0</v>
      </c>
      <c r="I12" s="39">
        <f t="shared" si="1"/>
        <v>5.4432989690721651</v>
      </c>
      <c r="J12" s="47">
        <v>0.93506999999999996</v>
      </c>
    </row>
    <row r="15" spans="2:10" x14ac:dyDescent="0.2">
      <c r="B15" s="17" t="s">
        <v>24</v>
      </c>
      <c r="C15" s="17"/>
      <c r="D15" s="17"/>
      <c r="E15" s="17"/>
      <c r="F15" s="17"/>
      <c r="G15" s="17"/>
      <c r="H15" s="17"/>
      <c r="I15" s="17"/>
      <c r="J15" s="17"/>
    </row>
    <row r="16" spans="2:10" ht="18" x14ac:dyDescent="0.35">
      <c r="E16" s="24" t="s">
        <v>36</v>
      </c>
      <c r="F16" s="25"/>
      <c r="G16" s="25"/>
      <c r="H16" s="25"/>
      <c r="J16" s="42"/>
    </row>
    <row r="17" spans="2:10" x14ac:dyDescent="0.2">
      <c r="B17" s="14"/>
      <c r="C17" s="14"/>
      <c r="D17" s="26" t="s">
        <v>37</v>
      </c>
      <c r="E17" s="26" t="s">
        <v>38</v>
      </c>
      <c r="F17" s="26" t="s">
        <v>39</v>
      </c>
      <c r="G17" s="26" t="s">
        <v>40</v>
      </c>
      <c r="H17" s="26" t="s">
        <v>41</v>
      </c>
      <c r="I17" s="27" t="s">
        <v>42</v>
      </c>
      <c r="J17" s="48" t="s">
        <v>30</v>
      </c>
    </row>
    <row r="18" spans="2:10" x14ac:dyDescent="0.2">
      <c r="B18" s="1" t="s">
        <v>26</v>
      </c>
      <c r="D18" s="28">
        <v>34</v>
      </c>
      <c r="E18" s="29">
        <v>3</v>
      </c>
      <c r="F18" s="29">
        <v>1.86206896551724</v>
      </c>
      <c r="G18" s="29">
        <v>2.86734279918864</v>
      </c>
      <c r="H18" s="30">
        <v>0</v>
      </c>
      <c r="I18" s="31">
        <v>7.7058823529411766</v>
      </c>
      <c r="J18" s="44">
        <v>2.1635450000000001</v>
      </c>
    </row>
    <row r="19" spans="2:10" x14ac:dyDescent="0.2">
      <c r="B19" s="1" t="s">
        <v>4</v>
      </c>
      <c r="D19" s="28">
        <v>55</v>
      </c>
      <c r="E19" s="29">
        <v>3.0882352941176499</v>
      </c>
      <c r="F19" s="29">
        <v>1.52941176470588</v>
      </c>
      <c r="G19" s="29">
        <v>2.47058823529412</v>
      </c>
      <c r="H19" s="30">
        <v>0</v>
      </c>
      <c r="I19" s="31">
        <v>7.1090909090909093</v>
      </c>
      <c r="J19" s="45">
        <v>2.0698249999999998</v>
      </c>
    </row>
    <row r="20" spans="2:10" x14ac:dyDescent="0.2">
      <c r="B20" s="1" t="s">
        <v>5</v>
      </c>
      <c r="D20" s="28">
        <v>61</v>
      </c>
      <c r="E20" s="29">
        <v>3</v>
      </c>
      <c r="F20" s="29">
        <v>1.71698113207547</v>
      </c>
      <c r="G20" s="29">
        <v>2.5535106712032198</v>
      </c>
      <c r="H20" s="30">
        <v>0</v>
      </c>
      <c r="I20" s="31">
        <v>7.2622950819672134</v>
      </c>
      <c r="J20" s="45">
        <v>1.813429</v>
      </c>
    </row>
    <row r="21" spans="2:10" x14ac:dyDescent="0.2">
      <c r="B21" s="1" t="s">
        <v>27</v>
      </c>
      <c r="D21" s="32">
        <v>45</v>
      </c>
      <c r="E21" s="33">
        <v>3.0163934426229502</v>
      </c>
      <c r="F21" s="33">
        <v>1.91891891891892</v>
      </c>
      <c r="G21" s="33">
        <v>2.21441441441441</v>
      </c>
      <c r="H21" s="34">
        <v>0</v>
      </c>
      <c r="I21" s="35">
        <v>7.1333333333333337</v>
      </c>
      <c r="J21" s="46">
        <v>1.804036</v>
      </c>
    </row>
    <row r="22" spans="2:10" x14ac:dyDescent="0.2">
      <c r="B22" s="15" t="s">
        <v>10</v>
      </c>
      <c r="C22" s="15"/>
      <c r="D22" s="36">
        <f>SUM(D18:D21)</f>
        <v>195</v>
      </c>
      <c r="E22" s="37">
        <f t="shared" ref="E22:I22" si="2">+SUMPRODUCT(E18:E21,$D18:$D21)/$D22</f>
        <v>3.0286699799718124</v>
      </c>
      <c r="F22" s="37">
        <f t="shared" si="2"/>
        <v>1.7359753450993058</v>
      </c>
      <c r="G22" s="37">
        <f t="shared" si="2"/>
        <v>2.506588757464796</v>
      </c>
      <c r="H22" s="38">
        <f t="shared" si="2"/>
        <v>0</v>
      </c>
      <c r="I22" s="39">
        <f t="shared" si="2"/>
        <v>7.2666666666666666</v>
      </c>
      <c r="J22" s="47">
        <v>1.939176</v>
      </c>
    </row>
    <row r="25" spans="2:10" x14ac:dyDescent="0.2">
      <c r="B25" s="17" t="s">
        <v>22</v>
      </c>
      <c r="C25" s="17"/>
      <c r="D25" s="17"/>
      <c r="E25" s="17"/>
      <c r="F25" s="17"/>
      <c r="G25" s="17"/>
      <c r="H25" s="17"/>
      <c r="I25" s="17"/>
      <c r="J25" s="17"/>
    </row>
    <row r="26" spans="2:10" ht="18" x14ac:dyDescent="0.35">
      <c r="E26" s="24" t="s">
        <v>36</v>
      </c>
      <c r="F26" s="25"/>
      <c r="G26" s="25"/>
      <c r="H26" s="25"/>
      <c r="J26" s="42"/>
    </row>
    <row r="27" spans="2:10" x14ac:dyDescent="0.2">
      <c r="B27" s="14"/>
      <c r="C27" s="14"/>
      <c r="D27" s="26" t="s">
        <v>37</v>
      </c>
      <c r="E27" s="26" t="s">
        <v>38</v>
      </c>
      <c r="F27" s="26" t="s">
        <v>39</v>
      </c>
      <c r="G27" s="26" t="s">
        <v>40</v>
      </c>
      <c r="H27" s="26" t="s">
        <v>41</v>
      </c>
      <c r="I27" s="27" t="s">
        <v>42</v>
      </c>
      <c r="J27" s="48" t="s">
        <v>30</v>
      </c>
    </row>
    <row r="28" spans="2:10" x14ac:dyDescent="0.2">
      <c r="B28" s="1" t="s">
        <v>26</v>
      </c>
      <c r="D28" s="28">
        <v>409</v>
      </c>
      <c r="E28" s="29">
        <v>3.0017094017093999</v>
      </c>
      <c r="F28" s="29">
        <v>1.7797101449275401</v>
      </c>
      <c r="G28" s="29">
        <v>2.9950000000000001</v>
      </c>
      <c r="H28" s="29">
        <v>4.6245584484730839</v>
      </c>
      <c r="I28" s="40">
        <v>12.400977995110024</v>
      </c>
      <c r="J28" s="44">
        <v>4.5859170000000002</v>
      </c>
    </row>
    <row r="29" spans="2:10" x14ac:dyDescent="0.2">
      <c r="B29" s="1" t="s">
        <v>4</v>
      </c>
      <c r="D29" s="28">
        <v>559</v>
      </c>
      <c r="E29" s="29">
        <v>3.00245098039216</v>
      </c>
      <c r="F29" s="29">
        <v>1.8684210526315801</v>
      </c>
      <c r="G29" s="29">
        <v>3.1202185792349701</v>
      </c>
      <c r="H29" s="29">
        <v>4.9490864897090896</v>
      </c>
      <c r="I29" s="40">
        <v>12.9391771019678</v>
      </c>
      <c r="J29" s="45">
        <v>4.4624839999999999</v>
      </c>
    </row>
    <row r="30" spans="2:10" x14ac:dyDescent="0.2">
      <c r="B30" s="1" t="s">
        <v>5</v>
      </c>
      <c r="D30" s="28">
        <v>588</v>
      </c>
      <c r="E30" s="29">
        <v>3.0125448028673798</v>
      </c>
      <c r="F30" s="29">
        <v>1.79296875</v>
      </c>
      <c r="G30" s="29">
        <v>2.9366197183098599</v>
      </c>
      <c r="H30" s="29">
        <v>4.3752136675982705</v>
      </c>
      <c r="I30" s="40">
        <v>12.11734693877551</v>
      </c>
      <c r="J30" s="45">
        <v>4.190944</v>
      </c>
    </row>
    <row r="31" spans="2:10" x14ac:dyDescent="0.2">
      <c r="B31" s="1" t="s">
        <v>27</v>
      </c>
      <c r="D31" s="32">
        <v>365</v>
      </c>
      <c r="E31" s="33">
        <v>3</v>
      </c>
      <c r="F31" s="33">
        <v>1.8062283737024201</v>
      </c>
      <c r="G31" s="33">
        <v>2.5</v>
      </c>
      <c r="H31" s="33">
        <v>2.9102099824619634</v>
      </c>
      <c r="I31" s="41">
        <v>10.216438356164383</v>
      </c>
      <c r="J31" s="46">
        <v>4.326638</v>
      </c>
    </row>
    <row r="32" spans="2:10" x14ac:dyDescent="0.2">
      <c r="B32" s="15" t="s">
        <v>10</v>
      </c>
      <c r="C32" s="15"/>
      <c r="D32" s="36">
        <v>1921</v>
      </c>
      <c r="E32" s="37">
        <f t="shared" ref="E32:I32" si="3">+SUMPRODUCT(E28:E31,$D28:$D31)/$D32</f>
        <v>3.0049170158377829</v>
      </c>
      <c r="F32" s="37">
        <f t="shared" si="3"/>
        <v>1.8146214466932848</v>
      </c>
      <c r="G32" s="37">
        <f t="shared" si="3"/>
        <v>2.919515658593725</v>
      </c>
      <c r="H32" s="37">
        <f t="shared" si="3"/>
        <v>4.3169370293176845</v>
      </c>
      <c r="I32" s="39">
        <f t="shared" si="3"/>
        <v>12.055700156168662</v>
      </c>
      <c r="J32" s="47">
        <v>4.4785959999999996</v>
      </c>
    </row>
    <row r="34" spans="8:8" x14ac:dyDescent="0.2">
      <c r="H34" s="16"/>
    </row>
  </sheetData>
  <conditionalFormatting sqref="B8:C12 B18:C22 B28:D32 D22 G10:H12 H9 F12 I12">
    <cfRule type="expression" dxfId="35" priority="36">
      <formula>$A$1=0</formula>
    </cfRule>
  </conditionalFormatting>
  <conditionalFormatting sqref="I28:I31">
    <cfRule type="expression" dxfId="34" priority="35">
      <formula>$A$1=0</formula>
    </cfRule>
  </conditionalFormatting>
  <conditionalFormatting sqref="D18:D21">
    <cfRule type="expression" dxfId="33" priority="34">
      <formula>$A$1=0</formula>
    </cfRule>
  </conditionalFormatting>
  <conditionalFormatting sqref="I18:I21">
    <cfRule type="expression" dxfId="32" priority="33">
      <formula>$A$1=0</formula>
    </cfRule>
  </conditionalFormatting>
  <conditionalFormatting sqref="D12:E12 D8:D11">
    <cfRule type="expression" dxfId="31" priority="32">
      <formula>$A$1=0</formula>
    </cfRule>
  </conditionalFormatting>
  <conditionalFormatting sqref="I8:I11">
    <cfRule type="expression" dxfId="30" priority="31">
      <formula>$A$1=0</formula>
    </cfRule>
  </conditionalFormatting>
  <conditionalFormatting sqref="G8:H8">
    <cfRule type="expression" dxfId="29" priority="30">
      <formula>$A$1=0</formula>
    </cfRule>
  </conditionalFormatting>
  <conditionalFormatting sqref="H18:H21">
    <cfRule type="expression" dxfId="28" priority="29">
      <formula>$A$1=0</formula>
    </cfRule>
  </conditionalFormatting>
  <conditionalFormatting sqref="G9">
    <cfRule type="expression" dxfId="27" priority="28">
      <formula>$A$1=0</formula>
    </cfRule>
  </conditionalFormatting>
  <conditionalFormatting sqref="E22:I22">
    <cfRule type="expression" dxfId="26" priority="27">
      <formula>$A$1=0</formula>
    </cfRule>
  </conditionalFormatting>
  <conditionalFormatting sqref="G22:I22">
    <cfRule type="expression" dxfId="25" priority="26">
      <formula>$A$1=0</formula>
    </cfRule>
  </conditionalFormatting>
  <conditionalFormatting sqref="E32:I32">
    <cfRule type="expression" dxfId="24" priority="25">
      <formula>$A$1=0</formula>
    </cfRule>
  </conditionalFormatting>
  <conditionalFormatting sqref="G32:I32">
    <cfRule type="expression" dxfId="23" priority="24">
      <formula>$A$1=0</formula>
    </cfRule>
  </conditionalFormatting>
  <conditionalFormatting sqref="E31">
    <cfRule type="expression" dxfId="22" priority="23">
      <formula>$A$1=0</formula>
    </cfRule>
  </conditionalFormatting>
  <conditionalFormatting sqref="E8:E11">
    <cfRule type="expression" dxfId="21" priority="22">
      <formula>$A$1=0</formula>
    </cfRule>
  </conditionalFormatting>
  <conditionalFormatting sqref="F8:F11">
    <cfRule type="expression" dxfId="20" priority="21">
      <formula>$A$1=0</formula>
    </cfRule>
  </conditionalFormatting>
  <conditionalFormatting sqref="E18:E21">
    <cfRule type="expression" dxfId="19" priority="20">
      <formula>$A$1=0</formula>
    </cfRule>
  </conditionalFormatting>
  <conditionalFormatting sqref="F18:F21">
    <cfRule type="expression" dxfId="18" priority="19">
      <formula>$A$1=0</formula>
    </cfRule>
  </conditionalFormatting>
  <conditionalFormatting sqref="G18:G21">
    <cfRule type="expression" dxfId="17" priority="18">
      <formula>$A$1=0</formula>
    </cfRule>
  </conditionalFormatting>
  <conditionalFormatting sqref="E28">
    <cfRule type="expression" dxfId="16" priority="17">
      <formula>$A$1=0</formula>
    </cfRule>
  </conditionalFormatting>
  <conditionalFormatting sqref="E29:E30">
    <cfRule type="expression" dxfId="15" priority="16">
      <formula>$A$1=0</formula>
    </cfRule>
  </conditionalFormatting>
  <conditionalFormatting sqref="G29:G30">
    <cfRule type="expression" dxfId="14" priority="10">
      <formula>$A$1=0</formula>
    </cfRule>
  </conditionalFormatting>
  <conditionalFormatting sqref="G28">
    <cfRule type="expression" dxfId="13" priority="11">
      <formula>$A$1=0</formula>
    </cfRule>
  </conditionalFormatting>
  <conditionalFormatting sqref="G31">
    <cfRule type="expression" dxfId="12" priority="12">
      <formula>$A$1=0</formula>
    </cfRule>
  </conditionalFormatting>
  <conditionalFormatting sqref="F29:F30">
    <cfRule type="expression" dxfId="11" priority="13">
      <formula>$A$1=0</formula>
    </cfRule>
  </conditionalFormatting>
  <conditionalFormatting sqref="F28">
    <cfRule type="expression" dxfId="10" priority="14">
      <formula>$A$1=0</formula>
    </cfRule>
  </conditionalFormatting>
  <conditionalFormatting sqref="F31">
    <cfRule type="expression" dxfId="9" priority="15">
      <formula>$A$1=0</formula>
    </cfRule>
  </conditionalFormatting>
  <conditionalFormatting sqref="H29:H30">
    <cfRule type="expression" dxfId="8" priority="7">
      <formula>$A$1=0</formula>
    </cfRule>
  </conditionalFormatting>
  <conditionalFormatting sqref="H28">
    <cfRule type="expression" dxfId="7" priority="8">
      <formula>$A$1=0</formula>
    </cfRule>
  </conditionalFormatting>
  <conditionalFormatting sqref="H31">
    <cfRule type="expression" dxfId="6" priority="9">
      <formula>$A$1=0</formula>
    </cfRule>
  </conditionalFormatting>
  <conditionalFormatting sqref="J12">
    <cfRule type="expression" dxfId="5" priority="6">
      <formula>$A$1=0</formula>
    </cfRule>
  </conditionalFormatting>
  <conditionalFormatting sqref="J8:J11">
    <cfRule type="expression" dxfId="4" priority="5">
      <formula>$A$1=0</formula>
    </cfRule>
  </conditionalFormatting>
  <conditionalFormatting sqref="J22">
    <cfRule type="expression" dxfId="3" priority="4">
      <formula>$A$1=0</formula>
    </cfRule>
  </conditionalFormatting>
  <conditionalFormatting sqref="J18:J21">
    <cfRule type="expression" dxfId="2" priority="3">
      <formula>$A$1=0</formula>
    </cfRule>
  </conditionalFormatting>
  <conditionalFormatting sqref="J32">
    <cfRule type="expression" dxfId="1" priority="2">
      <formula>$A$1=0</formula>
    </cfRule>
  </conditionalFormatting>
  <conditionalFormatting sqref="J28:J31">
    <cfRule type="expression" dxfId="0" priority="1">
      <formula>$A$1=0</formula>
    </cfRule>
  </conditionalFormatting>
  <pageMargins left="0.7" right="0.7" top="0.75" bottom="0.75" header="0.3" footer="0.3"/>
  <pageSetup scale="75" orientation="landscape" r:id="rId1"/>
  <colBreaks count="1" manualBreakCount="1">
    <brk id="10" min="1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Mean VA by Baseline Group</vt:lpstr>
      <vt:lpstr>InjectionsCountTable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Fulton</dc:creator>
  <cp:lastModifiedBy>Thomas Ciulla</cp:lastModifiedBy>
  <dcterms:created xsi:type="dcterms:W3CDTF">2015-09-15T16:49:33Z</dcterms:created>
  <dcterms:modified xsi:type="dcterms:W3CDTF">2017-11-23T11:03:02Z</dcterms:modified>
</cp:coreProperties>
</file>