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9040" windowHeight="16440"/>
  </bookViews>
  <sheets>
    <sheet name="Weights" sheetId="1" r:id="rId1"/>
    <sheet name="Gestational Age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37" i="1" l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38" i="1" s="1"/>
  <c r="E4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92" i="1" s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69" i="1" s="1"/>
  <c r="E52" i="1"/>
</calcChain>
</file>

<file path=xl/sharedStrings.xml><?xml version="1.0" encoding="utf-8"?>
<sst xmlns="http://schemas.openxmlformats.org/spreadsheetml/2006/main" count="19" uniqueCount="10">
  <si>
    <t>Number</t>
  </si>
  <si>
    <t>MRI weight (g)</t>
  </si>
  <si>
    <t>Autopsy weight (g)</t>
  </si>
  <si>
    <t>&lt;20 weeks of gestation</t>
  </si>
  <si>
    <t xml:space="preserve">Percent Difference </t>
  </si>
  <si>
    <t xml:space="preserve">Average Percent Difference: </t>
  </si>
  <si>
    <t>&gt;20 weeks of gestation</t>
  </si>
  <si>
    <t>Percent Difference</t>
  </si>
  <si>
    <t>Average % Difference:</t>
  </si>
  <si>
    <t>Gestational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</si>
</sst>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0" xfId="0" applyFill="1"/>
    <xf numFmtId="0" fontId="2" fillId="0" borderId="0" xfId="0" applyFont="1" applyFill="1" applyBorder="1" applyAlignment="1">
      <alignment horizontal="center" vertical="center" wrapText="1"/>
    </xf>
    <xf numFmtId="9" fontId="0" fillId="0" borderId="0" xfId="1" applyNumberFormat="1" applyFont="1"/>
    <xf numFmtId="0" fontId="2" fillId="2" borderId="0" xfId="0" applyFont="1" applyFill="1"/>
    <xf numFmtId="9" fontId="0" fillId="2" borderId="0" xfId="1" applyNumberFormat="1" applyFont="1" applyFill="1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Comparisons</a:t>
            </a:r>
            <a:r>
              <a:rPr lang="en-US" baseline="0"/>
              <a:t> of Brain Weights between MRI and Autopsy</a:t>
            </a:r>
            <a:endParaRPr lang="en-US"/>
          </a:p>
        </c:rich>
      </c:tx>
      <c:layout>
        <c:manualLayout>
          <c:xMode val="edge"/>
          <c:yMode val="edge"/>
          <c:x val="0.27105756358768407"/>
          <c:y val="1.1331443074146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790732483740736"/>
          <c:y val="9.3625825340229549E-2"/>
          <c:w val="0.7403036819192782"/>
          <c:h val="0.806182209307219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[1]revised!$E$5</c:f>
              <c:strCache>
                <c:ptCount val="1"/>
                <c:pt idx="0">
                  <c:v>MRI weight (g)</c:v>
                </c:pt>
              </c:strCache>
            </c:strRef>
          </c:tx>
          <c:invertIfNegative val="0"/>
          <c:val>
            <c:numRef>
              <c:f>[1]revised!$E$6:$E$39</c:f>
              <c:numCache>
                <c:formatCode>General</c:formatCode>
                <c:ptCount val="34"/>
                <c:pt idx="0">
                  <c:v>39.83</c:v>
                </c:pt>
                <c:pt idx="1">
                  <c:v>37.49</c:v>
                </c:pt>
                <c:pt idx="2">
                  <c:v>368.14</c:v>
                </c:pt>
                <c:pt idx="3">
                  <c:v>44.51</c:v>
                </c:pt>
                <c:pt idx="4">
                  <c:v>20.399999999999999</c:v>
                </c:pt>
                <c:pt idx="5">
                  <c:v>30.69</c:v>
                </c:pt>
                <c:pt idx="6">
                  <c:v>57.94</c:v>
                </c:pt>
                <c:pt idx="7">
                  <c:v>457.02</c:v>
                </c:pt>
                <c:pt idx="8">
                  <c:v>86.77</c:v>
                </c:pt>
                <c:pt idx="9">
                  <c:v>60.53</c:v>
                </c:pt>
                <c:pt idx="10">
                  <c:v>45.65</c:v>
                </c:pt>
                <c:pt idx="11">
                  <c:v>296.74</c:v>
                </c:pt>
                <c:pt idx="12">
                  <c:v>49.25</c:v>
                </c:pt>
                <c:pt idx="13">
                  <c:v>56.14</c:v>
                </c:pt>
                <c:pt idx="14">
                  <c:v>87.31</c:v>
                </c:pt>
                <c:pt idx="15">
                  <c:v>32.67</c:v>
                </c:pt>
                <c:pt idx="16">
                  <c:v>71.599999999999994</c:v>
                </c:pt>
                <c:pt idx="17">
                  <c:v>47.87</c:v>
                </c:pt>
                <c:pt idx="18">
                  <c:v>354.42</c:v>
                </c:pt>
                <c:pt idx="19">
                  <c:v>306.08999999999997</c:v>
                </c:pt>
                <c:pt idx="20">
                  <c:v>32.22</c:v>
                </c:pt>
                <c:pt idx="21">
                  <c:v>256.82</c:v>
                </c:pt>
                <c:pt idx="22">
                  <c:v>80.91</c:v>
                </c:pt>
                <c:pt idx="23">
                  <c:v>336.29</c:v>
                </c:pt>
                <c:pt idx="24">
                  <c:v>98.91</c:v>
                </c:pt>
                <c:pt idx="25">
                  <c:v>356</c:v>
                </c:pt>
                <c:pt idx="26">
                  <c:v>191.1</c:v>
                </c:pt>
                <c:pt idx="27">
                  <c:v>16.579999999999998</c:v>
                </c:pt>
                <c:pt idx="28">
                  <c:v>35.9</c:v>
                </c:pt>
                <c:pt idx="29">
                  <c:v>224.11</c:v>
                </c:pt>
                <c:pt idx="30">
                  <c:v>36.08</c:v>
                </c:pt>
                <c:pt idx="31">
                  <c:v>18.82</c:v>
                </c:pt>
                <c:pt idx="32">
                  <c:v>32.799999999999997</c:v>
                </c:pt>
                <c:pt idx="33">
                  <c:v>53.19</c:v>
                </c:pt>
              </c:numCache>
            </c:numRef>
          </c:val>
        </c:ser>
        <c:ser>
          <c:idx val="1"/>
          <c:order val="1"/>
          <c:tx>
            <c:strRef>
              <c:f>[1]revised!$F$5</c:f>
              <c:strCache>
                <c:ptCount val="1"/>
                <c:pt idx="0">
                  <c:v>Autopsy weight (g)</c:v>
                </c:pt>
              </c:strCache>
            </c:strRef>
          </c:tx>
          <c:invertIfNegative val="0"/>
          <c:val>
            <c:numRef>
              <c:f>[1]revised!$F$6:$F$39</c:f>
              <c:numCache>
                <c:formatCode>General</c:formatCode>
                <c:ptCount val="34"/>
                <c:pt idx="0">
                  <c:v>34.32</c:v>
                </c:pt>
                <c:pt idx="1">
                  <c:v>36</c:v>
                </c:pt>
                <c:pt idx="2">
                  <c:v>320</c:v>
                </c:pt>
                <c:pt idx="3">
                  <c:v>41.85</c:v>
                </c:pt>
                <c:pt idx="4">
                  <c:v>16.84</c:v>
                </c:pt>
                <c:pt idx="5">
                  <c:v>23.5</c:v>
                </c:pt>
                <c:pt idx="6">
                  <c:v>48.75</c:v>
                </c:pt>
                <c:pt idx="7">
                  <c:v>440</c:v>
                </c:pt>
                <c:pt idx="8">
                  <c:v>74.040000000000006</c:v>
                </c:pt>
                <c:pt idx="9">
                  <c:v>53.18</c:v>
                </c:pt>
                <c:pt idx="10">
                  <c:v>48.76</c:v>
                </c:pt>
                <c:pt idx="11">
                  <c:v>291</c:v>
                </c:pt>
                <c:pt idx="12">
                  <c:v>39.69</c:v>
                </c:pt>
                <c:pt idx="13">
                  <c:v>46</c:v>
                </c:pt>
                <c:pt idx="14">
                  <c:v>82</c:v>
                </c:pt>
                <c:pt idx="15">
                  <c:v>26.94</c:v>
                </c:pt>
                <c:pt idx="16">
                  <c:v>60</c:v>
                </c:pt>
                <c:pt idx="17">
                  <c:v>39</c:v>
                </c:pt>
                <c:pt idx="18">
                  <c:v>330</c:v>
                </c:pt>
                <c:pt idx="19">
                  <c:v>270</c:v>
                </c:pt>
                <c:pt idx="20">
                  <c:v>26</c:v>
                </c:pt>
                <c:pt idx="21">
                  <c:v>216</c:v>
                </c:pt>
                <c:pt idx="22">
                  <c:v>68.88</c:v>
                </c:pt>
                <c:pt idx="23">
                  <c:v>320</c:v>
                </c:pt>
                <c:pt idx="24">
                  <c:v>93.85</c:v>
                </c:pt>
                <c:pt idx="25">
                  <c:v>295</c:v>
                </c:pt>
                <c:pt idx="26">
                  <c:v>230</c:v>
                </c:pt>
                <c:pt idx="27">
                  <c:v>15.4</c:v>
                </c:pt>
                <c:pt idx="28">
                  <c:v>33.29</c:v>
                </c:pt>
                <c:pt idx="29">
                  <c:v>205</c:v>
                </c:pt>
                <c:pt idx="30">
                  <c:v>33</c:v>
                </c:pt>
                <c:pt idx="31">
                  <c:v>10</c:v>
                </c:pt>
                <c:pt idx="32">
                  <c:v>27.22</c:v>
                </c:pt>
                <c:pt idx="33">
                  <c:v>61.58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81856"/>
        <c:axId val="112870528"/>
      </c:barChart>
      <c:catAx>
        <c:axId val="50281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Case Number</a:t>
                </a:r>
              </a:p>
            </c:rich>
          </c:tx>
          <c:layout>
            <c:manualLayout>
              <c:xMode val="edge"/>
              <c:yMode val="edge"/>
              <c:x val="0.55393258071656704"/>
              <c:y val="0.95050984802036564"/>
            </c:manualLayout>
          </c:layout>
          <c:overlay val="0"/>
        </c:title>
        <c:majorTickMark val="out"/>
        <c:minorTickMark val="none"/>
        <c:tickLblPos val="nextTo"/>
        <c:crossAx val="112870528"/>
        <c:crosses val="autoZero"/>
        <c:auto val="1"/>
        <c:lblAlgn val="ctr"/>
        <c:lblOffset val="100"/>
        <c:noMultiLvlLbl val="0"/>
      </c:catAx>
      <c:valAx>
        <c:axId val="112870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Weight (g)</a:t>
                </a:r>
              </a:p>
            </c:rich>
          </c:tx>
          <c:layout>
            <c:manualLayout>
              <c:xMode val="edge"/>
              <c:yMode val="edge"/>
              <c:x val="0.13929840095289295"/>
              <c:y val="0.4265043643157094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0281856"/>
        <c:crosses val="autoZero"/>
        <c:crossBetween val="between"/>
      </c:valAx>
      <c:spPr>
        <a:ln w="25400"/>
      </c:spPr>
    </c:plotArea>
    <c:legend>
      <c:legendPos val="r"/>
      <c:layout>
        <c:manualLayout>
          <c:xMode val="edge"/>
          <c:yMode val="edge"/>
          <c:x val="0.82572596398912135"/>
          <c:y val="0.33393946884502163"/>
          <c:w val="0.150148583658647"/>
          <c:h val="7.8408283138803214E-2"/>
        </c:manualLayout>
      </c:layout>
      <c:overlay val="0"/>
    </c:legend>
    <c:plotVisOnly val="1"/>
    <c:dispBlanksAs val="gap"/>
    <c:showDLblsOverMax val="0"/>
  </c:chart>
  <c:spPr>
    <a:ln w="12700"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10</xdr:row>
      <xdr:rowOff>0</xdr:rowOff>
    </xdr:from>
    <xdr:to>
      <xdr:col>32</xdr:col>
      <xdr:colOff>209549</xdr:colOff>
      <xdr:row>36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il/Downloads/Virtopsy%20brain%20volume%206.25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revised"/>
      <sheetName val="SEPARATED"/>
    </sheetNames>
    <sheetDataSet>
      <sheetData sheetId="0"/>
      <sheetData sheetId="1"/>
      <sheetData sheetId="2">
        <row r="5">
          <cell r="E5" t="str">
            <v>MRI weight (g)</v>
          </cell>
          <cell r="F5" t="str">
            <v>Autopsy weight (g)</v>
          </cell>
        </row>
        <row r="6">
          <cell r="E6">
            <v>39.83</v>
          </cell>
          <cell r="F6">
            <v>34.32</v>
          </cell>
        </row>
        <row r="7">
          <cell r="E7">
            <v>37.49</v>
          </cell>
          <cell r="F7">
            <v>36</v>
          </cell>
        </row>
        <row r="8">
          <cell r="E8">
            <v>368.14</v>
          </cell>
          <cell r="F8">
            <v>320</v>
          </cell>
        </row>
        <row r="9">
          <cell r="E9">
            <v>44.51</v>
          </cell>
          <cell r="F9">
            <v>41.85</v>
          </cell>
        </row>
        <row r="10">
          <cell r="E10">
            <v>20.399999999999999</v>
          </cell>
          <cell r="F10">
            <v>16.84</v>
          </cell>
        </row>
        <row r="11">
          <cell r="E11">
            <v>30.69</v>
          </cell>
          <cell r="F11">
            <v>23.5</v>
          </cell>
        </row>
        <row r="12">
          <cell r="E12">
            <v>57.94</v>
          </cell>
          <cell r="F12">
            <v>48.75</v>
          </cell>
        </row>
        <row r="13">
          <cell r="E13">
            <v>457.02</v>
          </cell>
          <cell r="F13">
            <v>440</v>
          </cell>
        </row>
        <row r="14">
          <cell r="E14">
            <v>86.77</v>
          </cell>
          <cell r="F14">
            <v>74.040000000000006</v>
          </cell>
        </row>
        <row r="15">
          <cell r="E15">
            <v>60.53</v>
          </cell>
          <cell r="F15">
            <v>53.18</v>
          </cell>
        </row>
        <row r="16">
          <cell r="E16">
            <v>45.65</v>
          </cell>
          <cell r="F16">
            <v>48.76</v>
          </cell>
        </row>
        <row r="17">
          <cell r="E17">
            <v>296.74</v>
          </cell>
          <cell r="F17">
            <v>291</v>
          </cell>
        </row>
        <row r="18">
          <cell r="E18">
            <v>49.25</v>
          </cell>
          <cell r="F18">
            <v>39.69</v>
          </cell>
        </row>
        <row r="19">
          <cell r="E19">
            <v>56.14</v>
          </cell>
          <cell r="F19">
            <v>46</v>
          </cell>
        </row>
        <row r="20">
          <cell r="E20">
            <v>87.31</v>
          </cell>
          <cell r="F20">
            <v>82</v>
          </cell>
        </row>
        <row r="21">
          <cell r="E21">
            <v>32.67</v>
          </cell>
          <cell r="F21">
            <v>26.94</v>
          </cell>
        </row>
        <row r="22">
          <cell r="E22">
            <v>71.599999999999994</v>
          </cell>
          <cell r="F22">
            <v>60</v>
          </cell>
        </row>
        <row r="23">
          <cell r="E23">
            <v>47.87</v>
          </cell>
          <cell r="F23">
            <v>39</v>
          </cell>
        </row>
        <row r="24">
          <cell r="E24">
            <v>354.42</v>
          </cell>
          <cell r="F24">
            <v>330</v>
          </cell>
        </row>
        <row r="25">
          <cell r="E25">
            <v>306.08999999999997</v>
          </cell>
          <cell r="F25">
            <v>270</v>
          </cell>
        </row>
        <row r="26">
          <cell r="E26">
            <v>32.22</v>
          </cell>
          <cell r="F26">
            <v>26</v>
          </cell>
        </row>
        <row r="27">
          <cell r="E27">
            <v>256.82</v>
          </cell>
          <cell r="F27">
            <v>216</v>
          </cell>
        </row>
        <row r="28">
          <cell r="E28">
            <v>80.91</v>
          </cell>
          <cell r="F28">
            <v>68.88</v>
          </cell>
        </row>
        <row r="29">
          <cell r="E29">
            <v>336.29</v>
          </cell>
          <cell r="F29">
            <v>320</v>
          </cell>
        </row>
        <row r="30">
          <cell r="E30">
            <v>98.91</v>
          </cell>
          <cell r="F30">
            <v>93.85</v>
          </cell>
        </row>
        <row r="31">
          <cell r="E31">
            <v>356</v>
          </cell>
          <cell r="F31">
            <v>295</v>
          </cell>
        </row>
        <row r="32">
          <cell r="E32">
            <v>191.1</v>
          </cell>
          <cell r="F32">
            <v>230</v>
          </cell>
        </row>
        <row r="33">
          <cell r="E33">
            <v>16.579999999999998</v>
          </cell>
          <cell r="F33">
            <v>15.4</v>
          </cell>
        </row>
        <row r="34">
          <cell r="E34">
            <v>35.9</v>
          </cell>
          <cell r="F34">
            <v>33.29</v>
          </cell>
        </row>
        <row r="35">
          <cell r="E35">
            <v>224.11</v>
          </cell>
          <cell r="F35">
            <v>205</v>
          </cell>
        </row>
        <row r="36">
          <cell r="E36">
            <v>36.08</v>
          </cell>
          <cell r="F36">
            <v>33</v>
          </cell>
        </row>
        <row r="37">
          <cell r="E37">
            <v>18.82</v>
          </cell>
          <cell r="F37">
            <v>10</v>
          </cell>
        </row>
        <row r="38">
          <cell r="E38">
            <v>32.799999999999997</v>
          </cell>
          <cell r="F38">
            <v>27.22</v>
          </cell>
        </row>
        <row r="39">
          <cell r="E39">
            <v>53.19</v>
          </cell>
          <cell r="F39">
            <v>61.58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2"/>
  <sheetViews>
    <sheetView tabSelected="1" workbookViewId="0">
      <selection activeCell="D26" sqref="D26"/>
    </sheetView>
  </sheetViews>
  <sheetFormatPr defaultRowHeight="15" x14ac:dyDescent="0.25"/>
  <cols>
    <col min="1" max="1" width="17.140625" customWidth="1"/>
    <col min="2" max="2" width="17.5703125" customWidth="1"/>
    <col min="3" max="3" width="19.140625" customWidth="1"/>
    <col min="4" max="4" width="15.140625" customWidth="1"/>
    <col min="5" max="5" width="22.85546875" customWidth="1"/>
    <col min="6" max="6" width="19.85546875" customWidth="1"/>
  </cols>
  <sheetData>
    <row r="2" spans="1:5" ht="15.75" thickBot="1" x14ac:dyDescent="0.3"/>
    <row r="3" spans="1:5" ht="15.75" thickBot="1" x14ac:dyDescent="0.3">
      <c r="A3" s="1" t="s">
        <v>0</v>
      </c>
      <c r="B3" s="1" t="s">
        <v>1</v>
      </c>
      <c r="C3" s="2" t="s">
        <v>2</v>
      </c>
      <c r="E3" s="8" t="s">
        <v>4</v>
      </c>
    </row>
    <row r="4" spans="1:5" ht="15.75" thickBot="1" x14ac:dyDescent="0.3">
      <c r="A4" s="5">
        <v>1</v>
      </c>
      <c r="B4" s="5">
        <v>39.83</v>
      </c>
      <c r="C4" s="6">
        <v>34.32</v>
      </c>
      <c r="E4" s="9">
        <f>(C4-B4)/C4</f>
        <v>-0.16054778554778548</v>
      </c>
    </row>
    <row r="5" spans="1:5" ht="15.75" thickBot="1" x14ac:dyDescent="0.3">
      <c r="A5" s="5">
        <v>2</v>
      </c>
      <c r="B5" s="5">
        <v>37.49</v>
      </c>
      <c r="C5" s="6">
        <v>36</v>
      </c>
      <c r="E5" s="9">
        <f t="shared" ref="E5:E37" si="0">(C5-B5)/C5</f>
        <v>-4.1388888888888947E-2</v>
      </c>
    </row>
    <row r="6" spans="1:5" ht="15.75" thickBot="1" x14ac:dyDescent="0.3">
      <c r="A6" s="5">
        <v>3</v>
      </c>
      <c r="B6" s="5">
        <v>368.14</v>
      </c>
      <c r="C6" s="6">
        <v>320</v>
      </c>
      <c r="E6" s="9">
        <f t="shared" si="0"/>
        <v>-0.15043749999999995</v>
      </c>
    </row>
    <row r="7" spans="1:5" ht="15.75" thickBot="1" x14ac:dyDescent="0.3">
      <c r="A7" s="5">
        <v>4</v>
      </c>
      <c r="B7" s="5">
        <v>44.51</v>
      </c>
      <c r="C7" s="6">
        <v>41.85</v>
      </c>
      <c r="E7" s="9">
        <f t="shared" si="0"/>
        <v>-6.3560334528076384E-2</v>
      </c>
    </row>
    <row r="8" spans="1:5" ht="15.75" thickBot="1" x14ac:dyDescent="0.3">
      <c r="A8" s="5">
        <v>5</v>
      </c>
      <c r="B8" s="5">
        <v>20.399999999999999</v>
      </c>
      <c r="C8" s="6">
        <v>16.84</v>
      </c>
      <c r="E8" s="9">
        <f t="shared" si="0"/>
        <v>-0.2114014251781472</v>
      </c>
    </row>
    <row r="9" spans="1:5" ht="15.75" thickBot="1" x14ac:dyDescent="0.3">
      <c r="A9" s="5">
        <v>6</v>
      </c>
      <c r="B9" s="5">
        <v>30.69</v>
      </c>
      <c r="C9" s="6">
        <v>23.5</v>
      </c>
      <c r="E9" s="9">
        <f t="shared" si="0"/>
        <v>-0.30595744680851067</v>
      </c>
    </row>
    <row r="10" spans="1:5" ht="15.75" thickBot="1" x14ac:dyDescent="0.3">
      <c r="A10" s="5">
        <v>7</v>
      </c>
      <c r="B10" s="5">
        <v>57.94</v>
      </c>
      <c r="C10" s="6">
        <v>48.75</v>
      </c>
      <c r="E10" s="9">
        <f t="shared" si="0"/>
        <v>-0.18851282051282048</v>
      </c>
    </row>
    <row r="11" spans="1:5" ht="15.75" thickBot="1" x14ac:dyDescent="0.3">
      <c r="A11" s="5">
        <v>8</v>
      </c>
      <c r="B11" s="5">
        <v>457.02</v>
      </c>
      <c r="C11" s="6">
        <v>440</v>
      </c>
      <c r="E11" s="9">
        <f t="shared" si="0"/>
        <v>-3.8681818181818144E-2</v>
      </c>
    </row>
    <row r="12" spans="1:5" ht="15.75" thickBot="1" x14ac:dyDescent="0.3">
      <c r="A12" s="5">
        <v>9</v>
      </c>
      <c r="B12" s="5">
        <v>86.77</v>
      </c>
      <c r="C12" s="6">
        <v>74.040000000000006</v>
      </c>
      <c r="E12" s="9">
        <f t="shared" si="0"/>
        <v>-0.17193408968125323</v>
      </c>
    </row>
    <row r="13" spans="1:5" ht="15.75" thickBot="1" x14ac:dyDescent="0.3">
      <c r="A13" s="5">
        <v>10</v>
      </c>
      <c r="B13" s="5">
        <v>60.53</v>
      </c>
      <c r="C13" s="6">
        <v>53.18</v>
      </c>
      <c r="E13" s="9">
        <f t="shared" si="0"/>
        <v>-0.13820985332831895</v>
      </c>
    </row>
    <row r="14" spans="1:5" ht="15.75" thickBot="1" x14ac:dyDescent="0.3">
      <c r="A14" s="5">
        <v>11</v>
      </c>
      <c r="B14" s="5">
        <v>45.65</v>
      </c>
      <c r="C14" s="6">
        <v>48.76</v>
      </c>
      <c r="E14" s="9">
        <f t="shared" si="0"/>
        <v>6.3781788351107455E-2</v>
      </c>
    </row>
    <row r="15" spans="1:5" ht="15.75" thickBot="1" x14ac:dyDescent="0.3">
      <c r="A15" s="5">
        <v>12</v>
      </c>
      <c r="B15" s="5">
        <v>296.74</v>
      </c>
      <c r="C15" s="6">
        <v>291</v>
      </c>
      <c r="E15" s="9">
        <f t="shared" si="0"/>
        <v>-1.9725085910652952E-2</v>
      </c>
    </row>
    <row r="16" spans="1:5" ht="15.75" thickBot="1" x14ac:dyDescent="0.3">
      <c r="A16" s="5">
        <v>13</v>
      </c>
      <c r="B16" s="5">
        <v>49.25</v>
      </c>
      <c r="C16" s="6">
        <v>39.69</v>
      </c>
      <c r="E16" s="9">
        <f t="shared" si="0"/>
        <v>-0.24086671705719331</v>
      </c>
    </row>
    <row r="17" spans="1:5" ht="15.75" thickBot="1" x14ac:dyDescent="0.3">
      <c r="A17" s="5">
        <v>14</v>
      </c>
      <c r="B17" s="5">
        <v>56.14</v>
      </c>
      <c r="C17" s="6">
        <v>46</v>
      </c>
      <c r="E17" s="9">
        <f t="shared" si="0"/>
        <v>-0.22043478260869567</v>
      </c>
    </row>
    <row r="18" spans="1:5" ht="15.75" thickBot="1" x14ac:dyDescent="0.3">
      <c r="A18" s="5">
        <v>15</v>
      </c>
      <c r="B18" s="5">
        <v>87.31</v>
      </c>
      <c r="C18" s="6">
        <v>82</v>
      </c>
      <c r="E18" s="9">
        <f t="shared" si="0"/>
        <v>-6.475609756097564E-2</v>
      </c>
    </row>
    <row r="19" spans="1:5" ht="15.75" thickBot="1" x14ac:dyDescent="0.3">
      <c r="A19" s="5">
        <v>16</v>
      </c>
      <c r="B19" s="5">
        <v>32.67</v>
      </c>
      <c r="C19" s="6">
        <v>26.94</v>
      </c>
      <c r="E19" s="9">
        <f t="shared" si="0"/>
        <v>-0.21269487750556793</v>
      </c>
    </row>
    <row r="20" spans="1:5" ht="15.75" thickBot="1" x14ac:dyDescent="0.3">
      <c r="A20" s="5">
        <v>17</v>
      </c>
      <c r="B20" s="5">
        <v>71.599999999999994</v>
      </c>
      <c r="C20" s="6">
        <v>60</v>
      </c>
      <c r="E20" s="9">
        <f t="shared" si="0"/>
        <v>-0.19333333333333325</v>
      </c>
    </row>
    <row r="21" spans="1:5" ht="15.75" thickBot="1" x14ac:dyDescent="0.3">
      <c r="A21" s="5">
        <v>18</v>
      </c>
      <c r="B21" s="5">
        <v>47.87</v>
      </c>
      <c r="C21" s="6">
        <v>39</v>
      </c>
      <c r="E21" s="9">
        <f t="shared" si="0"/>
        <v>-0.22743589743589737</v>
      </c>
    </row>
    <row r="22" spans="1:5" ht="15.75" thickBot="1" x14ac:dyDescent="0.3">
      <c r="A22" s="5">
        <v>19</v>
      </c>
      <c r="B22" s="5">
        <v>354.42</v>
      </c>
      <c r="C22" s="6">
        <v>330</v>
      </c>
      <c r="E22" s="9">
        <f t="shared" si="0"/>
        <v>-7.4000000000000052E-2</v>
      </c>
    </row>
    <row r="23" spans="1:5" ht="15.75" thickBot="1" x14ac:dyDescent="0.3">
      <c r="A23" s="5">
        <v>20</v>
      </c>
      <c r="B23" s="5">
        <v>306.08999999999997</v>
      </c>
      <c r="C23" s="6">
        <v>270</v>
      </c>
      <c r="E23" s="9">
        <f t="shared" si="0"/>
        <v>-0.13366666666666657</v>
      </c>
    </row>
    <row r="24" spans="1:5" ht="15.75" thickBot="1" x14ac:dyDescent="0.3">
      <c r="A24" s="5">
        <v>21</v>
      </c>
      <c r="B24" s="5">
        <v>32.22</v>
      </c>
      <c r="C24" s="6">
        <v>26</v>
      </c>
      <c r="E24" s="9">
        <f t="shared" si="0"/>
        <v>-0.23923076923076919</v>
      </c>
    </row>
    <row r="25" spans="1:5" ht="15.75" thickBot="1" x14ac:dyDescent="0.3">
      <c r="A25" s="5">
        <v>22</v>
      </c>
      <c r="B25" s="5">
        <v>256.82</v>
      </c>
      <c r="C25" s="6">
        <v>216</v>
      </c>
      <c r="E25" s="9">
        <f t="shared" si="0"/>
        <v>-0.18898148148148144</v>
      </c>
    </row>
    <row r="26" spans="1:5" ht="15.75" thickBot="1" x14ac:dyDescent="0.3">
      <c r="A26" s="5">
        <v>23</v>
      </c>
      <c r="B26" s="5">
        <v>81.06</v>
      </c>
      <c r="C26" s="6">
        <v>68.88</v>
      </c>
      <c r="E26" s="9">
        <f t="shared" si="0"/>
        <v>-0.17682926829268303</v>
      </c>
    </row>
    <row r="27" spans="1:5" ht="15.75" thickBot="1" x14ac:dyDescent="0.3">
      <c r="A27" s="5">
        <v>24</v>
      </c>
      <c r="B27" s="5">
        <v>336.29</v>
      </c>
      <c r="C27" s="6">
        <v>320</v>
      </c>
      <c r="E27" s="9">
        <f t="shared" si="0"/>
        <v>-5.0906250000000063E-2</v>
      </c>
    </row>
    <row r="28" spans="1:5" ht="15.75" thickBot="1" x14ac:dyDescent="0.3">
      <c r="A28" s="5">
        <v>25</v>
      </c>
      <c r="B28" s="5">
        <v>98.91</v>
      </c>
      <c r="C28" s="6">
        <v>93.85</v>
      </c>
      <c r="E28" s="9">
        <f t="shared" si="0"/>
        <v>-5.3915823122003222E-2</v>
      </c>
    </row>
    <row r="29" spans="1:5" ht="15.75" thickBot="1" x14ac:dyDescent="0.3">
      <c r="A29" s="5">
        <v>26</v>
      </c>
      <c r="B29" s="5">
        <v>356</v>
      </c>
      <c r="C29" s="6">
        <v>295</v>
      </c>
      <c r="E29" s="9">
        <f t="shared" si="0"/>
        <v>-0.20677966101694914</v>
      </c>
    </row>
    <row r="30" spans="1:5" ht="15.75" thickBot="1" x14ac:dyDescent="0.3">
      <c r="A30" s="5">
        <v>27</v>
      </c>
      <c r="B30" s="5">
        <v>191.1</v>
      </c>
      <c r="C30" s="6">
        <v>230</v>
      </c>
      <c r="E30" s="9">
        <f t="shared" si="0"/>
        <v>0.16913043478260872</v>
      </c>
    </row>
    <row r="31" spans="1:5" ht="15.75" thickBot="1" x14ac:dyDescent="0.3">
      <c r="A31" s="5">
        <v>28</v>
      </c>
      <c r="B31" s="5">
        <v>16.579999999999998</v>
      </c>
      <c r="C31" s="6">
        <v>15.4</v>
      </c>
      <c r="E31" s="9">
        <f t="shared" si="0"/>
        <v>-7.6623376623376482E-2</v>
      </c>
    </row>
    <row r="32" spans="1:5" ht="15.75" thickBot="1" x14ac:dyDescent="0.3">
      <c r="A32" s="5">
        <v>29</v>
      </c>
      <c r="B32" s="5">
        <v>35.9</v>
      </c>
      <c r="C32" s="6">
        <v>33.29</v>
      </c>
      <c r="E32" s="9">
        <f t="shared" si="0"/>
        <v>-7.8401922499249002E-2</v>
      </c>
    </row>
    <row r="33" spans="1:5" ht="15.75" thickBot="1" x14ac:dyDescent="0.3">
      <c r="A33" s="5">
        <v>30</v>
      </c>
      <c r="B33" s="5">
        <v>224.11</v>
      </c>
      <c r="C33" s="6">
        <v>205</v>
      </c>
      <c r="E33" s="9">
        <f t="shared" si="0"/>
        <v>-9.321951219512202E-2</v>
      </c>
    </row>
    <row r="34" spans="1:5" ht="15.75" thickBot="1" x14ac:dyDescent="0.3">
      <c r="A34" s="5">
        <v>31</v>
      </c>
      <c r="B34" s="5">
        <v>36.08</v>
      </c>
      <c r="C34" s="6">
        <v>33</v>
      </c>
      <c r="E34" s="9">
        <f t="shared" si="0"/>
        <v>-9.3333333333333282E-2</v>
      </c>
    </row>
    <row r="35" spans="1:5" ht="15.75" thickBot="1" x14ac:dyDescent="0.3">
      <c r="A35" s="5">
        <v>32</v>
      </c>
      <c r="B35" s="5">
        <v>18.82</v>
      </c>
      <c r="C35" s="6">
        <v>10</v>
      </c>
      <c r="E35" s="9">
        <f t="shared" si="0"/>
        <v>-0.88200000000000001</v>
      </c>
    </row>
    <row r="36" spans="1:5" ht="15.75" thickBot="1" x14ac:dyDescent="0.3">
      <c r="A36" s="5">
        <v>33</v>
      </c>
      <c r="B36" s="5">
        <v>32.799999999999997</v>
      </c>
      <c r="C36" s="6">
        <v>27.22</v>
      </c>
      <c r="E36" s="9">
        <f t="shared" si="0"/>
        <v>-0.20499632623071265</v>
      </c>
    </row>
    <row r="37" spans="1:5" ht="15.75" thickBot="1" x14ac:dyDescent="0.3">
      <c r="A37" s="5">
        <v>34</v>
      </c>
      <c r="B37" s="5">
        <v>53.19</v>
      </c>
      <c r="C37" s="6">
        <v>61.58</v>
      </c>
      <c r="E37" s="9">
        <f t="shared" si="0"/>
        <v>0.13624553426437155</v>
      </c>
    </row>
    <row r="38" spans="1:5" x14ac:dyDescent="0.25">
      <c r="D38" s="10" t="s">
        <v>8</v>
      </c>
      <c r="E38" s="11">
        <f>AVERAGE(E4:E37)</f>
        <v>-0.14216486433418221</v>
      </c>
    </row>
    <row r="50" spans="1:5" ht="15.75" thickBot="1" x14ac:dyDescent="0.3"/>
    <row r="51" spans="1:5" ht="30.75" thickBot="1" x14ac:dyDescent="0.3">
      <c r="A51" s="1" t="s">
        <v>0</v>
      </c>
      <c r="B51" s="1" t="s">
        <v>1</v>
      </c>
      <c r="C51" s="2" t="s">
        <v>2</v>
      </c>
      <c r="D51" s="3" t="s">
        <v>3</v>
      </c>
      <c r="E51" s="4" t="s">
        <v>4</v>
      </c>
    </row>
    <row r="52" spans="1:5" ht="15.75" thickBot="1" x14ac:dyDescent="0.3">
      <c r="A52" s="5">
        <v>1</v>
      </c>
      <c r="B52" s="5">
        <v>39.83</v>
      </c>
      <c r="C52" s="6">
        <v>34.32</v>
      </c>
      <c r="E52">
        <f xml:space="preserve"> (C52-B52)/C52</f>
        <v>-0.16054778554778548</v>
      </c>
    </row>
    <row r="53" spans="1:5" ht="15.75" thickBot="1" x14ac:dyDescent="0.3">
      <c r="A53" s="5">
        <v>2</v>
      </c>
      <c r="B53" s="5">
        <v>37.49</v>
      </c>
      <c r="C53" s="6">
        <v>36</v>
      </c>
      <c r="E53">
        <f t="shared" ref="E53:E68" si="1" xml:space="preserve"> (C53-B53)/C53</f>
        <v>-4.1388888888888947E-2</v>
      </c>
    </row>
    <row r="54" spans="1:5" ht="15.75" thickBot="1" x14ac:dyDescent="0.3">
      <c r="A54" s="5">
        <v>4</v>
      </c>
      <c r="B54" s="5">
        <v>44.51</v>
      </c>
      <c r="C54" s="6">
        <v>41.85</v>
      </c>
      <c r="E54">
        <f t="shared" si="1"/>
        <v>-6.3560334528076384E-2</v>
      </c>
    </row>
    <row r="55" spans="1:5" ht="15.75" thickBot="1" x14ac:dyDescent="0.3">
      <c r="A55" s="5">
        <v>5</v>
      </c>
      <c r="B55" s="5">
        <v>20.399999999999999</v>
      </c>
      <c r="C55" s="6">
        <v>16.84</v>
      </c>
      <c r="E55">
        <f t="shared" si="1"/>
        <v>-0.2114014251781472</v>
      </c>
    </row>
    <row r="56" spans="1:5" ht="15.75" thickBot="1" x14ac:dyDescent="0.3">
      <c r="A56" s="5">
        <v>6</v>
      </c>
      <c r="B56" s="5">
        <v>30.69</v>
      </c>
      <c r="C56" s="6">
        <v>23.5</v>
      </c>
      <c r="E56">
        <f t="shared" si="1"/>
        <v>-0.30595744680851067</v>
      </c>
    </row>
    <row r="57" spans="1:5" ht="15.75" thickBot="1" x14ac:dyDescent="0.3">
      <c r="A57" s="5">
        <v>10</v>
      </c>
      <c r="B57" s="5">
        <v>60.53</v>
      </c>
      <c r="C57" s="6">
        <v>53.18</v>
      </c>
      <c r="E57">
        <f t="shared" si="1"/>
        <v>-0.13820985332831895</v>
      </c>
    </row>
    <row r="58" spans="1:5" ht="15.75" thickBot="1" x14ac:dyDescent="0.3">
      <c r="A58" s="5">
        <v>11</v>
      </c>
      <c r="B58" s="5">
        <v>45.65</v>
      </c>
      <c r="C58" s="6">
        <v>48.76</v>
      </c>
      <c r="E58">
        <f t="shared" si="1"/>
        <v>6.3781788351107455E-2</v>
      </c>
    </row>
    <row r="59" spans="1:5" ht="15.75" thickBot="1" x14ac:dyDescent="0.3">
      <c r="A59" s="5">
        <v>13</v>
      </c>
      <c r="B59" s="5">
        <v>49.25</v>
      </c>
      <c r="C59" s="6">
        <v>39.69</v>
      </c>
      <c r="E59">
        <f t="shared" si="1"/>
        <v>-0.24086671705719331</v>
      </c>
    </row>
    <row r="60" spans="1:5" ht="15.75" thickBot="1" x14ac:dyDescent="0.3">
      <c r="A60" s="5">
        <v>16</v>
      </c>
      <c r="B60" s="5">
        <v>32.67</v>
      </c>
      <c r="C60" s="6">
        <v>26.94</v>
      </c>
      <c r="E60">
        <f t="shared" si="1"/>
        <v>-0.21269487750556793</v>
      </c>
    </row>
    <row r="61" spans="1:5" ht="15.75" thickBot="1" x14ac:dyDescent="0.3">
      <c r="A61" s="5">
        <v>18</v>
      </c>
      <c r="B61" s="5">
        <v>47.87</v>
      </c>
      <c r="C61" s="6">
        <v>39</v>
      </c>
      <c r="E61">
        <f t="shared" si="1"/>
        <v>-0.22743589743589737</v>
      </c>
    </row>
    <row r="62" spans="1:5" ht="15.75" thickBot="1" x14ac:dyDescent="0.3">
      <c r="A62" s="5">
        <v>21</v>
      </c>
      <c r="B62" s="5">
        <v>32.22</v>
      </c>
      <c r="C62" s="6">
        <v>26</v>
      </c>
      <c r="E62">
        <f t="shared" si="1"/>
        <v>-0.23923076923076919</v>
      </c>
    </row>
    <row r="63" spans="1:5" ht="15.75" thickBot="1" x14ac:dyDescent="0.3">
      <c r="A63" s="5">
        <v>28</v>
      </c>
      <c r="B63" s="5">
        <v>16.579999999999998</v>
      </c>
      <c r="C63" s="6">
        <v>15.4</v>
      </c>
      <c r="E63">
        <f t="shared" si="1"/>
        <v>-7.6623376623376482E-2</v>
      </c>
    </row>
    <row r="64" spans="1:5" ht="15.75" thickBot="1" x14ac:dyDescent="0.3">
      <c r="A64" s="5">
        <v>29</v>
      </c>
      <c r="B64" s="5">
        <v>35.9</v>
      </c>
      <c r="C64" s="6">
        <v>33.29</v>
      </c>
      <c r="E64">
        <f t="shared" si="1"/>
        <v>-7.8401922499249002E-2</v>
      </c>
    </row>
    <row r="65" spans="1:5" ht="15.75" thickBot="1" x14ac:dyDescent="0.3">
      <c r="A65" s="5">
        <v>31</v>
      </c>
      <c r="B65" s="5">
        <v>36.08</v>
      </c>
      <c r="C65" s="6">
        <v>33</v>
      </c>
      <c r="E65">
        <f t="shared" si="1"/>
        <v>-9.3333333333333282E-2</v>
      </c>
    </row>
    <row r="66" spans="1:5" ht="15.75" thickBot="1" x14ac:dyDescent="0.3">
      <c r="A66" s="5">
        <v>32</v>
      </c>
      <c r="B66" s="5">
        <v>18.82</v>
      </c>
      <c r="C66" s="6">
        <v>10</v>
      </c>
      <c r="E66">
        <f t="shared" si="1"/>
        <v>-0.88200000000000001</v>
      </c>
    </row>
    <row r="67" spans="1:5" ht="15.75" thickBot="1" x14ac:dyDescent="0.3">
      <c r="A67" s="5">
        <v>33</v>
      </c>
      <c r="B67" s="5">
        <v>32.799999999999997</v>
      </c>
      <c r="C67" s="6">
        <v>27.22</v>
      </c>
      <c r="E67">
        <f t="shared" si="1"/>
        <v>-0.20499632623071265</v>
      </c>
    </row>
    <row r="68" spans="1:5" ht="15.75" thickBot="1" x14ac:dyDescent="0.3">
      <c r="A68" s="5">
        <v>34</v>
      </c>
      <c r="B68" s="5">
        <v>53.19</v>
      </c>
      <c r="C68" s="6">
        <v>61.58</v>
      </c>
      <c r="E68">
        <f t="shared" si="1"/>
        <v>0.13624553426437155</v>
      </c>
    </row>
    <row r="69" spans="1:5" x14ac:dyDescent="0.25">
      <c r="D69" s="7" t="s">
        <v>5</v>
      </c>
      <c r="E69" s="7">
        <f>AVERAGE(E52:E68)</f>
        <v>-0.17509539009296163</v>
      </c>
    </row>
    <row r="73" spans="1:5" ht="15.75" thickBot="1" x14ac:dyDescent="0.3"/>
    <row r="74" spans="1:5" ht="30.75" thickBot="1" x14ac:dyDescent="0.3">
      <c r="A74" s="1" t="s">
        <v>0</v>
      </c>
      <c r="B74" s="1" t="s">
        <v>1</v>
      </c>
      <c r="C74" s="2" t="s">
        <v>2</v>
      </c>
      <c r="D74" s="3" t="s">
        <v>6</v>
      </c>
      <c r="E74" s="4" t="s">
        <v>7</v>
      </c>
    </row>
    <row r="75" spans="1:5" ht="15.75" thickBot="1" x14ac:dyDescent="0.3">
      <c r="A75" s="5">
        <v>3</v>
      </c>
      <c r="B75" s="5">
        <v>368.14</v>
      </c>
      <c r="C75" s="6">
        <v>320</v>
      </c>
      <c r="E75">
        <f xml:space="preserve"> (C75-B75)/C75</f>
        <v>-0.15043749999999995</v>
      </c>
    </row>
    <row r="76" spans="1:5" ht="15.75" thickBot="1" x14ac:dyDescent="0.3">
      <c r="A76" s="5">
        <v>7</v>
      </c>
      <c r="B76" s="5">
        <v>57.94</v>
      </c>
      <c r="C76" s="6">
        <v>48.75</v>
      </c>
      <c r="E76">
        <f t="shared" ref="E76:E91" si="2" xml:space="preserve"> (C76-B76)/C76</f>
        <v>-0.18851282051282048</v>
      </c>
    </row>
    <row r="77" spans="1:5" ht="15.75" thickBot="1" x14ac:dyDescent="0.3">
      <c r="A77" s="5">
        <v>8</v>
      </c>
      <c r="B77" s="5">
        <v>457.02</v>
      </c>
      <c r="C77" s="6">
        <v>440</v>
      </c>
      <c r="E77">
        <f t="shared" si="2"/>
        <v>-3.8681818181818144E-2</v>
      </c>
    </row>
    <row r="78" spans="1:5" ht="15.75" thickBot="1" x14ac:dyDescent="0.3">
      <c r="A78" s="5">
        <v>9</v>
      </c>
      <c r="B78" s="5">
        <v>86.77</v>
      </c>
      <c r="C78" s="6">
        <v>74.040000000000006</v>
      </c>
      <c r="E78">
        <f t="shared" si="2"/>
        <v>-0.17193408968125323</v>
      </c>
    </row>
    <row r="79" spans="1:5" ht="15.75" thickBot="1" x14ac:dyDescent="0.3">
      <c r="A79" s="5">
        <v>12</v>
      </c>
      <c r="B79" s="5">
        <v>296.74</v>
      </c>
      <c r="C79" s="6">
        <v>291</v>
      </c>
      <c r="E79">
        <f t="shared" si="2"/>
        <v>-1.9725085910652952E-2</v>
      </c>
    </row>
    <row r="80" spans="1:5" ht="15.75" thickBot="1" x14ac:dyDescent="0.3">
      <c r="A80" s="5">
        <v>14</v>
      </c>
      <c r="B80" s="5">
        <v>56.14</v>
      </c>
      <c r="C80" s="6">
        <v>46</v>
      </c>
      <c r="E80">
        <f t="shared" si="2"/>
        <v>-0.22043478260869567</v>
      </c>
    </row>
    <row r="81" spans="1:5" ht="15.75" thickBot="1" x14ac:dyDescent="0.3">
      <c r="A81" s="5">
        <v>15</v>
      </c>
      <c r="B81" s="5">
        <v>87.31</v>
      </c>
      <c r="C81" s="6">
        <v>82</v>
      </c>
      <c r="E81">
        <f t="shared" si="2"/>
        <v>-6.475609756097564E-2</v>
      </c>
    </row>
    <row r="82" spans="1:5" ht="15.75" thickBot="1" x14ac:dyDescent="0.3">
      <c r="A82" s="5">
        <v>17</v>
      </c>
      <c r="B82" s="5">
        <v>71.599999999999994</v>
      </c>
      <c r="C82" s="6">
        <v>60</v>
      </c>
      <c r="E82">
        <f t="shared" si="2"/>
        <v>-0.19333333333333325</v>
      </c>
    </row>
    <row r="83" spans="1:5" ht="15.75" thickBot="1" x14ac:dyDescent="0.3">
      <c r="A83" s="5">
        <v>19</v>
      </c>
      <c r="B83" s="5">
        <v>354.42</v>
      </c>
      <c r="C83" s="6">
        <v>330</v>
      </c>
      <c r="E83">
        <f t="shared" si="2"/>
        <v>-7.4000000000000052E-2</v>
      </c>
    </row>
    <row r="84" spans="1:5" ht="15.75" thickBot="1" x14ac:dyDescent="0.3">
      <c r="A84" s="5">
        <v>20</v>
      </c>
      <c r="B84" s="5">
        <v>306.08999999999997</v>
      </c>
      <c r="C84" s="6">
        <v>270</v>
      </c>
      <c r="E84">
        <f t="shared" si="2"/>
        <v>-0.13366666666666657</v>
      </c>
    </row>
    <row r="85" spans="1:5" ht="15.75" thickBot="1" x14ac:dyDescent="0.3">
      <c r="A85" s="5">
        <v>22</v>
      </c>
      <c r="B85" s="5">
        <v>256.82</v>
      </c>
      <c r="C85" s="6">
        <v>216</v>
      </c>
      <c r="E85">
        <f t="shared" si="2"/>
        <v>-0.18898148148148144</v>
      </c>
    </row>
    <row r="86" spans="1:5" ht="15.75" thickBot="1" x14ac:dyDescent="0.3">
      <c r="A86" s="5">
        <v>23</v>
      </c>
      <c r="B86" s="5">
        <v>80.91</v>
      </c>
      <c r="C86" s="6">
        <v>68.88</v>
      </c>
      <c r="E86">
        <f t="shared" si="2"/>
        <v>-0.17465156794425091</v>
      </c>
    </row>
    <row r="87" spans="1:5" ht="15.75" thickBot="1" x14ac:dyDescent="0.3">
      <c r="A87" s="5">
        <v>24</v>
      </c>
      <c r="B87" s="5">
        <v>336.29</v>
      </c>
      <c r="C87" s="6">
        <v>320</v>
      </c>
      <c r="E87">
        <f t="shared" si="2"/>
        <v>-5.0906250000000063E-2</v>
      </c>
    </row>
    <row r="88" spans="1:5" ht="15.75" thickBot="1" x14ac:dyDescent="0.3">
      <c r="A88" s="5">
        <v>25</v>
      </c>
      <c r="B88" s="5">
        <v>98.91</v>
      </c>
      <c r="C88" s="6">
        <v>93.85</v>
      </c>
      <c r="E88">
        <f t="shared" si="2"/>
        <v>-5.3915823122003222E-2</v>
      </c>
    </row>
    <row r="89" spans="1:5" ht="15.75" thickBot="1" x14ac:dyDescent="0.3">
      <c r="A89" s="5">
        <v>26</v>
      </c>
      <c r="B89" s="5">
        <v>356</v>
      </c>
      <c r="C89" s="6">
        <v>295</v>
      </c>
      <c r="E89">
        <f t="shared" si="2"/>
        <v>-0.20677966101694914</v>
      </c>
    </row>
    <row r="90" spans="1:5" ht="15.75" thickBot="1" x14ac:dyDescent="0.3">
      <c r="A90" s="5">
        <v>27</v>
      </c>
      <c r="B90" s="5">
        <v>191.1</v>
      </c>
      <c r="C90" s="6">
        <v>230</v>
      </c>
      <c r="E90">
        <f t="shared" si="2"/>
        <v>0.16913043478260872</v>
      </c>
    </row>
    <row r="91" spans="1:5" ht="15.75" thickBot="1" x14ac:dyDescent="0.3">
      <c r="A91" s="5">
        <v>30</v>
      </c>
      <c r="B91" s="5">
        <v>224.11</v>
      </c>
      <c r="C91" s="6">
        <v>205</v>
      </c>
      <c r="E91">
        <f t="shared" si="2"/>
        <v>-9.321951219512202E-2</v>
      </c>
    </row>
    <row r="92" spans="1:5" x14ac:dyDescent="0.25">
      <c r="D92" s="7" t="s">
        <v>5</v>
      </c>
      <c r="E92" s="7">
        <f>AVERAGE(E75:E91)</f>
        <v>-0.10910623855490671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9"/>
  <sheetViews>
    <sheetView workbookViewId="0">
      <selection activeCell="A5" sqref="A5:B39"/>
    </sheetView>
  </sheetViews>
  <sheetFormatPr defaultRowHeight="15" x14ac:dyDescent="0.25"/>
  <sheetData>
    <row r="4" spans="1:2" ht="15.75" thickBot="1" x14ac:dyDescent="0.3"/>
    <row r="5" spans="1:2" ht="30.75" thickBot="1" x14ac:dyDescent="0.3">
      <c r="A5" s="12" t="s">
        <v>0</v>
      </c>
      <c r="B5" s="13" t="s">
        <v>9</v>
      </c>
    </row>
    <row r="6" spans="1:2" ht="15.75" thickBot="1" x14ac:dyDescent="0.3">
      <c r="A6" s="14">
        <v>1</v>
      </c>
      <c r="B6" s="15">
        <v>18</v>
      </c>
    </row>
    <row r="7" spans="1:2" ht="15.75" thickBot="1" x14ac:dyDescent="0.3">
      <c r="A7" s="14">
        <v>2</v>
      </c>
      <c r="B7" s="15">
        <v>20</v>
      </c>
    </row>
    <row r="8" spans="1:2" ht="15.75" thickBot="1" x14ac:dyDescent="0.3">
      <c r="A8" s="14">
        <v>3</v>
      </c>
      <c r="B8" s="15">
        <v>39</v>
      </c>
    </row>
    <row r="9" spans="1:2" ht="15.75" thickBot="1" x14ac:dyDescent="0.3">
      <c r="A9" s="14">
        <v>4</v>
      </c>
      <c r="B9" s="15">
        <v>20</v>
      </c>
    </row>
    <row r="10" spans="1:2" ht="15.75" thickBot="1" x14ac:dyDescent="0.3">
      <c r="A10" s="14">
        <v>5</v>
      </c>
      <c r="B10" s="15">
        <v>17</v>
      </c>
    </row>
    <row r="11" spans="1:2" ht="15.75" thickBot="1" x14ac:dyDescent="0.3">
      <c r="A11" s="14">
        <v>6</v>
      </c>
      <c r="B11" s="15">
        <v>17</v>
      </c>
    </row>
    <row r="12" spans="1:2" ht="15.75" thickBot="1" x14ac:dyDescent="0.3">
      <c r="A12" s="14">
        <v>7</v>
      </c>
      <c r="B12" s="15">
        <v>22</v>
      </c>
    </row>
    <row r="13" spans="1:2" ht="15.75" thickBot="1" x14ac:dyDescent="0.3">
      <c r="A13" s="14">
        <v>8</v>
      </c>
      <c r="B13" s="15">
        <v>37</v>
      </c>
    </row>
    <row r="14" spans="1:2" ht="15.75" thickBot="1" x14ac:dyDescent="0.3">
      <c r="A14" s="14">
        <v>9</v>
      </c>
      <c r="B14" s="15">
        <v>22</v>
      </c>
    </row>
    <row r="15" spans="1:2" ht="15.75" thickBot="1" x14ac:dyDescent="0.3">
      <c r="A15" s="14">
        <v>10</v>
      </c>
      <c r="B15" s="15">
        <v>20</v>
      </c>
    </row>
    <row r="16" spans="1:2" ht="15.75" thickBot="1" x14ac:dyDescent="0.3">
      <c r="A16" s="14">
        <v>11</v>
      </c>
      <c r="B16" s="15">
        <v>18</v>
      </c>
    </row>
    <row r="17" spans="1:2" ht="15.75" thickBot="1" x14ac:dyDescent="0.3">
      <c r="A17" s="14">
        <v>12</v>
      </c>
      <c r="B17" s="15">
        <v>36</v>
      </c>
    </row>
    <row r="18" spans="1:2" ht="15.75" thickBot="1" x14ac:dyDescent="0.3">
      <c r="A18" s="14">
        <v>13</v>
      </c>
      <c r="B18" s="15">
        <v>19</v>
      </c>
    </row>
    <row r="19" spans="1:2" ht="15.75" thickBot="1" x14ac:dyDescent="0.3">
      <c r="A19" s="14">
        <v>14</v>
      </c>
      <c r="B19" s="15">
        <v>21</v>
      </c>
    </row>
    <row r="20" spans="1:2" ht="15.75" thickBot="1" x14ac:dyDescent="0.3">
      <c r="A20" s="14">
        <v>15</v>
      </c>
      <c r="B20" s="15">
        <v>25</v>
      </c>
    </row>
    <row r="21" spans="1:2" ht="15.75" thickBot="1" x14ac:dyDescent="0.3">
      <c r="A21" s="14">
        <v>16</v>
      </c>
      <c r="B21" s="15">
        <v>19</v>
      </c>
    </row>
    <row r="22" spans="1:2" ht="15.75" thickBot="1" x14ac:dyDescent="0.3">
      <c r="A22" s="14">
        <v>17</v>
      </c>
      <c r="B22" s="15">
        <v>23</v>
      </c>
    </row>
    <row r="23" spans="1:2" ht="15.75" thickBot="1" x14ac:dyDescent="0.3">
      <c r="A23" s="14">
        <v>18</v>
      </c>
      <c r="B23" s="15">
        <v>19</v>
      </c>
    </row>
    <row r="24" spans="1:2" ht="15.75" thickBot="1" x14ac:dyDescent="0.3">
      <c r="A24" s="14">
        <v>19</v>
      </c>
      <c r="B24" s="15">
        <v>36</v>
      </c>
    </row>
    <row r="25" spans="1:2" ht="15.75" thickBot="1" x14ac:dyDescent="0.3">
      <c r="A25" s="14">
        <v>20</v>
      </c>
      <c r="B25" s="15">
        <v>31</v>
      </c>
    </row>
    <row r="26" spans="1:2" ht="15.75" thickBot="1" x14ac:dyDescent="0.3">
      <c r="A26" s="14">
        <v>21</v>
      </c>
      <c r="B26" s="15">
        <v>18</v>
      </c>
    </row>
    <row r="27" spans="1:2" ht="15.75" thickBot="1" x14ac:dyDescent="0.3">
      <c r="A27" s="14">
        <v>22</v>
      </c>
      <c r="B27" s="15">
        <v>40</v>
      </c>
    </row>
    <row r="28" spans="1:2" ht="15.75" thickBot="1" x14ac:dyDescent="0.3">
      <c r="A28" s="14">
        <v>23</v>
      </c>
      <c r="B28" s="15">
        <v>23</v>
      </c>
    </row>
    <row r="29" spans="1:2" ht="15.75" thickBot="1" x14ac:dyDescent="0.3">
      <c r="A29" s="14">
        <v>24</v>
      </c>
      <c r="B29" s="15">
        <v>36</v>
      </c>
    </row>
    <row r="30" spans="1:2" ht="15.75" thickBot="1" x14ac:dyDescent="0.3">
      <c r="A30" s="14">
        <v>25</v>
      </c>
      <c r="B30" s="15">
        <v>22</v>
      </c>
    </row>
    <row r="31" spans="1:2" ht="15.75" thickBot="1" x14ac:dyDescent="0.3">
      <c r="A31" s="14">
        <v>26</v>
      </c>
      <c r="B31" s="15">
        <v>35</v>
      </c>
    </row>
    <row r="32" spans="1:2" ht="15.75" thickBot="1" x14ac:dyDescent="0.3">
      <c r="A32" s="14">
        <v>27</v>
      </c>
      <c r="B32" s="15">
        <v>28</v>
      </c>
    </row>
    <row r="33" spans="1:2" ht="15.75" thickBot="1" x14ac:dyDescent="0.3">
      <c r="A33" s="14">
        <v>28</v>
      </c>
      <c r="B33" s="15">
        <v>17</v>
      </c>
    </row>
    <row r="34" spans="1:2" ht="15.75" thickBot="1" x14ac:dyDescent="0.3">
      <c r="A34" s="14">
        <v>29</v>
      </c>
      <c r="B34" s="15">
        <v>19</v>
      </c>
    </row>
    <row r="35" spans="1:2" ht="15.75" thickBot="1" x14ac:dyDescent="0.3">
      <c r="A35" s="14">
        <v>30</v>
      </c>
      <c r="B35" s="15">
        <v>31</v>
      </c>
    </row>
    <row r="36" spans="1:2" ht="15.75" thickBot="1" x14ac:dyDescent="0.3">
      <c r="A36" s="14">
        <v>31</v>
      </c>
      <c r="B36" s="15">
        <v>19</v>
      </c>
    </row>
    <row r="37" spans="1:2" ht="15.75" thickBot="1" x14ac:dyDescent="0.3">
      <c r="A37" s="14">
        <v>32</v>
      </c>
      <c r="B37" s="15">
        <v>18</v>
      </c>
    </row>
    <row r="38" spans="1:2" ht="15.75" thickBot="1" x14ac:dyDescent="0.3">
      <c r="A38" s="14">
        <v>33</v>
      </c>
      <c r="B38" s="15">
        <v>19</v>
      </c>
    </row>
    <row r="39" spans="1:2" ht="15.75" thickBot="1" x14ac:dyDescent="0.3">
      <c r="A39" s="14">
        <v>34</v>
      </c>
      <c r="B39" s="15">
        <v>17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Weights</vt:lpstr>
      <vt:lpstr>Gestational Age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phil27imac</dc:creator>
  <cp:lastModifiedBy>Phil</cp:lastModifiedBy>
  <dcterms:created xsi:type="dcterms:W3CDTF">2018-06-28T01:10:54Z</dcterms:created>
  <dcterms:modified xsi:type="dcterms:W3CDTF">2018-06-29T19:38:25Z</dcterms:modified>
</cp:coreProperties>
</file>