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E\Desktop\Chara\"/>
    </mc:Choice>
  </mc:AlternateContent>
  <xr:revisionPtr revIDLastSave="0" documentId="13_ncr:1_{6C139683-F448-4314-B70C-8CA4824DEBF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ctrl" sheetId="2" r:id="rId2"/>
    <sheet name="PE" sheetId="5" r:id="rId3"/>
    <sheet name="BP" sheetId="6" r:id="rId4"/>
  </sheets>
  <definedNames>
    <definedName name="_xlnm._FilterDatabase" localSheetId="0" hidden="1">Sheet1!$A$1:$AA$58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E22" i="2"/>
  <c r="E21" i="2"/>
  <c r="E20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E7" i="2"/>
  <c r="E6" i="2"/>
  <c r="E5" i="2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E35" i="5"/>
  <c r="E34" i="5"/>
  <c r="E33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E19" i="5"/>
  <c r="E18" i="5"/>
  <c r="E1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E9" i="5"/>
  <c r="E8" i="5"/>
  <c r="E7" i="5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E43" i="6"/>
  <c r="E42" i="6"/>
  <c r="E41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E22" i="6"/>
  <c r="E21" i="6"/>
  <c r="E20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E10" i="6"/>
  <c r="E9" i="6"/>
  <c r="E8" i="6"/>
</calcChain>
</file>

<file path=xl/sharedStrings.xml><?xml version="1.0" encoding="utf-8"?>
<sst xmlns="http://schemas.openxmlformats.org/spreadsheetml/2006/main" count="390" uniqueCount="96">
  <si>
    <t>ID</t>
  </si>
  <si>
    <t>FV exon 10</t>
  </si>
  <si>
    <t>AGE</t>
  </si>
  <si>
    <t>BMI</t>
  </si>
  <si>
    <t>SBPavg</t>
  </si>
  <si>
    <t>DBPavg</t>
  </si>
  <si>
    <t>Gestation at diagnosis</t>
  </si>
  <si>
    <t>Number of pregnancies (including current pregnancy)</t>
  </si>
  <si>
    <t>Number of previous births (excluding current delivery)</t>
  </si>
  <si>
    <t>Birth weight (Kg)</t>
  </si>
  <si>
    <t>CREATININE-J (umol/L)</t>
  </si>
  <si>
    <t>ALANINE AMINOTRANS (U/L)</t>
  </si>
  <si>
    <t>ASPARTATE AMINOTRANS (U/L)</t>
  </si>
  <si>
    <t>TOTAL CHOL. (mmol/L)</t>
  </si>
  <si>
    <t>TRIGLYCERIDES (mmol/L)</t>
  </si>
  <si>
    <t>HDL. CHOL. (mmol/L)</t>
  </si>
  <si>
    <t>LDL. CHOL. (mmol/L)</t>
  </si>
  <si>
    <t>LACTATE DEHYDROGENASE (U/L)</t>
  </si>
  <si>
    <t>URIC ACID (umol/L)</t>
  </si>
  <si>
    <t>WBC (*10^9)/L</t>
  </si>
  <si>
    <t>RBC (*10^12)/L</t>
  </si>
  <si>
    <t>HGB (g/dL)</t>
  </si>
  <si>
    <t>PLT (*10^9) /L</t>
  </si>
  <si>
    <t>Urine protein</t>
  </si>
  <si>
    <t>C003</t>
  </si>
  <si>
    <t>C013</t>
  </si>
  <si>
    <t>C024</t>
  </si>
  <si>
    <t>C031</t>
  </si>
  <si>
    <t>C048</t>
  </si>
  <si>
    <t>C061</t>
  </si>
  <si>
    <t>C085</t>
  </si>
  <si>
    <t>C089</t>
  </si>
  <si>
    <t>BP005</t>
  </si>
  <si>
    <t>BP016</t>
  </si>
  <si>
    <t>BP019</t>
  </si>
  <si>
    <t>BP066</t>
  </si>
  <si>
    <t>BP079</t>
  </si>
  <si>
    <t>BP089</t>
  </si>
  <si>
    <t>PE 002</t>
  </si>
  <si>
    <t>PE 007</t>
  </si>
  <si>
    <t>PE004</t>
  </si>
  <si>
    <t>PE014</t>
  </si>
  <si>
    <t>PE023*</t>
  </si>
  <si>
    <t>PE024</t>
  </si>
  <si>
    <t>PE027</t>
  </si>
  <si>
    <t>PE029</t>
  </si>
  <si>
    <t>PE015</t>
  </si>
  <si>
    <t>PE032</t>
  </si>
  <si>
    <t>PE020</t>
  </si>
  <si>
    <t>PE047</t>
  </si>
  <si>
    <t>PE064</t>
  </si>
  <si>
    <t>PE068</t>
  </si>
  <si>
    <t>C004</t>
  </si>
  <si>
    <t>C014</t>
  </si>
  <si>
    <t>C025</t>
  </si>
  <si>
    <t>C083</t>
  </si>
  <si>
    <t>C090</t>
  </si>
  <si>
    <t>C093</t>
  </si>
  <si>
    <t>BP003</t>
  </si>
  <si>
    <t>BP009</t>
  </si>
  <si>
    <t>BP010</t>
  </si>
  <si>
    <t>BP012</t>
  </si>
  <si>
    <t>BP020</t>
  </si>
  <si>
    <t>BP021</t>
  </si>
  <si>
    <t>BP025</t>
  </si>
  <si>
    <t>BP029</t>
  </si>
  <si>
    <t>BP037</t>
  </si>
  <si>
    <t>BP038</t>
  </si>
  <si>
    <t>BP045</t>
  </si>
  <si>
    <t>BP046</t>
  </si>
  <si>
    <t>BP047</t>
  </si>
  <si>
    <t>BP049</t>
  </si>
  <si>
    <t>BP060</t>
  </si>
  <si>
    <t>BP061</t>
  </si>
  <si>
    <t>BP070</t>
  </si>
  <si>
    <t>BP073</t>
  </si>
  <si>
    <t>BP078</t>
  </si>
  <si>
    <t>BP084</t>
  </si>
  <si>
    <t>PE022</t>
  </si>
  <si>
    <t>PE018</t>
  </si>
  <si>
    <t>PE048</t>
  </si>
  <si>
    <t>IDCatr</t>
  </si>
  <si>
    <t>UACat</t>
  </si>
  <si>
    <t>g/g</t>
  </si>
  <si>
    <t>a/g</t>
  </si>
  <si>
    <t>a/a</t>
  </si>
  <si>
    <t>mean</t>
  </si>
  <si>
    <t>stdev</t>
  </si>
  <si>
    <t>n</t>
  </si>
  <si>
    <t>genotype</t>
  </si>
  <si>
    <t>Age range</t>
  </si>
  <si>
    <t>18-28</t>
  </si>
  <si>
    <t>29-39</t>
  </si>
  <si>
    <t>40-50</t>
  </si>
  <si>
    <t>51-61</t>
  </si>
  <si>
    <t>62-72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</si>
</sst>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8"/>
  <sheetViews>
    <sheetView tabSelected="1" workbookViewId="0">
      <pane ySplit="1" topLeftCell="A2" activePane="bottomLeft" state="frozen"/>
      <selection pane="bottomLeft" activeCell="G5" sqref="G5"/>
    </sheetView>
  </sheetViews>
  <sheetFormatPr defaultRowHeight="15" x14ac:dyDescent="0.25"/>
  <cols>
    <col min="5" max="5" width="13.140625" style="3" customWidth="1"/>
  </cols>
  <sheetData>
    <row r="1" spans="1:27" s="1" customFormat="1" x14ac:dyDescent="0.25">
      <c r="A1" s="1" t="s">
        <v>0</v>
      </c>
      <c r="B1" s="1" t="s">
        <v>89</v>
      </c>
      <c r="C1" s="1" t="s">
        <v>81</v>
      </c>
      <c r="D1" s="1" t="s">
        <v>1</v>
      </c>
      <c r="E1" s="2" t="s">
        <v>90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82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x14ac:dyDescent="0.25">
      <c r="A2" t="s">
        <v>24</v>
      </c>
      <c r="C2">
        <v>1</v>
      </c>
      <c r="D2">
        <v>2</v>
      </c>
      <c r="E2" s="3" t="s">
        <v>92</v>
      </c>
      <c r="F2">
        <v>24.454639889196677</v>
      </c>
      <c r="G2">
        <v>107.66666666666667</v>
      </c>
      <c r="H2">
        <v>71.666666666666671</v>
      </c>
      <c r="M2">
        <v>60.4</v>
      </c>
      <c r="N2">
        <v>17.3</v>
      </c>
      <c r="O2">
        <v>17.3</v>
      </c>
      <c r="P2">
        <v>3.83</v>
      </c>
      <c r="Q2">
        <v>0.41</v>
      </c>
      <c r="R2">
        <v>0.64</v>
      </c>
      <c r="S2">
        <v>2.63</v>
      </c>
      <c r="T2">
        <v>234</v>
      </c>
      <c r="U2">
        <v>170</v>
      </c>
      <c r="V2">
        <v>2</v>
      </c>
      <c r="W2">
        <v>6.64</v>
      </c>
      <c r="X2">
        <v>4.5</v>
      </c>
      <c r="Y2">
        <v>13.9</v>
      </c>
      <c r="Z2">
        <v>253</v>
      </c>
      <c r="AA2">
        <v>5</v>
      </c>
    </row>
    <row r="3" spans="1:27" x14ac:dyDescent="0.25">
      <c r="A3" t="s">
        <v>25</v>
      </c>
      <c r="C3">
        <v>1</v>
      </c>
      <c r="D3">
        <v>2</v>
      </c>
      <c r="E3" s="3" t="s">
        <v>93</v>
      </c>
      <c r="F3">
        <v>34.722222222222221</v>
      </c>
      <c r="G3">
        <v>140.66666666666666</v>
      </c>
      <c r="H3">
        <v>79.666666666666671</v>
      </c>
      <c r="M3">
        <v>66.599999999999994</v>
      </c>
      <c r="N3">
        <v>13</v>
      </c>
      <c r="O3">
        <v>23.1</v>
      </c>
      <c r="P3">
        <v>4.4800000000000004</v>
      </c>
      <c r="Q3">
        <v>0.56999999999999995</v>
      </c>
      <c r="R3">
        <v>0.75</v>
      </c>
      <c r="S3">
        <v>2.09</v>
      </c>
      <c r="T3">
        <v>293.7</v>
      </c>
      <c r="U3">
        <v>169</v>
      </c>
      <c r="V3">
        <v>2</v>
      </c>
      <c r="W3">
        <v>4</v>
      </c>
      <c r="X3">
        <v>4.62</v>
      </c>
      <c r="Y3">
        <v>13.4</v>
      </c>
      <c r="Z3">
        <v>390</v>
      </c>
      <c r="AA3">
        <v>5</v>
      </c>
    </row>
    <row r="4" spans="1:27" x14ac:dyDescent="0.25">
      <c r="A4" t="s">
        <v>26</v>
      </c>
      <c r="B4" t="s">
        <v>85</v>
      </c>
      <c r="C4">
        <v>1</v>
      </c>
      <c r="D4">
        <v>1</v>
      </c>
      <c r="E4" s="3" t="s">
        <v>92</v>
      </c>
      <c r="F4">
        <v>29.402920244578837</v>
      </c>
      <c r="G4">
        <v>116.33333333333333</v>
      </c>
      <c r="H4">
        <v>70.333333333333329</v>
      </c>
      <c r="M4">
        <v>72.3</v>
      </c>
      <c r="N4">
        <v>13.7</v>
      </c>
      <c r="O4">
        <v>30.7</v>
      </c>
      <c r="P4">
        <v>5.32</v>
      </c>
      <c r="Q4">
        <v>0.55000000000000004</v>
      </c>
      <c r="R4">
        <v>0.62</v>
      </c>
      <c r="S4">
        <v>3.19</v>
      </c>
      <c r="T4">
        <v>393.5</v>
      </c>
      <c r="U4">
        <v>257</v>
      </c>
      <c r="V4">
        <v>2</v>
      </c>
      <c r="W4">
        <v>6.28</v>
      </c>
      <c r="X4">
        <v>4.07</v>
      </c>
      <c r="Y4">
        <v>12.4</v>
      </c>
      <c r="Z4">
        <v>326</v>
      </c>
      <c r="AA4">
        <v>5</v>
      </c>
    </row>
    <row r="5" spans="1:27" x14ac:dyDescent="0.25">
      <c r="A5" t="s">
        <v>27</v>
      </c>
      <c r="B5" t="s">
        <v>84</v>
      </c>
      <c r="C5">
        <v>1</v>
      </c>
      <c r="D5">
        <v>2</v>
      </c>
      <c r="E5" s="3" t="s">
        <v>93</v>
      </c>
      <c r="F5">
        <v>26.041666666666671</v>
      </c>
      <c r="G5">
        <v>113.66666666666667</v>
      </c>
      <c r="H5">
        <v>71.666666666666671</v>
      </c>
      <c r="M5">
        <v>106.1</v>
      </c>
      <c r="N5">
        <v>24.3</v>
      </c>
      <c r="O5">
        <v>26.8</v>
      </c>
      <c r="P5">
        <v>7.74</v>
      </c>
      <c r="Q5">
        <v>0.9</v>
      </c>
      <c r="R5">
        <v>1.59</v>
      </c>
      <c r="S5">
        <v>6.51</v>
      </c>
      <c r="T5">
        <v>413.1</v>
      </c>
      <c r="U5">
        <v>283.10000000000002</v>
      </c>
      <c r="V5">
        <v>2</v>
      </c>
      <c r="W5">
        <v>3.49</v>
      </c>
      <c r="X5">
        <v>4.21</v>
      </c>
      <c r="Y5">
        <v>10.6</v>
      </c>
      <c r="Z5">
        <v>354</v>
      </c>
      <c r="AA5">
        <v>5</v>
      </c>
    </row>
    <row r="6" spans="1:27" x14ac:dyDescent="0.25">
      <c r="A6" t="s">
        <v>28</v>
      </c>
      <c r="C6">
        <v>1</v>
      </c>
      <c r="D6">
        <v>2</v>
      </c>
      <c r="E6" s="3" t="s">
        <v>93</v>
      </c>
      <c r="F6">
        <v>25.417574437182282</v>
      </c>
      <c r="G6">
        <v>120.33333333333333</v>
      </c>
      <c r="H6">
        <v>76.333333333333329</v>
      </c>
      <c r="M6">
        <v>73.599999999999994</v>
      </c>
      <c r="N6">
        <v>4.7</v>
      </c>
      <c r="O6">
        <v>23.9</v>
      </c>
      <c r="P6">
        <v>4.83</v>
      </c>
      <c r="Q6">
        <v>0.65</v>
      </c>
      <c r="R6">
        <v>0.99</v>
      </c>
      <c r="S6">
        <v>3.25</v>
      </c>
      <c r="T6">
        <v>332.4</v>
      </c>
      <c r="U6">
        <v>220.5</v>
      </c>
      <c r="V6">
        <v>2</v>
      </c>
      <c r="W6">
        <v>4.49</v>
      </c>
      <c r="X6">
        <v>4.03</v>
      </c>
      <c r="Y6">
        <v>10.9</v>
      </c>
      <c r="Z6">
        <v>259</v>
      </c>
      <c r="AA6">
        <v>5</v>
      </c>
    </row>
    <row r="7" spans="1:27" x14ac:dyDescent="0.25">
      <c r="A7" t="s">
        <v>29</v>
      </c>
      <c r="C7">
        <v>1</v>
      </c>
      <c r="D7">
        <v>2</v>
      </c>
      <c r="E7" s="3" t="s">
        <v>93</v>
      </c>
      <c r="F7">
        <v>21.487603305785125</v>
      </c>
      <c r="G7">
        <v>126</v>
      </c>
      <c r="H7">
        <v>90</v>
      </c>
      <c r="W7">
        <v>7.99</v>
      </c>
      <c r="X7">
        <v>5.19</v>
      </c>
      <c r="Y7">
        <v>14.7</v>
      </c>
      <c r="Z7">
        <v>468</v>
      </c>
      <c r="AA7">
        <v>5</v>
      </c>
    </row>
    <row r="8" spans="1:27" x14ac:dyDescent="0.25">
      <c r="A8" t="s">
        <v>30</v>
      </c>
      <c r="B8" t="s">
        <v>85</v>
      </c>
      <c r="C8">
        <v>1</v>
      </c>
      <c r="D8">
        <v>1</v>
      </c>
      <c r="E8" s="3" t="s">
        <v>93</v>
      </c>
      <c r="F8">
        <v>25.429687499999993</v>
      </c>
      <c r="G8">
        <v>100.5</v>
      </c>
      <c r="H8">
        <v>53</v>
      </c>
      <c r="W8">
        <v>5.43</v>
      </c>
      <c r="X8">
        <v>4.41</v>
      </c>
      <c r="Y8">
        <v>13.2</v>
      </c>
      <c r="Z8">
        <v>251</v>
      </c>
      <c r="AA8">
        <v>5</v>
      </c>
    </row>
    <row r="9" spans="1:27" x14ac:dyDescent="0.25">
      <c r="A9" t="s">
        <v>31</v>
      </c>
      <c r="C9">
        <v>1</v>
      </c>
      <c r="D9">
        <v>2</v>
      </c>
      <c r="E9" s="3" t="s">
        <v>93</v>
      </c>
      <c r="F9">
        <v>26.619343389529721</v>
      </c>
      <c r="G9">
        <v>164.66666666666666</v>
      </c>
      <c r="H9">
        <v>98</v>
      </c>
      <c r="AA9">
        <v>5</v>
      </c>
    </row>
    <row r="10" spans="1:27" x14ac:dyDescent="0.25">
      <c r="A10" t="s">
        <v>32</v>
      </c>
      <c r="B10" t="s">
        <v>83</v>
      </c>
      <c r="C10">
        <v>2</v>
      </c>
      <c r="D10">
        <v>3</v>
      </c>
      <c r="E10" s="3" t="s">
        <v>91</v>
      </c>
      <c r="J10">
        <v>4</v>
      </c>
      <c r="K10">
        <v>2</v>
      </c>
      <c r="L10">
        <v>0</v>
      </c>
      <c r="W10">
        <v>6.56</v>
      </c>
      <c r="X10">
        <v>4.13</v>
      </c>
      <c r="Y10">
        <v>13.3</v>
      </c>
      <c r="Z10">
        <v>231</v>
      </c>
      <c r="AA10">
        <v>15</v>
      </c>
    </row>
    <row r="11" spans="1:27" x14ac:dyDescent="0.25">
      <c r="A11" t="s">
        <v>33</v>
      </c>
      <c r="B11" t="s">
        <v>84</v>
      </c>
      <c r="C11">
        <v>2</v>
      </c>
      <c r="D11">
        <v>2</v>
      </c>
      <c r="E11" s="3" t="s">
        <v>91</v>
      </c>
      <c r="F11">
        <v>24.243918474687703</v>
      </c>
      <c r="G11">
        <v>94.666666666666671</v>
      </c>
      <c r="H11">
        <v>56</v>
      </c>
      <c r="J11">
        <v>7</v>
      </c>
      <c r="K11">
        <v>6</v>
      </c>
      <c r="L11">
        <v>3200</v>
      </c>
      <c r="M11">
        <v>46.6</v>
      </c>
      <c r="N11">
        <v>8.4</v>
      </c>
      <c r="O11">
        <v>14.1</v>
      </c>
      <c r="P11">
        <v>3.23</v>
      </c>
      <c r="Q11">
        <v>1.44</v>
      </c>
      <c r="R11">
        <v>0.43</v>
      </c>
      <c r="S11">
        <v>2.93</v>
      </c>
      <c r="T11">
        <v>256.3</v>
      </c>
      <c r="U11">
        <v>198.2</v>
      </c>
      <c r="V11">
        <v>2</v>
      </c>
      <c r="W11">
        <v>6.45</v>
      </c>
      <c r="X11">
        <v>3.41</v>
      </c>
      <c r="Y11">
        <v>9.5</v>
      </c>
      <c r="Z11">
        <v>209</v>
      </c>
      <c r="AA11">
        <v>15</v>
      </c>
    </row>
    <row r="12" spans="1:27" x14ac:dyDescent="0.25">
      <c r="A12" t="s">
        <v>34</v>
      </c>
      <c r="B12" t="s">
        <v>84</v>
      </c>
      <c r="C12">
        <v>2</v>
      </c>
      <c r="D12">
        <v>2</v>
      </c>
      <c r="E12" s="3" t="s">
        <v>91</v>
      </c>
      <c r="F12">
        <v>26.167390157815731</v>
      </c>
      <c r="G12">
        <v>100.33333333333333</v>
      </c>
      <c r="H12">
        <v>59</v>
      </c>
      <c r="J12">
        <v>2</v>
      </c>
      <c r="K12">
        <v>1</v>
      </c>
      <c r="L12">
        <v>505</v>
      </c>
      <c r="M12">
        <v>41</v>
      </c>
      <c r="N12">
        <v>4</v>
      </c>
      <c r="O12">
        <v>9</v>
      </c>
      <c r="P12">
        <v>5.7</v>
      </c>
      <c r="Q12">
        <v>1.33</v>
      </c>
      <c r="R12">
        <v>1.36</v>
      </c>
      <c r="S12">
        <v>4.57</v>
      </c>
      <c r="T12">
        <v>178.4</v>
      </c>
      <c r="U12">
        <v>169</v>
      </c>
      <c r="V12">
        <v>2</v>
      </c>
      <c r="W12">
        <v>7.08</v>
      </c>
      <c r="X12">
        <v>3.31</v>
      </c>
      <c r="Y12">
        <v>9.9</v>
      </c>
      <c r="Z12">
        <v>266</v>
      </c>
      <c r="AA12">
        <v>5</v>
      </c>
    </row>
    <row r="13" spans="1:27" x14ac:dyDescent="0.25">
      <c r="A13" t="s">
        <v>35</v>
      </c>
      <c r="B13" t="s">
        <v>85</v>
      </c>
      <c r="C13">
        <v>2</v>
      </c>
      <c r="D13">
        <v>1</v>
      </c>
      <c r="E13" s="3" t="s">
        <v>91</v>
      </c>
      <c r="G13">
        <v>96</v>
      </c>
      <c r="H13">
        <v>57.333333333333336</v>
      </c>
      <c r="J13">
        <v>1</v>
      </c>
      <c r="K13">
        <v>0</v>
      </c>
      <c r="M13">
        <v>53.2</v>
      </c>
      <c r="N13">
        <v>4.5</v>
      </c>
      <c r="O13">
        <v>12.7</v>
      </c>
      <c r="P13">
        <v>7.24</v>
      </c>
      <c r="Q13">
        <v>1.25</v>
      </c>
      <c r="R13">
        <v>1.67</v>
      </c>
      <c r="S13">
        <v>5.67</v>
      </c>
      <c r="T13">
        <v>185.6</v>
      </c>
      <c r="U13">
        <v>173.4</v>
      </c>
      <c r="V13">
        <v>2</v>
      </c>
      <c r="W13">
        <v>5.8</v>
      </c>
      <c r="X13">
        <v>4.17</v>
      </c>
      <c r="Y13">
        <v>11.3</v>
      </c>
      <c r="Z13">
        <v>223</v>
      </c>
      <c r="AA13">
        <v>5</v>
      </c>
    </row>
    <row r="14" spans="1:27" x14ac:dyDescent="0.25">
      <c r="A14" t="s">
        <v>36</v>
      </c>
      <c r="B14" t="s">
        <v>85</v>
      </c>
      <c r="C14">
        <v>2</v>
      </c>
      <c r="D14">
        <v>1</v>
      </c>
      <c r="E14" s="3" t="s">
        <v>92</v>
      </c>
      <c r="M14">
        <v>54.8</v>
      </c>
      <c r="N14">
        <v>8.5</v>
      </c>
      <c r="O14">
        <v>12.7</v>
      </c>
      <c r="P14">
        <v>4.93</v>
      </c>
      <c r="Q14">
        <v>1.33</v>
      </c>
      <c r="R14">
        <v>1.17</v>
      </c>
      <c r="S14">
        <v>4.0199999999999996</v>
      </c>
      <c r="T14">
        <v>181.8</v>
      </c>
      <c r="U14">
        <v>182</v>
      </c>
      <c r="V14">
        <v>2</v>
      </c>
      <c r="W14">
        <v>7.06</v>
      </c>
      <c r="X14">
        <v>3.5</v>
      </c>
      <c r="Y14">
        <v>11.3</v>
      </c>
      <c r="Z14">
        <v>276</v>
      </c>
      <c r="AA14">
        <v>15</v>
      </c>
    </row>
    <row r="15" spans="1:27" x14ac:dyDescent="0.25">
      <c r="A15" t="s">
        <v>37</v>
      </c>
      <c r="B15" t="s">
        <v>85</v>
      </c>
      <c r="C15">
        <v>2</v>
      </c>
      <c r="D15">
        <v>1</v>
      </c>
      <c r="W15">
        <v>7.23</v>
      </c>
      <c r="X15">
        <v>4.0599999999999996</v>
      </c>
      <c r="Y15">
        <v>11.6</v>
      </c>
      <c r="Z15">
        <v>85</v>
      </c>
      <c r="AA15">
        <v>5</v>
      </c>
    </row>
    <row r="16" spans="1:27" x14ac:dyDescent="0.25">
      <c r="A16" t="s">
        <v>38</v>
      </c>
      <c r="B16" t="s">
        <v>83</v>
      </c>
      <c r="C16">
        <v>3</v>
      </c>
      <c r="D16">
        <v>3</v>
      </c>
      <c r="G16">
        <v>117</v>
      </c>
      <c r="H16">
        <v>90.3333333333333</v>
      </c>
      <c r="L16">
        <v>3300</v>
      </c>
      <c r="W16">
        <v>9.33</v>
      </c>
      <c r="X16">
        <v>3.62</v>
      </c>
      <c r="Y16">
        <v>10.199999999999999</v>
      </c>
      <c r="Z16">
        <v>245</v>
      </c>
      <c r="AA16">
        <v>15</v>
      </c>
    </row>
    <row r="17" spans="1:27" x14ac:dyDescent="0.25">
      <c r="A17" t="s">
        <v>39</v>
      </c>
      <c r="B17" t="s">
        <v>85</v>
      </c>
      <c r="C17">
        <v>3</v>
      </c>
      <c r="D17">
        <v>1</v>
      </c>
      <c r="E17" s="3" t="s">
        <v>91</v>
      </c>
      <c r="G17">
        <v>155</v>
      </c>
      <c r="H17">
        <v>95</v>
      </c>
      <c r="L17">
        <v>1100</v>
      </c>
      <c r="W17">
        <v>13.26</v>
      </c>
      <c r="X17">
        <v>5.29</v>
      </c>
      <c r="Y17">
        <v>15.6</v>
      </c>
      <c r="Z17">
        <v>361</v>
      </c>
      <c r="AA17">
        <v>5</v>
      </c>
    </row>
    <row r="18" spans="1:27" x14ac:dyDescent="0.25">
      <c r="A18" t="s">
        <v>40</v>
      </c>
      <c r="B18" t="s">
        <v>85</v>
      </c>
      <c r="C18">
        <v>3</v>
      </c>
      <c r="D18">
        <v>1</v>
      </c>
      <c r="E18" s="3" t="s">
        <v>92</v>
      </c>
      <c r="F18">
        <v>26.989619377162633</v>
      </c>
      <c r="G18">
        <v>140</v>
      </c>
      <c r="H18">
        <v>80</v>
      </c>
      <c r="L18">
        <v>1000</v>
      </c>
      <c r="M18">
        <v>71.7</v>
      </c>
      <c r="N18">
        <v>7.8</v>
      </c>
      <c r="O18">
        <v>16.3</v>
      </c>
      <c r="P18">
        <v>7.98</v>
      </c>
      <c r="Q18">
        <v>1.7</v>
      </c>
      <c r="R18">
        <v>1.69</v>
      </c>
      <c r="S18">
        <v>6.13</v>
      </c>
      <c r="T18">
        <v>452.5</v>
      </c>
      <c r="U18">
        <v>388.1</v>
      </c>
      <c r="V18">
        <v>3</v>
      </c>
      <c r="W18">
        <v>8.41</v>
      </c>
      <c r="X18">
        <v>5.19</v>
      </c>
      <c r="Y18">
        <v>15.2</v>
      </c>
      <c r="Z18">
        <v>374</v>
      </c>
      <c r="AA18">
        <v>100</v>
      </c>
    </row>
    <row r="19" spans="1:27" x14ac:dyDescent="0.25">
      <c r="A19" t="s">
        <v>41</v>
      </c>
      <c r="B19" t="s">
        <v>83</v>
      </c>
      <c r="C19">
        <v>3</v>
      </c>
      <c r="D19">
        <v>3</v>
      </c>
      <c r="E19" s="3" t="s">
        <v>91</v>
      </c>
      <c r="F19">
        <v>24.128792373719392</v>
      </c>
      <c r="G19">
        <v>155</v>
      </c>
      <c r="H19">
        <v>95</v>
      </c>
      <c r="I19">
        <v>26</v>
      </c>
      <c r="L19">
        <v>1800</v>
      </c>
      <c r="M19">
        <v>65</v>
      </c>
      <c r="N19">
        <v>3.9</v>
      </c>
      <c r="O19">
        <v>17.899999999999999</v>
      </c>
      <c r="P19">
        <v>4.96</v>
      </c>
      <c r="Q19">
        <v>1.97</v>
      </c>
      <c r="R19">
        <v>1.77</v>
      </c>
      <c r="S19">
        <v>3.25</v>
      </c>
      <c r="T19">
        <v>395.7</v>
      </c>
      <c r="U19">
        <v>452.4</v>
      </c>
      <c r="V19">
        <v>3</v>
      </c>
      <c r="W19">
        <v>13.54</v>
      </c>
      <c r="X19">
        <v>3.97</v>
      </c>
      <c r="Y19">
        <v>12.8</v>
      </c>
      <c r="Z19">
        <v>323</v>
      </c>
      <c r="AA19">
        <v>30</v>
      </c>
    </row>
    <row r="20" spans="1:27" x14ac:dyDescent="0.25">
      <c r="A20" t="s">
        <v>42</v>
      </c>
      <c r="B20" t="s">
        <v>85</v>
      </c>
      <c r="C20">
        <v>3</v>
      </c>
      <c r="D20">
        <v>1</v>
      </c>
      <c r="E20" s="3" t="s">
        <v>91</v>
      </c>
      <c r="F20">
        <v>24.435186668803073</v>
      </c>
      <c r="G20">
        <v>160</v>
      </c>
      <c r="H20">
        <v>100</v>
      </c>
      <c r="I20">
        <v>37</v>
      </c>
      <c r="J20">
        <v>2</v>
      </c>
      <c r="K20">
        <v>0</v>
      </c>
      <c r="L20">
        <v>300</v>
      </c>
      <c r="M20">
        <v>45.7</v>
      </c>
      <c r="N20">
        <v>5.4</v>
      </c>
      <c r="O20">
        <v>23.7</v>
      </c>
      <c r="P20">
        <v>2.42</v>
      </c>
      <c r="Q20">
        <v>2.58</v>
      </c>
      <c r="R20">
        <v>0.59</v>
      </c>
      <c r="S20">
        <v>1.78</v>
      </c>
      <c r="U20">
        <v>253.4</v>
      </c>
      <c r="V20">
        <v>2</v>
      </c>
      <c r="W20">
        <v>10.55</v>
      </c>
      <c r="X20">
        <v>4.47</v>
      </c>
      <c r="Y20">
        <v>12.8</v>
      </c>
      <c r="Z20">
        <v>188</v>
      </c>
      <c r="AA20">
        <v>30</v>
      </c>
    </row>
    <row r="21" spans="1:27" x14ac:dyDescent="0.25">
      <c r="A21" t="s">
        <v>43</v>
      </c>
      <c r="B21" t="s">
        <v>83</v>
      </c>
      <c r="C21">
        <v>3</v>
      </c>
      <c r="D21">
        <v>3</v>
      </c>
      <c r="E21" s="3" t="s">
        <v>92</v>
      </c>
      <c r="F21">
        <v>43.803418803418801</v>
      </c>
      <c r="G21">
        <v>180</v>
      </c>
      <c r="H21">
        <v>100</v>
      </c>
      <c r="I21">
        <v>40</v>
      </c>
      <c r="J21">
        <v>4</v>
      </c>
      <c r="K21">
        <v>3</v>
      </c>
      <c r="L21">
        <v>800</v>
      </c>
      <c r="M21">
        <v>53</v>
      </c>
      <c r="N21">
        <v>3.7</v>
      </c>
      <c r="O21">
        <v>22.3</v>
      </c>
      <c r="P21">
        <v>7.5</v>
      </c>
      <c r="Q21">
        <v>1.46</v>
      </c>
      <c r="R21">
        <v>1.9</v>
      </c>
      <c r="S21">
        <v>5.9</v>
      </c>
      <c r="T21">
        <v>219</v>
      </c>
      <c r="U21">
        <v>258.7</v>
      </c>
      <c r="V21">
        <v>2</v>
      </c>
      <c r="W21">
        <v>19.07</v>
      </c>
      <c r="X21">
        <v>4.3099999999999996</v>
      </c>
      <c r="Y21">
        <v>11.5</v>
      </c>
      <c r="Z21">
        <v>322</v>
      </c>
      <c r="AA21">
        <v>30</v>
      </c>
    </row>
    <row r="22" spans="1:27" x14ac:dyDescent="0.25">
      <c r="A22" t="s">
        <v>44</v>
      </c>
      <c r="B22" t="s">
        <v>83</v>
      </c>
      <c r="C22">
        <v>3</v>
      </c>
      <c r="D22">
        <v>3</v>
      </c>
      <c r="E22" s="3" t="s">
        <v>92</v>
      </c>
      <c r="F22">
        <v>24.816326530612244</v>
      </c>
      <c r="G22">
        <v>150</v>
      </c>
      <c r="H22">
        <v>100</v>
      </c>
      <c r="I22">
        <v>21</v>
      </c>
      <c r="J22">
        <v>1</v>
      </c>
      <c r="K22">
        <v>0</v>
      </c>
      <c r="L22">
        <v>2075</v>
      </c>
      <c r="M22">
        <v>53</v>
      </c>
      <c r="N22">
        <v>5.3</v>
      </c>
      <c r="O22">
        <v>16.8</v>
      </c>
      <c r="P22">
        <v>4.37</v>
      </c>
      <c r="Q22">
        <v>1.45</v>
      </c>
      <c r="R22">
        <v>1.43</v>
      </c>
      <c r="S22">
        <v>3.35</v>
      </c>
      <c r="T22">
        <v>227</v>
      </c>
      <c r="U22">
        <v>294.89999999999998</v>
      </c>
      <c r="V22">
        <v>2</v>
      </c>
      <c r="W22">
        <v>6.4</v>
      </c>
      <c r="X22">
        <v>3.8</v>
      </c>
      <c r="Y22">
        <v>11.5</v>
      </c>
      <c r="Z22">
        <v>250</v>
      </c>
      <c r="AA22">
        <v>300</v>
      </c>
    </row>
    <row r="23" spans="1:27" x14ac:dyDescent="0.25">
      <c r="A23" t="s">
        <v>45</v>
      </c>
      <c r="B23" t="s">
        <v>83</v>
      </c>
      <c r="C23">
        <v>3</v>
      </c>
      <c r="D23">
        <v>3</v>
      </c>
      <c r="E23" s="3" t="s">
        <v>91</v>
      </c>
      <c r="F23">
        <v>37.949063923089895</v>
      </c>
      <c r="I23">
        <v>26</v>
      </c>
      <c r="J23">
        <v>4</v>
      </c>
      <c r="K23">
        <v>2</v>
      </c>
      <c r="M23">
        <v>75.2</v>
      </c>
      <c r="N23">
        <v>10.3</v>
      </c>
      <c r="O23">
        <v>24</v>
      </c>
      <c r="P23">
        <v>5.39</v>
      </c>
      <c r="Q23">
        <v>1.71</v>
      </c>
      <c r="R23">
        <v>1.44</v>
      </c>
      <c r="S23">
        <v>4.66</v>
      </c>
      <c r="T23">
        <v>500.9</v>
      </c>
      <c r="U23">
        <v>311.60000000000002</v>
      </c>
      <c r="V23">
        <v>2</v>
      </c>
      <c r="W23">
        <v>11.73</v>
      </c>
      <c r="X23">
        <v>3.1</v>
      </c>
      <c r="Y23">
        <v>8.5</v>
      </c>
      <c r="Z23">
        <v>104</v>
      </c>
      <c r="AA23">
        <v>300</v>
      </c>
    </row>
    <row r="24" spans="1:27" x14ac:dyDescent="0.25">
      <c r="A24" t="s">
        <v>46</v>
      </c>
      <c r="B24" t="s">
        <v>83</v>
      </c>
      <c r="C24">
        <v>3</v>
      </c>
      <c r="D24">
        <v>3</v>
      </c>
      <c r="E24" s="3" t="s">
        <v>93</v>
      </c>
      <c r="F24">
        <v>30.418100549820021</v>
      </c>
      <c r="I24">
        <v>30</v>
      </c>
      <c r="J24">
        <v>6</v>
      </c>
      <c r="K24">
        <v>3</v>
      </c>
      <c r="M24">
        <v>103.6</v>
      </c>
      <c r="N24">
        <v>2.4</v>
      </c>
      <c r="O24">
        <v>18.2</v>
      </c>
      <c r="P24">
        <v>5.03</v>
      </c>
      <c r="Q24">
        <v>3.06</v>
      </c>
      <c r="R24">
        <v>1.1200000000000001</v>
      </c>
      <c r="S24">
        <v>3.55</v>
      </c>
      <c r="T24">
        <v>626.79999999999995</v>
      </c>
      <c r="U24">
        <v>415.4</v>
      </c>
      <c r="V24">
        <v>3</v>
      </c>
      <c r="W24">
        <v>7.13</v>
      </c>
      <c r="X24">
        <v>6.15</v>
      </c>
      <c r="Y24">
        <v>18.399999999999999</v>
      </c>
      <c r="Z24">
        <v>169</v>
      </c>
      <c r="AA24">
        <v>30</v>
      </c>
    </row>
    <row r="25" spans="1:27" x14ac:dyDescent="0.25">
      <c r="A25" t="s">
        <v>47</v>
      </c>
      <c r="B25" t="s">
        <v>84</v>
      </c>
      <c r="C25">
        <v>3</v>
      </c>
      <c r="D25">
        <v>2</v>
      </c>
      <c r="E25" s="3" t="s">
        <v>92</v>
      </c>
      <c r="F25">
        <v>32.083523853071171</v>
      </c>
      <c r="I25">
        <v>30</v>
      </c>
      <c r="J25">
        <v>4</v>
      </c>
      <c r="K25">
        <v>0</v>
      </c>
      <c r="M25">
        <v>46.7</v>
      </c>
      <c r="N25">
        <v>6</v>
      </c>
      <c r="O25">
        <v>25.8</v>
      </c>
      <c r="P25">
        <v>4</v>
      </c>
      <c r="Q25">
        <v>1</v>
      </c>
      <c r="R25">
        <v>1.6</v>
      </c>
      <c r="S25">
        <v>1.64</v>
      </c>
      <c r="T25">
        <v>415.5</v>
      </c>
      <c r="U25">
        <v>4.54</v>
      </c>
      <c r="V25">
        <v>1</v>
      </c>
      <c r="W25">
        <v>6.11</v>
      </c>
      <c r="X25">
        <v>3.93</v>
      </c>
      <c r="Y25">
        <v>11.9</v>
      </c>
      <c r="Z25">
        <v>127</v>
      </c>
    </row>
    <row r="26" spans="1:27" x14ac:dyDescent="0.25">
      <c r="A26" t="s">
        <v>48</v>
      </c>
      <c r="B26" t="s">
        <v>84</v>
      </c>
      <c r="C26">
        <v>3</v>
      </c>
      <c r="D26">
        <v>2</v>
      </c>
      <c r="E26" s="3" t="s">
        <v>92</v>
      </c>
      <c r="F26">
        <v>42.059335108735176</v>
      </c>
      <c r="I26">
        <v>33</v>
      </c>
      <c r="J26">
        <v>6</v>
      </c>
      <c r="K26">
        <v>4</v>
      </c>
      <c r="M26">
        <v>57.9</v>
      </c>
      <c r="N26">
        <v>3.2</v>
      </c>
      <c r="O26">
        <v>14.2</v>
      </c>
      <c r="P26">
        <v>7.96</v>
      </c>
      <c r="Q26">
        <v>1.96</v>
      </c>
      <c r="R26">
        <v>1.66</v>
      </c>
      <c r="S26">
        <v>6.47</v>
      </c>
      <c r="T26">
        <v>130.69999999999999</v>
      </c>
      <c r="U26">
        <v>303.2</v>
      </c>
      <c r="V26">
        <v>2</v>
      </c>
      <c r="W26">
        <v>10.58</v>
      </c>
      <c r="X26">
        <v>4.63</v>
      </c>
      <c r="Y26">
        <v>13.1</v>
      </c>
      <c r="Z26">
        <v>224</v>
      </c>
    </row>
    <row r="27" spans="1:27" x14ac:dyDescent="0.25">
      <c r="A27" t="s">
        <v>49</v>
      </c>
      <c r="B27" t="s">
        <v>85</v>
      </c>
      <c r="C27">
        <v>3</v>
      </c>
      <c r="D27">
        <v>1</v>
      </c>
      <c r="E27" s="3" t="s">
        <v>92</v>
      </c>
      <c r="F27">
        <v>20.904195011337873</v>
      </c>
      <c r="J27">
        <v>1</v>
      </c>
      <c r="K27">
        <v>0</v>
      </c>
      <c r="M27">
        <v>40.799999999999997</v>
      </c>
      <c r="N27">
        <v>15.4</v>
      </c>
      <c r="O27">
        <v>50.5</v>
      </c>
      <c r="P27">
        <v>3.98</v>
      </c>
      <c r="Q27">
        <v>1.34</v>
      </c>
      <c r="R27">
        <v>1.62</v>
      </c>
      <c r="S27">
        <v>1.52</v>
      </c>
      <c r="T27">
        <v>295.3</v>
      </c>
      <c r="U27">
        <v>348.3</v>
      </c>
      <c r="V27">
        <v>2</v>
      </c>
    </row>
    <row r="28" spans="1:27" x14ac:dyDescent="0.25">
      <c r="A28" t="s">
        <v>50</v>
      </c>
      <c r="B28" t="s">
        <v>83</v>
      </c>
      <c r="C28">
        <v>3</v>
      </c>
      <c r="D28">
        <v>3</v>
      </c>
      <c r="E28" s="3" t="s">
        <v>92</v>
      </c>
      <c r="M28">
        <v>59.8</v>
      </c>
      <c r="N28">
        <v>17.100000000000001</v>
      </c>
      <c r="O28">
        <v>32.4</v>
      </c>
      <c r="P28">
        <v>5.59</v>
      </c>
      <c r="Q28">
        <v>2.58</v>
      </c>
      <c r="R28">
        <v>1.59</v>
      </c>
      <c r="S28">
        <v>2.79</v>
      </c>
      <c r="T28">
        <v>219.4</v>
      </c>
      <c r="U28">
        <v>311.8</v>
      </c>
      <c r="V28">
        <v>2</v>
      </c>
    </row>
    <row r="29" spans="1:27" x14ac:dyDescent="0.25">
      <c r="A29" t="s">
        <v>51</v>
      </c>
      <c r="B29" t="s">
        <v>83</v>
      </c>
      <c r="C29">
        <v>3</v>
      </c>
      <c r="D29">
        <v>3</v>
      </c>
    </row>
    <row r="30" spans="1:27" x14ac:dyDescent="0.25">
      <c r="A30" t="s">
        <v>52</v>
      </c>
      <c r="B30" t="s">
        <v>84</v>
      </c>
      <c r="C30">
        <v>1</v>
      </c>
      <c r="D30">
        <v>2</v>
      </c>
      <c r="E30" s="3" t="s">
        <v>95</v>
      </c>
      <c r="F30">
        <v>39.691241612209993</v>
      </c>
      <c r="G30">
        <v>124</v>
      </c>
      <c r="H30">
        <v>81</v>
      </c>
      <c r="W30">
        <v>5.66</v>
      </c>
      <c r="X30">
        <v>4.99</v>
      </c>
      <c r="Y30">
        <v>12.8</v>
      </c>
      <c r="Z30">
        <v>344</v>
      </c>
      <c r="AA30">
        <v>15</v>
      </c>
    </row>
    <row r="31" spans="1:27" x14ac:dyDescent="0.25">
      <c r="A31" t="s">
        <v>53</v>
      </c>
      <c r="B31" t="s">
        <v>84</v>
      </c>
      <c r="C31">
        <v>1</v>
      </c>
      <c r="D31">
        <v>2</v>
      </c>
      <c r="E31" s="3" t="s">
        <v>93</v>
      </c>
      <c r="F31">
        <v>21.777777777777779</v>
      </c>
      <c r="G31">
        <v>116</v>
      </c>
      <c r="H31">
        <v>88.333333333333329</v>
      </c>
      <c r="W31">
        <v>5.52</v>
      </c>
      <c r="X31">
        <v>4.87</v>
      </c>
      <c r="Y31">
        <v>12.8</v>
      </c>
      <c r="Z31">
        <v>260</v>
      </c>
      <c r="AA31">
        <v>5</v>
      </c>
    </row>
    <row r="32" spans="1:27" x14ac:dyDescent="0.25">
      <c r="A32" t="s">
        <v>54</v>
      </c>
      <c r="B32" t="s">
        <v>84</v>
      </c>
      <c r="C32">
        <v>1</v>
      </c>
      <c r="D32">
        <v>2</v>
      </c>
      <c r="E32" s="3" t="s">
        <v>94</v>
      </c>
      <c r="F32">
        <v>34.049030604069856</v>
      </c>
      <c r="G32">
        <v>144.66666666666666</v>
      </c>
      <c r="H32">
        <v>93</v>
      </c>
      <c r="M32">
        <v>63.5</v>
      </c>
      <c r="N32">
        <v>14.3</v>
      </c>
      <c r="O32">
        <v>18.7</v>
      </c>
      <c r="P32">
        <v>3.52</v>
      </c>
      <c r="Q32">
        <v>0.2</v>
      </c>
      <c r="R32">
        <v>0.25</v>
      </c>
      <c r="S32">
        <v>1.1100000000000001</v>
      </c>
      <c r="T32">
        <v>175.2</v>
      </c>
      <c r="U32">
        <v>63.8</v>
      </c>
      <c r="V32">
        <v>1</v>
      </c>
      <c r="W32">
        <v>4.38</v>
      </c>
      <c r="X32">
        <v>4.83</v>
      </c>
      <c r="Y32">
        <v>12.5</v>
      </c>
      <c r="Z32">
        <v>243</v>
      </c>
      <c r="AA32">
        <v>5</v>
      </c>
    </row>
    <row r="33" spans="1:27" x14ac:dyDescent="0.25">
      <c r="A33" t="s">
        <v>55</v>
      </c>
      <c r="B33" t="s">
        <v>84</v>
      </c>
      <c r="C33">
        <v>1</v>
      </c>
      <c r="D33">
        <v>2</v>
      </c>
      <c r="E33" s="3" t="s">
        <v>91</v>
      </c>
      <c r="F33">
        <v>22.862368541380881</v>
      </c>
      <c r="G33">
        <v>113</v>
      </c>
      <c r="H33">
        <v>68.333333333333329</v>
      </c>
      <c r="M33">
        <v>67.3</v>
      </c>
      <c r="N33">
        <v>12.6</v>
      </c>
      <c r="O33">
        <v>19.5</v>
      </c>
      <c r="P33">
        <v>5.37</v>
      </c>
      <c r="Q33">
        <v>1.87</v>
      </c>
      <c r="R33">
        <v>0.77</v>
      </c>
      <c r="S33">
        <v>4.49</v>
      </c>
      <c r="T33">
        <v>408.3</v>
      </c>
      <c r="U33">
        <v>268.3</v>
      </c>
      <c r="V33">
        <v>2</v>
      </c>
      <c r="W33">
        <v>5.5</v>
      </c>
      <c r="X33">
        <v>4.51</v>
      </c>
      <c r="Y33">
        <v>11.6</v>
      </c>
      <c r="Z33">
        <v>226</v>
      </c>
      <c r="AA33">
        <v>5</v>
      </c>
    </row>
    <row r="34" spans="1:27" x14ac:dyDescent="0.25">
      <c r="A34" t="s">
        <v>56</v>
      </c>
      <c r="B34" t="s">
        <v>84</v>
      </c>
      <c r="C34">
        <v>1</v>
      </c>
      <c r="D34">
        <v>2</v>
      </c>
      <c r="E34" s="3" t="s">
        <v>92</v>
      </c>
      <c r="F34">
        <v>19.62826470116968</v>
      </c>
      <c r="G34">
        <v>96.666666666666671</v>
      </c>
      <c r="H34">
        <v>59</v>
      </c>
      <c r="M34">
        <v>57.8</v>
      </c>
      <c r="N34">
        <v>11.8</v>
      </c>
      <c r="O34">
        <v>18.3</v>
      </c>
      <c r="P34">
        <v>4.74</v>
      </c>
      <c r="Q34">
        <v>0.72</v>
      </c>
      <c r="R34">
        <v>0.99</v>
      </c>
      <c r="S34">
        <v>3.56</v>
      </c>
      <c r="T34">
        <v>271.5</v>
      </c>
      <c r="U34">
        <v>218.2</v>
      </c>
      <c r="V34">
        <v>2</v>
      </c>
      <c r="W34">
        <v>4.49</v>
      </c>
      <c r="X34">
        <v>4.38</v>
      </c>
      <c r="Y34">
        <v>12.8</v>
      </c>
      <c r="Z34">
        <v>294</v>
      </c>
      <c r="AA34">
        <v>15</v>
      </c>
    </row>
    <row r="35" spans="1:27" x14ac:dyDescent="0.25">
      <c r="A35" t="s">
        <v>57</v>
      </c>
      <c r="B35" t="s">
        <v>83</v>
      </c>
      <c r="C35">
        <v>1</v>
      </c>
      <c r="D35">
        <v>3</v>
      </c>
      <c r="E35" s="3" t="s">
        <v>91</v>
      </c>
      <c r="F35">
        <v>24.243918474687703</v>
      </c>
      <c r="G35">
        <v>114</v>
      </c>
      <c r="H35">
        <v>74.5</v>
      </c>
      <c r="M35">
        <v>56.4</v>
      </c>
      <c r="N35">
        <v>18.399999999999999</v>
      </c>
      <c r="O35">
        <v>30</v>
      </c>
      <c r="P35">
        <v>3.61</v>
      </c>
      <c r="Q35">
        <v>0.63</v>
      </c>
      <c r="R35">
        <v>0.71</v>
      </c>
      <c r="S35">
        <v>2.38</v>
      </c>
      <c r="T35">
        <v>421.3</v>
      </c>
      <c r="U35">
        <v>129.4</v>
      </c>
      <c r="V35">
        <v>1</v>
      </c>
    </row>
    <row r="36" spans="1:27" x14ac:dyDescent="0.25">
      <c r="A36" t="s">
        <v>58</v>
      </c>
      <c r="B36" t="s">
        <v>83</v>
      </c>
      <c r="C36">
        <v>2</v>
      </c>
      <c r="D36">
        <v>3</v>
      </c>
      <c r="E36" s="3" t="s">
        <v>92</v>
      </c>
      <c r="W36">
        <v>9.98</v>
      </c>
      <c r="X36">
        <v>3.94</v>
      </c>
      <c r="Y36">
        <v>11.7</v>
      </c>
      <c r="Z36">
        <v>160</v>
      </c>
      <c r="AA36">
        <v>5</v>
      </c>
    </row>
    <row r="37" spans="1:27" x14ac:dyDescent="0.25">
      <c r="A37" t="s">
        <v>59</v>
      </c>
      <c r="B37" t="s">
        <v>83</v>
      </c>
      <c r="C37">
        <v>2</v>
      </c>
      <c r="D37">
        <v>3</v>
      </c>
      <c r="E37" s="3" t="s">
        <v>92</v>
      </c>
      <c r="J37">
        <v>1</v>
      </c>
      <c r="K37">
        <v>0</v>
      </c>
      <c r="W37">
        <v>5.55</v>
      </c>
      <c r="X37">
        <v>4</v>
      </c>
      <c r="Y37">
        <v>11</v>
      </c>
      <c r="Z37">
        <v>175</v>
      </c>
      <c r="AA37">
        <v>30</v>
      </c>
    </row>
    <row r="38" spans="1:27" x14ac:dyDescent="0.25">
      <c r="A38" t="s">
        <v>60</v>
      </c>
      <c r="B38" t="s">
        <v>85</v>
      </c>
      <c r="C38">
        <v>2</v>
      </c>
      <c r="D38">
        <v>1</v>
      </c>
      <c r="E38" s="3" t="s">
        <v>92</v>
      </c>
      <c r="J38">
        <v>6</v>
      </c>
      <c r="K38">
        <v>1</v>
      </c>
      <c r="P38">
        <v>4.8099999999999996</v>
      </c>
      <c r="Q38">
        <v>1.61</v>
      </c>
      <c r="R38">
        <v>1.44</v>
      </c>
      <c r="S38">
        <v>3.54</v>
      </c>
      <c r="T38">
        <v>154</v>
      </c>
      <c r="U38">
        <v>212.3</v>
      </c>
      <c r="V38">
        <v>2</v>
      </c>
      <c r="W38">
        <v>5.3</v>
      </c>
      <c r="X38">
        <v>4.07</v>
      </c>
      <c r="Y38">
        <v>12.7</v>
      </c>
      <c r="Z38">
        <v>194</v>
      </c>
      <c r="AA38">
        <v>15</v>
      </c>
    </row>
    <row r="39" spans="1:27" x14ac:dyDescent="0.25">
      <c r="A39" t="s">
        <v>61</v>
      </c>
      <c r="B39" t="s">
        <v>83</v>
      </c>
      <c r="C39">
        <v>2</v>
      </c>
      <c r="D39">
        <v>3</v>
      </c>
      <c r="E39" s="3" t="s">
        <v>92</v>
      </c>
      <c r="F39">
        <v>28.8855432232765</v>
      </c>
      <c r="G39">
        <v>146.66666666666666</v>
      </c>
      <c r="H39">
        <v>96</v>
      </c>
      <c r="J39">
        <v>5</v>
      </c>
      <c r="K39">
        <v>5</v>
      </c>
      <c r="M39">
        <v>35.5</v>
      </c>
      <c r="N39">
        <v>3.7</v>
      </c>
      <c r="O39">
        <v>10.9</v>
      </c>
      <c r="P39">
        <v>5.6</v>
      </c>
      <c r="Q39">
        <v>0.98</v>
      </c>
      <c r="R39">
        <v>1.66</v>
      </c>
      <c r="S39">
        <v>4.07</v>
      </c>
      <c r="T39">
        <v>257.10000000000002</v>
      </c>
      <c r="U39">
        <v>157.19999999999999</v>
      </c>
      <c r="V39">
        <v>2</v>
      </c>
      <c r="W39">
        <v>6.26</v>
      </c>
      <c r="X39">
        <v>4.12</v>
      </c>
      <c r="Y39">
        <v>9.6</v>
      </c>
      <c r="Z39">
        <v>208</v>
      </c>
    </row>
    <row r="40" spans="1:27" x14ac:dyDescent="0.25">
      <c r="A40" t="s">
        <v>62</v>
      </c>
      <c r="B40" t="s">
        <v>83</v>
      </c>
      <c r="C40">
        <v>2</v>
      </c>
      <c r="D40">
        <v>3</v>
      </c>
      <c r="E40" s="3" t="s">
        <v>92</v>
      </c>
      <c r="F40">
        <v>28.479886080455675</v>
      </c>
      <c r="G40">
        <v>119.33333333333333</v>
      </c>
      <c r="H40">
        <v>82</v>
      </c>
      <c r="J40">
        <v>3</v>
      </c>
      <c r="K40">
        <v>2</v>
      </c>
      <c r="L40">
        <v>3600</v>
      </c>
      <c r="M40">
        <v>43.5</v>
      </c>
      <c r="N40">
        <v>5.8</v>
      </c>
      <c r="O40">
        <v>12.6</v>
      </c>
      <c r="P40">
        <v>5.05</v>
      </c>
      <c r="Q40">
        <v>2.87</v>
      </c>
      <c r="R40">
        <v>1.07</v>
      </c>
      <c r="S40">
        <v>4.05</v>
      </c>
      <c r="T40">
        <v>273.39999999999998</v>
      </c>
      <c r="U40">
        <v>313.2</v>
      </c>
      <c r="V40">
        <v>2</v>
      </c>
      <c r="W40">
        <v>7.28</v>
      </c>
      <c r="X40">
        <v>3.63</v>
      </c>
      <c r="Y40">
        <v>11.5</v>
      </c>
      <c r="Z40">
        <v>234</v>
      </c>
      <c r="AA40">
        <v>5</v>
      </c>
    </row>
    <row r="41" spans="1:27" x14ac:dyDescent="0.25">
      <c r="A41" t="s">
        <v>63</v>
      </c>
      <c r="B41" t="s">
        <v>83</v>
      </c>
      <c r="C41">
        <v>2</v>
      </c>
      <c r="D41">
        <v>3</v>
      </c>
      <c r="E41" s="3" t="s">
        <v>92</v>
      </c>
      <c r="F41">
        <v>17.689788851669238</v>
      </c>
      <c r="G41">
        <v>105.33333333333333</v>
      </c>
      <c r="H41">
        <v>68</v>
      </c>
      <c r="J41">
        <v>1</v>
      </c>
      <c r="K41">
        <v>0</v>
      </c>
      <c r="L41">
        <v>3000</v>
      </c>
      <c r="M41">
        <v>55.3</v>
      </c>
      <c r="N41">
        <v>4</v>
      </c>
      <c r="O41">
        <v>12.7</v>
      </c>
      <c r="P41">
        <v>5.59</v>
      </c>
      <c r="Q41">
        <v>1.46</v>
      </c>
      <c r="R41">
        <v>1.59</v>
      </c>
      <c r="S41">
        <v>4.5199999999999996</v>
      </c>
      <c r="T41">
        <v>279</v>
      </c>
      <c r="U41">
        <v>239.7</v>
      </c>
      <c r="V41">
        <v>2</v>
      </c>
      <c r="W41">
        <v>8.89</v>
      </c>
      <c r="X41">
        <v>4.34</v>
      </c>
      <c r="Y41">
        <v>10.6</v>
      </c>
      <c r="Z41">
        <v>460</v>
      </c>
      <c r="AA41">
        <v>15</v>
      </c>
    </row>
    <row r="42" spans="1:27" x14ac:dyDescent="0.25">
      <c r="A42" t="s">
        <v>64</v>
      </c>
      <c r="B42" t="s">
        <v>83</v>
      </c>
      <c r="C42">
        <v>2</v>
      </c>
      <c r="D42">
        <v>3</v>
      </c>
      <c r="E42" s="3" t="s">
        <v>92</v>
      </c>
      <c r="F42">
        <v>30.427197857925268</v>
      </c>
      <c r="G42">
        <v>111.66666666666667</v>
      </c>
      <c r="H42">
        <v>65.666666666666671</v>
      </c>
      <c r="J42">
        <v>1</v>
      </c>
      <c r="K42">
        <v>0</v>
      </c>
      <c r="L42">
        <v>2000</v>
      </c>
      <c r="M42">
        <v>83.8</v>
      </c>
      <c r="N42">
        <v>4.4000000000000004</v>
      </c>
      <c r="O42">
        <v>12.9</v>
      </c>
      <c r="P42">
        <v>5.83</v>
      </c>
      <c r="Q42">
        <v>3.12</v>
      </c>
      <c r="R42">
        <v>1.28</v>
      </c>
      <c r="S42">
        <v>5.13</v>
      </c>
      <c r="T42">
        <v>246.2</v>
      </c>
      <c r="U42">
        <v>210</v>
      </c>
      <c r="V42">
        <v>2</v>
      </c>
      <c r="W42">
        <v>7.7</v>
      </c>
      <c r="X42">
        <v>4.24</v>
      </c>
      <c r="Y42">
        <v>20.3</v>
      </c>
      <c r="Z42">
        <v>299</v>
      </c>
    </row>
    <row r="43" spans="1:27" x14ac:dyDescent="0.25">
      <c r="A43" t="s">
        <v>65</v>
      </c>
      <c r="B43" t="s">
        <v>83</v>
      </c>
      <c r="C43">
        <v>2</v>
      </c>
      <c r="D43">
        <v>3</v>
      </c>
      <c r="E43" s="3" t="s">
        <v>91</v>
      </c>
      <c r="F43">
        <v>27.848794740686635</v>
      </c>
      <c r="G43">
        <v>101.66666666666667</v>
      </c>
      <c r="H43">
        <v>66.333333333333329</v>
      </c>
      <c r="J43">
        <v>2</v>
      </c>
      <c r="K43">
        <v>2</v>
      </c>
      <c r="L43">
        <v>2200</v>
      </c>
      <c r="M43">
        <v>54.5</v>
      </c>
      <c r="N43">
        <v>7.8</v>
      </c>
      <c r="O43">
        <v>16.8</v>
      </c>
      <c r="P43">
        <v>3.58</v>
      </c>
      <c r="Q43">
        <v>2.36</v>
      </c>
      <c r="R43">
        <v>1.05</v>
      </c>
      <c r="S43">
        <v>2.5099999999999998</v>
      </c>
      <c r="T43">
        <v>164.2</v>
      </c>
      <c r="U43">
        <v>257.8</v>
      </c>
      <c r="V43">
        <v>2</v>
      </c>
      <c r="W43">
        <v>7.83</v>
      </c>
      <c r="X43">
        <v>4.5999999999999996</v>
      </c>
      <c r="Y43">
        <v>9.9</v>
      </c>
      <c r="Z43">
        <v>362</v>
      </c>
      <c r="AA43">
        <v>5</v>
      </c>
    </row>
    <row r="44" spans="1:27" x14ac:dyDescent="0.25">
      <c r="A44" t="s">
        <v>66</v>
      </c>
      <c r="B44" t="s">
        <v>83</v>
      </c>
      <c r="C44">
        <v>2</v>
      </c>
      <c r="D44">
        <v>3</v>
      </c>
      <c r="E44" s="3" t="s">
        <v>92</v>
      </c>
      <c r="F44">
        <v>23.413111342351716</v>
      </c>
      <c r="G44">
        <v>120.66666666666667</v>
      </c>
      <c r="H44">
        <v>75.666666666666671</v>
      </c>
      <c r="J44">
        <v>1</v>
      </c>
      <c r="K44">
        <v>0</v>
      </c>
      <c r="L44">
        <v>2900</v>
      </c>
      <c r="M44">
        <v>40.9</v>
      </c>
      <c r="N44">
        <v>6.4</v>
      </c>
      <c r="O44">
        <v>9.9</v>
      </c>
      <c r="P44">
        <v>3.62</v>
      </c>
      <c r="Q44">
        <v>2.99</v>
      </c>
      <c r="R44">
        <v>0.59</v>
      </c>
      <c r="S44">
        <v>3.21</v>
      </c>
      <c r="T44">
        <v>202.5</v>
      </c>
      <c r="U44">
        <v>311.2</v>
      </c>
      <c r="V44">
        <v>2</v>
      </c>
      <c r="W44">
        <v>9.19</v>
      </c>
      <c r="X44">
        <v>4.1399999999999997</v>
      </c>
      <c r="Y44">
        <v>12.4</v>
      </c>
      <c r="Z44">
        <v>307</v>
      </c>
      <c r="AA44">
        <v>5</v>
      </c>
    </row>
    <row r="45" spans="1:27" x14ac:dyDescent="0.25">
      <c r="A45" t="s">
        <v>67</v>
      </c>
      <c r="B45" t="s">
        <v>83</v>
      </c>
      <c r="C45">
        <v>2</v>
      </c>
      <c r="D45">
        <v>3</v>
      </c>
      <c r="E45" s="3" t="s">
        <v>92</v>
      </c>
      <c r="F45">
        <v>29.340039628105465</v>
      </c>
      <c r="G45">
        <v>103.33333333333333</v>
      </c>
      <c r="H45">
        <v>66.333333333333329</v>
      </c>
      <c r="J45">
        <v>1</v>
      </c>
      <c r="K45">
        <v>0</v>
      </c>
      <c r="L45">
        <v>3100</v>
      </c>
      <c r="M45">
        <v>32.299999999999997</v>
      </c>
      <c r="N45">
        <v>20.2</v>
      </c>
      <c r="O45">
        <v>20</v>
      </c>
      <c r="P45">
        <v>5.54</v>
      </c>
      <c r="Q45">
        <v>2.25</v>
      </c>
      <c r="R45">
        <v>1.17</v>
      </c>
      <c r="S45">
        <v>3.18</v>
      </c>
      <c r="T45">
        <v>152.9</v>
      </c>
      <c r="U45">
        <v>200.4</v>
      </c>
      <c r="V45">
        <v>2</v>
      </c>
      <c r="W45">
        <v>9.69</v>
      </c>
      <c r="X45">
        <v>3.62</v>
      </c>
      <c r="Y45">
        <v>10</v>
      </c>
      <c r="Z45">
        <v>263</v>
      </c>
      <c r="AA45">
        <v>5</v>
      </c>
    </row>
    <row r="46" spans="1:27" x14ac:dyDescent="0.25">
      <c r="A46" t="s">
        <v>68</v>
      </c>
      <c r="B46" t="s">
        <v>84</v>
      </c>
      <c r="C46">
        <v>2</v>
      </c>
      <c r="D46">
        <v>2</v>
      </c>
      <c r="E46" s="3" t="s">
        <v>92</v>
      </c>
      <c r="F46">
        <v>37.202380952380956</v>
      </c>
      <c r="J46">
        <v>4</v>
      </c>
      <c r="K46">
        <v>3</v>
      </c>
      <c r="L46">
        <v>2000</v>
      </c>
      <c r="M46">
        <v>50.8</v>
      </c>
      <c r="N46">
        <v>3.8</v>
      </c>
      <c r="O46">
        <v>10.5</v>
      </c>
      <c r="P46">
        <v>4.74</v>
      </c>
      <c r="Q46">
        <v>0.93</v>
      </c>
      <c r="R46">
        <v>2.17</v>
      </c>
      <c r="S46">
        <v>3.03</v>
      </c>
      <c r="T46">
        <v>42.3</v>
      </c>
      <c r="U46">
        <v>141.5</v>
      </c>
      <c r="V46">
        <v>2</v>
      </c>
      <c r="W46">
        <v>6.34</v>
      </c>
      <c r="X46">
        <v>3.78</v>
      </c>
      <c r="Y46">
        <v>10.5</v>
      </c>
      <c r="Z46">
        <v>250</v>
      </c>
      <c r="AA46">
        <v>30</v>
      </c>
    </row>
    <row r="47" spans="1:27" x14ac:dyDescent="0.25">
      <c r="A47" t="s">
        <v>69</v>
      </c>
      <c r="B47" t="s">
        <v>83</v>
      </c>
      <c r="C47">
        <v>2</v>
      </c>
      <c r="D47">
        <v>3</v>
      </c>
      <c r="E47" s="3" t="s">
        <v>92</v>
      </c>
      <c r="F47">
        <v>44.296302793737119</v>
      </c>
      <c r="J47">
        <v>4</v>
      </c>
      <c r="K47">
        <v>2</v>
      </c>
      <c r="L47">
        <v>3200</v>
      </c>
      <c r="M47">
        <v>36.700000000000003</v>
      </c>
      <c r="N47">
        <v>4.8</v>
      </c>
      <c r="O47">
        <v>8</v>
      </c>
      <c r="W47">
        <v>8.14</v>
      </c>
      <c r="X47">
        <v>5.81</v>
      </c>
      <c r="Y47">
        <v>11.6</v>
      </c>
      <c r="Z47">
        <v>215</v>
      </c>
      <c r="AA47">
        <v>5</v>
      </c>
    </row>
    <row r="48" spans="1:27" x14ac:dyDescent="0.25">
      <c r="A48" t="s">
        <v>70</v>
      </c>
      <c r="B48" t="s">
        <v>83</v>
      </c>
      <c r="C48">
        <v>2</v>
      </c>
      <c r="D48">
        <v>3</v>
      </c>
      <c r="E48" s="3" t="s">
        <v>92</v>
      </c>
      <c r="F48">
        <v>31.20917404557991</v>
      </c>
      <c r="J48">
        <v>3</v>
      </c>
      <c r="K48">
        <v>2</v>
      </c>
      <c r="W48">
        <v>9.7200000000000006</v>
      </c>
      <c r="X48">
        <v>3.74</v>
      </c>
      <c r="Y48">
        <v>1.01</v>
      </c>
      <c r="Z48">
        <v>219</v>
      </c>
      <c r="AA48">
        <v>15</v>
      </c>
    </row>
    <row r="49" spans="1:27" x14ac:dyDescent="0.25">
      <c r="A49" t="s">
        <v>71</v>
      </c>
      <c r="B49" t="s">
        <v>83</v>
      </c>
      <c r="C49">
        <v>2</v>
      </c>
      <c r="D49">
        <v>3</v>
      </c>
      <c r="E49" s="3" t="s">
        <v>92</v>
      </c>
      <c r="F49">
        <v>29.996712689020377</v>
      </c>
      <c r="J49">
        <v>5</v>
      </c>
      <c r="K49">
        <v>1</v>
      </c>
      <c r="W49">
        <v>6.69</v>
      </c>
      <c r="X49">
        <v>3.34</v>
      </c>
      <c r="Y49">
        <v>11</v>
      </c>
      <c r="Z49">
        <v>135</v>
      </c>
      <c r="AA49">
        <v>15</v>
      </c>
    </row>
    <row r="50" spans="1:27" x14ac:dyDescent="0.25">
      <c r="A50" t="s">
        <v>72</v>
      </c>
      <c r="B50" t="s">
        <v>83</v>
      </c>
      <c r="C50">
        <v>2</v>
      </c>
      <c r="D50">
        <v>3</v>
      </c>
      <c r="E50" s="3" t="s">
        <v>92</v>
      </c>
      <c r="F50">
        <v>32.046146450889275</v>
      </c>
      <c r="J50">
        <v>2</v>
      </c>
      <c r="K50">
        <v>1</v>
      </c>
      <c r="W50">
        <v>9.52</v>
      </c>
      <c r="X50">
        <v>4.8</v>
      </c>
      <c r="Y50">
        <v>11</v>
      </c>
      <c r="Z50">
        <v>253</v>
      </c>
      <c r="AA50">
        <v>15</v>
      </c>
    </row>
    <row r="51" spans="1:27" x14ac:dyDescent="0.25">
      <c r="A51" t="s">
        <v>73</v>
      </c>
      <c r="B51" t="s">
        <v>85</v>
      </c>
      <c r="C51">
        <v>2</v>
      </c>
      <c r="D51">
        <v>1</v>
      </c>
      <c r="E51" s="3" t="s">
        <v>92</v>
      </c>
      <c r="F51">
        <v>29.733900410252552</v>
      </c>
      <c r="J51">
        <v>1</v>
      </c>
      <c r="K51">
        <v>0</v>
      </c>
      <c r="W51">
        <v>10.039999999999999</v>
      </c>
      <c r="X51">
        <v>2.93</v>
      </c>
      <c r="Y51">
        <v>8.9</v>
      </c>
      <c r="Z51">
        <v>279</v>
      </c>
      <c r="AA51">
        <v>15</v>
      </c>
    </row>
    <row r="52" spans="1:27" x14ac:dyDescent="0.25">
      <c r="A52" t="s">
        <v>74</v>
      </c>
      <c r="B52" t="s">
        <v>83</v>
      </c>
      <c r="C52">
        <v>2</v>
      </c>
      <c r="D52">
        <v>3</v>
      </c>
      <c r="E52" s="3" t="s">
        <v>92</v>
      </c>
      <c r="F52">
        <v>32.454716898381648</v>
      </c>
      <c r="J52">
        <v>3</v>
      </c>
      <c r="K52">
        <v>2</v>
      </c>
      <c r="W52">
        <v>7.29</v>
      </c>
      <c r="X52">
        <v>4.16</v>
      </c>
      <c r="Y52">
        <v>10.199999999999999</v>
      </c>
      <c r="Z52">
        <v>280</v>
      </c>
    </row>
    <row r="53" spans="1:27" x14ac:dyDescent="0.25">
      <c r="A53" t="s">
        <v>75</v>
      </c>
      <c r="B53" t="s">
        <v>83</v>
      </c>
      <c r="C53">
        <v>2</v>
      </c>
      <c r="D53">
        <v>3</v>
      </c>
      <c r="E53" s="3" t="s">
        <v>91</v>
      </c>
      <c r="F53">
        <v>28.875440053795337</v>
      </c>
      <c r="J53">
        <v>2</v>
      </c>
      <c r="K53">
        <v>1</v>
      </c>
      <c r="W53">
        <v>8.0299999999999994</v>
      </c>
      <c r="X53">
        <v>3.86</v>
      </c>
      <c r="Y53">
        <v>9.3000000000000007</v>
      </c>
      <c r="Z53">
        <v>251</v>
      </c>
    </row>
    <row r="54" spans="1:27" x14ac:dyDescent="0.25">
      <c r="A54" t="s">
        <v>76</v>
      </c>
      <c r="E54" s="3" t="s">
        <v>91</v>
      </c>
      <c r="F54">
        <v>27.587326057852245</v>
      </c>
      <c r="W54">
        <v>9.11</v>
      </c>
      <c r="X54">
        <v>3.33</v>
      </c>
      <c r="Y54">
        <v>11.2</v>
      </c>
      <c r="Z54">
        <v>194</v>
      </c>
      <c r="AA54">
        <v>15</v>
      </c>
    </row>
    <row r="55" spans="1:27" x14ac:dyDescent="0.25">
      <c r="A55" t="s">
        <v>77</v>
      </c>
      <c r="B55" t="s">
        <v>83</v>
      </c>
      <c r="C55">
        <v>2</v>
      </c>
      <c r="D55">
        <v>3</v>
      </c>
      <c r="E55" s="3" t="s">
        <v>91</v>
      </c>
      <c r="W55">
        <v>6.45</v>
      </c>
      <c r="X55">
        <v>3.71</v>
      </c>
      <c r="Y55">
        <v>7</v>
      </c>
      <c r="Z55">
        <v>182</v>
      </c>
      <c r="AA55">
        <v>5</v>
      </c>
    </row>
    <row r="56" spans="1:27" x14ac:dyDescent="0.25">
      <c r="A56" t="s">
        <v>78</v>
      </c>
      <c r="B56" t="s">
        <v>83</v>
      </c>
      <c r="C56">
        <v>3</v>
      </c>
      <c r="D56">
        <v>3</v>
      </c>
      <c r="E56" s="3" t="s">
        <v>92</v>
      </c>
      <c r="F56">
        <v>23.795359904818564</v>
      </c>
      <c r="G56">
        <v>125</v>
      </c>
      <c r="H56">
        <v>70</v>
      </c>
      <c r="I56">
        <v>25</v>
      </c>
      <c r="J56">
        <v>2</v>
      </c>
      <c r="K56">
        <v>0</v>
      </c>
      <c r="L56">
        <v>900</v>
      </c>
      <c r="M56">
        <v>83.2</v>
      </c>
      <c r="N56">
        <v>10.9</v>
      </c>
      <c r="O56">
        <v>42.5</v>
      </c>
      <c r="P56">
        <v>4.78</v>
      </c>
      <c r="Q56">
        <v>1.41</v>
      </c>
      <c r="R56">
        <v>1.01</v>
      </c>
      <c r="S56">
        <v>4.58</v>
      </c>
      <c r="T56">
        <v>313.8</v>
      </c>
      <c r="U56">
        <v>350.2</v>
      </c>
      <c r="V56">
        <v>2</v>
      </c>
      <c r="W56">
        <v>7.28</v>
      </c>
      <c r="X56">
        <v>3.77</v>
      </c>
      <c r="Y56">
        <v>12.6</v>
      </c>
      <c r="Z56">
        <v>176</v>
      </c>
      <c r="AA56">
        <v>15</v>
      </c>
    </row>
    <row r="57" spans="1:27" x14ac:dyDescent="0.25">
      <c r="A57" t="s">
        <v>79</v>
      </c>
      <c r="B57" t="s">
        <v>83</v>
      </c>
      <c r="C57">
        <v>3</v>
      </c>
      <c r="D57">
        <v>3</v>
      </c>
      <c r="E57" s="3" t="s">
        <v>92</v>
      </c>
      <c r="F57">
        <v>26.672763298277697</v>
      </c>
      <c r="G57">
        <v>135</v>
      </c>
      <c r="H57">
        <v>95</v>
      </c>
      <c r="I57">
        <v>32</v>
      </c>
      <c r="J57">
        <v>4</v>
      </c>
      <c r="K57">
        <v>3</v>
      </c>
      <c r="M57">
        <v>92.9</v>
      </c>
      <c r="N57">
        <v>3.3</v>
      </c>
      <c r="O57">
        <v>14.9</v>
      </c>
      <c r="P57">
        <v>9.75</v>
      </c>
      <c r="Q57">
        <v>2.96</v>
      </c>
      <c r="R57">
        <v>1.96</v>
      </c>
      <c r="S57">
        <v>7.86</v>
      </c>
      <c r="T57">
        <v>296</v>
      </c>
      <c r="U57">
        <v>348.4</v>
      </c>
      <c r="V57">
        <v>2</v>
      </c>
      <c r="W57">
        <v>9.27</v>
      </c>
      <c r="X57">
        <v>5.0999999999999996</v>
      </c>
      <c r="Y57">
        <v>10.9</v>
      </c>
      <c r="Z57">
        <v>269</v>
      </c>
      <c r="AA57">
        <v>30</v>
      </c>
    </row>
    <row r="58" spans="1:27" x14ac:dyDescent="0.25">
      <c r="A58" t="s">
        <v>80</v>
      </c>
      <c r="B58" t="s">
        <v>84</v>
      </c>
      <c r="C58">
        <v>3</v>
      </c>
      <c r="D58">
        <v>2</v>
      </c>
      <c r="E58" s="3" t="s">
        <v>92</v>
      </c>
      <c r="G58">
        <v>178</v>
      </c>
      <c r="H58">
        <v>104</v>
      </c>
      <c r="I58">
        <v>30</v>
      </c>
      <c r="J58">
        <v>7</v>
      </c>
      <c r="K58">
        <v>5</v>
      </c>
      <c r="M58">
        <v>41.4</v>
      </c>
      <c r="O58">
        <v>41</v>
      </c>
      <c r="P58">
        <v>4.8</v>
      </c>
      <c r="Q58">
        <v>1.9</v>
      </c>
      <c r="R58">
        <v>0.7</v>
      </c>
      <c r="S58">
        <v>3.14</v>
      </c>
      <c r="T58">
        <v>140.80000000000001</v>
      </c>
      <c r="U58">
        <v>314.3</v>
      </c>
      <c r="V58">
        <v>2</v>
      </c>
      <c r="AA58">
        <v>100</v>
      </c>
    </row>
  </sheetData>
  <autoFilter ref="A1:AA58" xr:uid="{00000000-0009-0000-0000-000000000000}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0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sheetData>
    <row r="1" spans="1:27" s="1" customFormat="1" x14ac:dyDescent="0.25">
      <c r="A1" s="1" t="s">
        <v>0</v>
      </c>
      <c r="C1" s="1" t="s">
        <v>81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82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x14ac:dyDescent="0.25">
      <c r="A2" t="s">
        <v>26</v>
      </c>
      <c r="B2" t="s">
        <v>85</v>
      </c>
      <c r="C2">
        <v>1</v>
      </c>
      <c r="D2">
        <v>2</v>
      </c>
      <c r="E2">
        <v>38</v>
      </c>
      <c r="F2">
        <v>29.402920244578837</v>
      </c>
      <c r="G2">
        <v>116.33333333333333</v>
      </c>
      <c r="H2">
        <v>70.333333333333329</v>
      </c>
      <c r="M2">
        <v>72.3</v>
      </c>
      <c r="N2">
        <v>13.7</v>
      </c>
      <c r="O2">
        <v>30.7</v>
      </c>
      <c r="P2">
        <v>5.32</v>
      </c>
      <c r="Q2">
        <v>0.55000000000000004</v>
      </c>
      <c r="R2">
        <v>0.62</v>
      </c>
      <c r="S2">
        <v>3.19</v>
      </c>
      <c r="T2">
        <v>393.5</v>
      </c>
      <c r="U2">
        <v>257</v>
      </c>
      <c r="V2">
        <v>2</v>
      </c>
      <c r="W2">
        <v>6.28</v>
      </c>
      <c r="X2">
        <v>4.07</v>
      </c>
      <c r="Y2">
        <v>12.4</v>
      </c>
      <c r="Z2">
        <v>326</v>
      </c>
      <c r="AA2">
        <v>5</v>
      </c>
    </row>
    <row r="3" spans="1:27" x14ac:dyDescent="0.25">
      <c r="A3" t="s">
        <v>30</v>
      </c>
      <c r="B3" t="s">
        <v>85</v>
      </c>
      <c r="C3">
        <v>1</v>
      </c>
      <c r="D3">
        <v>2</v>
      </c>
      <c r="E3">
        <v>48</v>
      </c>
      <c r="F3">
        <v>25.429687499999993</v>
      </c>
      <c r="G3">
        <v>100.5</v>
      </c>
      <c r="H3">
        <v>53</v>
      </c>
      <c r="W3">
        <v>5.43</v>
      </c>
      <c r="X3">
        <v>4.41</v>
      </c>
      <c r="Y3">
        <v>13.2</v>
      </c>
      <c r="Z3">
        <v>251</v>
      </c>
      <c r="AA3">
        <v>5</v>
      </c>
    </row>
    <row r="5" spans="1:27" x14ac:dyDescent="0.25">
      <c r="A5" t="s">
        <v>86</v>
      </c>
      <c r="E5">
        <f>AVERAGE(E2:E3)</f>
        <v>43</v>
      </c>
      <c r="F5">
        <f t="shared" ref="F5:AA5" si="0">AVERAGE(F2:F3)</f>
        <v>27.416303872289415</v>
      </c>
      <c r="G5">
        <f t="shared" si="0"/>
        <v>108.41666666666666</v>
      </c>
      <c r="H5">
        <f t="shared" si="0"/>
        <v>61.666666666666664</v>
      </c>
      <c r="I5" t="e">
        <f t="shared" si="0"/>
        <v>#DIV/0!</v>
      </c>
      <c r="J5" t="e">
        <f t="shared" si="0"/>
        <v>#DIV/0!</v>
      </c>
      <c r="K5" t="e">
        <f t="shared" si="0"/>
        <v>#DIV/0!</v>
      </c>
      <c r="L5" t="e">
        <f t="shared" si="0"/>
        <v>#DIV/0!</v>
      </c>
      <c r="M5">
        <f t="shared" si="0"/>
        <v>72.3</v>
      </c>
      <c r="N5">
        <f t="shared" si="0"/>
        <v>13.7</v>
      </c>
      <c r="O5">
        <f t="shared" si="0"/>
        <v>30.7</v>
      </c>
      <c r="P5">
        <f t="shared" si="0"/>
        <v>5.32</v>
      </c>
      <c r="Q5">
        <f t="shared" si="0"/>
        <v>0.55000000000000004</v>
      </c>
      <c r="R5">
        <f t="shared" si="0"/>
        <v>0.62</v>
      </c>
      <c r="S5">
        <f t="shared" si="0"/>
        <v>3.19</v>
      </c>
      <c r="T5">
        <f t="shared" si="0"/>
        <v>393.5</v>
      </c>
      <c r="U5">
        <f t="shared" si="0"/>
        <v>257</v>
      </c>
      <c r="V5">
        <f t="shared" si="0"/>
        <v>2</v>
      </c>
      <c r="W5">
        <f t="shared" si="0"/>
        <v>5.8550000000000004</v>
      </c>
      <c r="X5">
        <f t="shared" si="0"/>
        <v>4.24</v>
      </c>
      <c r="Y5">
        <f t="shared" si="0"/>
        <v>12.8</v>
      </c>
      <c r="Z5">
        <f t="shared" si="0"/>
        <v>288.5</v>
      </c>
      <c r="AA5">
        <f t="shared" si="0"/>
        <v>5</v>
      </c>
    </row>
    <row r="6" spans="1:27" x14ac:dyDescent="0.25">
      <c r="A6" t="s">
        <v>87</v>
      </c>
      <c r="E6">
        <f>_xlfn.STDEV.S(E2:E3)</f>
        <v>7.0710678118654755</v>
      </c>
      <c r="F6">
        <f t="shared" ref="F6:AA6" si="1">_xlfn.STDEV.S(F2:F3)</f>
        <v>2.8094998169241383</v>
      </c>
      <c r="G6">
        <f t="shared" si="1"/>
        <v>11.195857368786999</v>
      </c>
      <c r="H6">
        <f t="shared" si="1"/>
        <v>12.25651754056684</v>
      </c>
      <c r="I6" t="e">
        <f t="shared" si="1"/>
        <v>#DIV/0!</v>
      </c>
      <c r="J6" t="e">
        <f t="shared" si="1"/>
        <v>#DIV/0!</v>
      </c>
      <c r="K6" t="e">
        <f t="shared" si="1"/>
        <v>#DIV/0!</v>
      </c>
      <c r="L6" t="e">
        <f t="shared" si="1"/>
        <v>#DIV/0!</v>
      </c>
      <c r="M6" t="e">
        <f t="shared" si="1"/>
        <v>#DIV/0!</v>
      </c>
      <c r="N6" t="e">
        <f t="shared" si="1"/>
        <v>#DIV/0!</v>
      </c>
      <c r="O6" t="e">
        <f t="shared" si="1"/>
        <v>#DIV/0!</v>
      </c>
      <c r="P6" t="e">
        <f t="shared" si="1"/>
        <v>#DIV/0!</v>
      </c>
      <c r="Q6" t="e">
        <f t="shared" si="1"/>
        <v>#DIV/0!</v>
      </c>
      <c r="R6" t="e">
        <f t="shared" si="1"/>
        <v>#DIV/0!</v>
      </c>
      <c r="S6" t="e">
        <f t="shared" si="1"/>
        <v>#DIV/0!</v>
      </c>
      <c r="T6" t="e">
        <f t="shared" si="1"/>
        <v>#DIV/0!</v>
      </c>
      <c r="U6" t="e">
        <f t="shared" si="1"/>
        <v>#DIV/0!</v>
      </c>
      <c r="V6" t="e">
        <f t="shared" si="1"/>
        <v>#DIV/0!</v>
      </c>
      <c r="W6">
        <f t="shared" si="1"/>
        <v>0.60104076400856576</v>
      </c>
      <c r="X6">
        <f t="shared" si="1"/>
        <v>0.24041630560342606</v>
      </c>
      <c r="Y6">
        <f t="shared" si="1"/>
        <v>0.56568542494923724</v>
      </c>
      <c r="Z6">
        <f t="shared" si="1"/>
        <v>53.033008588991066</v>
      </c>
      <c r="AA6">
        <f t="shared" si="1"/>
        <v>0</v>
      </c>
    </row>
    <row r="7" spans="1:27" x14ac:dyDescent="0.25">
      <c r="A7" t="s">
        <v>88</v>
      </c>
      <c r="E7">
        <f>COUNT(E2:E3)</f>
        <v>2</v>
      </c>
      <c r="F7">
        <f t="shared" ref="F7:AA7" si="2">COUNT(F2:F3)</f>
        <v>2</v>
      </c>
      <c r="G7">
        <f t="shared" si="2"/>
        <v>2</v>
      </c>
      <c r="H7">
        <f t="shared" si="2"/>
        <v>2</v>
      </c>
      <c r="I7">
        <f t="shared" si="2"/>
        <v>0</v>
      </c>
      <c r="J7">
        <f t="shared" si="2"/>
        <v>0</v>
      </c>
      <c r="K7">
        <f t="shared" si="2"/>
        <v>0</v>
      </c>
      <c r="L7">
        <f t="shared" si="2"/>
        <v>0</v>
      </c>
      <c r="M7">
        <f t="shared" si="2"/>
        <v>1</v>
      </c>
      <c r="N7">
        <f t="shared" si="2"/>
        <v>1</v>
      </c>
      <c r="O7">
        <f t="shared" si="2"/>
        <v>1</v>
      </c>
      <c r="P7">
        <f t="shared" si="2"/>
        <v>1</v>
      </c>
      <c r="Q7">
        <f t="shared" si="2"/>
        <v>1</v>
      </c>
      <c r="R7">
        <f t="shared" si="2"/>
        <v>1</v>
      </c>
      <c r="S7">
        <f t="shared" si="2"/>
        <v>1</v>
      </c>
      <c r="T7">
        <f t="shared" si="2"/>
        <v>1</v>
      </c>
      <c r="U7">
        <f t="shared" si="2"/>
        <v>1</v>
      </c>
      <c r="V7">
        <f t="shared" si="2"/>
        <v>1</v>
      </c>
      <c r="W7">
        <f t="shared" si="2"/>
        <v>2</v>
      </c>
      <c r="X7">
        <f t="shared" si="2"/>
        <v>2</v>
      </c>
      <c r="Y7">
        <f t="shared" si="2"/>
        <v>2</v>
      </c>
      <c r="Z7">
        <f t="shared" si="2"/>
        <v>2</v>
      </c>
      <c r="AA7">
        <f t="shared" si="2"/>
        <v>2</v>
      </c>
    </row>
    <row r="13" spans="1:27" x14ac:dyDescent="0.25">
      <c r="A13" t="s">
        <v>27</v>
      </c>
      <c r="B13" t="s">
        <v>84</v>
      </c>
      <c r="C13">
        <v>1</v>
      </c>
      <c r="D13">
        <v>2</v>
      </c>
      <c r="E13">
        <v>47</v>
      </c>
      <c r="F13">
        <v>26.041666666666671</v>
      </c>
      <c r="G13">
        <v>113.66666666666667</v>
      </c>
      <c r="H13">
        <v>71.666666666666671</v>
      </c>
      <c r="M13">
        <v>106.1</v>
      </c>
      <c r="N13">
        <v>24.3</v>
      </c>
      <c r="O13">
        <v>26.8</v>
      </c>
      <c r="P13">
        <v>7.74</v>
      </c>
      <c r="Q13">
        <v>0.9</v>
      </c>
      <c r="R13">
        <v>1.59</v>
      </c>
      <c r="S13">
        <v>6.51</v>
      </c>
      <c r="T13">
        <v>413.1</v>
      </c>
      <c r="U13">
        <v>283.10000000000002</v>
      </c>
      <c r="V13">
        <v>2</v>
      </c>
      <c r="W13">
        <v>3.49</v>
      </c>
      <c r="X13">
        <v>4.21</v>
      </c>
      <c r="Y13">
        <v>10.6</v>
      </c>
      <c r="Z13">
        <v>354</v>
      </c>
      <c r="AA13">
        <v>5</v>
      </c>
    </row>
    <row r="14" spans="1:27" x14ac:dyDescent="0.25">
      <c r="A14" t="s">
        <v>52</v>
      </c>
      <c r="B14" t="s">
        <v>84</v>
      </c>
      <c r="C14">
        <v>1</v>
      </c>
      <c r="D14">
        <v>1</v>
      </c>
      <c r="E14">
        <v>63</v>
      </c>
      <c r="F14">
        <v>39.691241612209993</v>
      </c>
      <c r="G14">
        <v>124</v>
      </c>
      <c r="H14">
        <v>81</v>
      </c>
      <c r="W14">
        <v>5.66</v>
      </c>
      <c r="X14">
        <v>4.99</v>
      </c>
      <c r="Y14">
        <v>12.8</v>
      </c>
      <c r="Z14">
        <v>344</v>
      </c>
      <c r="AA14">
        <v>15</v>
      </c>
    </row>
    <row r="15" spans="1:27" x14ac:dyDescent="0.25">
      <c r="A15" t="s">
        <v>53</v>
      </c>
      <c r="B15" t="s">
        <v>84</v>
      </c>
      <c r="C15">
        <v>1</v>
      </c>
      <c r="D15">
        <v>1</v>
      </c>
      <c r="E15">
        <v>45</v>
      </c>
      <c r="F15">
        <v>21.777777777777779</v>
      </c>
      <c r="G15">
        <v>116</v>
      </c>
      <c r="H15">
        <v>88.333333333333329</v>
      </c>
      <c r="W15">
        <v>5.52</v>
      </c>
      <c r="X15">
        <v>4.87</v>
      </c>
      <c r="Y15">
        <v>12.8</v>
      </c>
      <c r="Z15">
        <v>260</v>
      </c>
      <c r="AA15">
        <v>5</v>
      </c>
    </row>
    <row r="16" spans="1:27" x14ac:dyDescent="0.25">
      <c r="A16" t="s">
        <v>54</v>
      </c>
      <c r="B16" t="s">
        <v>84</v>
      </c>
      <c r="C16">
        <v>1</v>
      </c>
      <c r="D16">
        <v>1</v>
      </c>
      <c r="E16">
        <v>55</v>
      </c>
      <c r="F16">
        <v>34.049030604069856</v>
      </c>
      <c r="G16">
        <v>144.66666666666666</v>
      </c>
      <c r="H16">
        <v>93</v>
      </c>
      <c r="M16">
        <v>63.5</v>
      </c>
      <c r="N16">
        <v>14.3</v>
      </c>
      <c r="O16">
        <v>18.7</v>
      </c>
      <c r="P16">
        <v>3.52</v>
      </c>
      <c r="Q16">
        <v>0.2</v>
      </c>
      <c r="R16">
        <v>0.25</v>
      </c>
      <c r="S16">
        <v>1.1100000000000001</v>
      </c>
      <c r="T16">
        <v>175.2</v>
      </c>
      <c r="U16">
        <v>63.8</v>
      </c>
      <c r="V16">
        <v>1</v>
      </c>
      <c r="W16">
        <v>4.38</v>
      </c>
      <c r="X16">
        <v>4.83</v>
      </c>
      <c r="Y16">
        <v>12.5</v>
      </c>
      <c r="Z16">
        <v>243</v>
      </c>
      <c r="AA16">
        <v>5</v>
      </c>
    </row>
    <row r="17" spans="1:27" x14ac:dyDescent="0.25">
      <c r="A17" t="s">
        <v>55</v>
      </c>
      <c r="B17" t="s">
        <v>84</v>
      </c>
      <c r="C17">
        <v>1</v>
      </c>
      <c r="D17">
        <v>1</v>
      </c>
      <c r="E17">
        <v>24</v>
      </c>
      <c r="F17">
        <v>22.862368541380881</v>
      </c>
      <c r="G17">
        <v>113</v>
      </c>
      <c r="H17">
        <v>68.333333333333329</v>
      </c>
      <c r="M17">
        <v>67.3</v>
      </c>
      <c r="N17">
        <v>12.6</v>
      </c>
      <c r="O17">
        <v>19.5</v>
      </c>
      <c r="P17">
        <v>5.37</v>
      </c>
      <c r="Q17">
        <v>1.87</v>
      </c>
      <c r="R17">
        <v>0.77</v>
      </c>
      <c r="S17">
        <v>4.49</v>
      </c>
      <c r="T17">
        <v>408.3</v>
      </c>
      <c r="U17">
        <v>268.3</v>
      </c>
      <c r="V17">
        <v>2</v>
      </c>
      <c r="W17">
        <v>5.5</v>
      </c>
      <c r="X17">
        <v>4.51</v>
      </c>
      <c r="Y17">
        <v>11.6</v>
      </c>
      <c r="Z17">
        <v>226</v>
      </c>
      <c r="AA17">
        <v>5</v>
      </c>
    </row>
    <row r="18" spans="1:27" x14ac:dyDescent="0.25">
      <c r="A18" t="s">
        <v>56</v>
      </c>
      <c r="B18" t="s">
        <v>84</v>
      </c>
      <c r="C18">
        <v>1</v>
      </c>
      <c r="D18">
        <v>1</v>
      </c>
      <c r="E18">
        <v>30</v>
      </c>
      <c r="F18">
        <v>19.62826470116968</v>
      </c>
      <c r="G18">
        <v>96.666666666666671</v>
      </c>
      <c r="H18">
        <v>59</v>
      </c>
      <c r="M18">
        <v>57.8</v>
      </c>
      <c r="N18">
        <v>11.8</v>
      </c>
      <c r="O18">
        <v>18.3</v>
      </c>
      <c r="P18">
        <v>4.74</v>
      </c>
      <c r="Q18">
        <v>0.72</v>
      </c>
      <c r="R18">
        <v>0.99</v>
      </c>
      <c r="S18">
        <v>3.56</v>
      </c>
      <c r="T18">
        <v>271.5</v>
      </c>
      <c r="U18">
        <v>218.2</v>
      </c>
      <c r="V18">
        <v>2</v>
      </c>
      <c r="W18">
        <v>4.49</v>
      </c>
      <c r="X18">
        <v>4.38</v>
      </c>
      <c r="Y18">
        <v>12.8</v>
      </c>
      <c r="Z18">
        <v>294</v>
      </c>
      <c r="AA18">
        <v>15</v>
      </c>
    </row>
    <row r="20" spans="1:27" x14ac:dyDescent="0.25">
      <c r="A20" t="s">
        <v>86</v>
      </c>
      <c r="E20">
        <f>AVERAGE(E13:E18)</f>
        <v>44</v>
      </c>
      <c r="F20">
        <f t="shared" ref="F20:AA20" si="3">AVERAGE(F13:F18)</f>
        <v>27.341724983879143</v>
      </c>
      <c r="G20">
        <f t="shared" si="3"/>
        <v>118</v>
      </c>
      <c r="H20">
        <f t="shared" si="3"/>
        <v>76.888888888888886</v>
      </c>
      <c r="I20" t="e">
        <f t="shared" si="3"/>
        <v>#DIV/0!</v>
      </c>
      <c r="J20" t="e">
        <f t="shared" si="3"/>
        <v>#DIV/0!</v>
      </c>
      <c r="K20" t="e">
        <f t="shared" si="3"/>
        <v>#DIV/0!</v>
      </c>
      <c r="L20" t="e">
        <f t="shared" si="3"/>
        <v>#DIV/0!</v>
      </c>
      <c r="M20">
        <f t="shared" si="3"/>
        <v>73.674999999999997</v>
      </c>
      <c r="N20">
        <f t="shared" si="3"/>
        <v>15.75</v>
      </c>
      <c r="O20">
        <f t="shared" si="3"/>
        <v>20.824999999999999</v>
      </c>
      <c r="P20">
        <f t="shared" si="3"/>
        <v>5.3424999999999994</v>
      </c>
      <c r="Q20">
        <f t="shared" si="3"/>
        <v>0.9225000000000001</v>
      </c>
      <c r="R20">
        <f t="shared" si="3"/>
        <v>0.90000000000000013</v>
      </c>
      <c r="S20">
        <f t="shared" si="3"/>
        <v>3.9175</v>
      </c>
      <c r="T20">
        <f t="shared" si="3"/>
        <v>317.02499999999998</v>
      </c>
      <c r="U20">
        <f t="shared" si="3"/>
        <v>208.35000000000002</v>
      </c>
      <c r="V20">
        <f t="shared" si="3"/>
        <v>1.75</v>
      </c>
      <c r="W20">
        <f t="shared" si="3"/>
        <v>4.84</v>
      </c>
      <c r="X20">
        <f t="shared" si="3"/>
        <v>4.6316666666666659</v>
      </c>
      <c r="Y20">
        <f t="shared" si="3"/>
        <v>12.183333333333335</v>
      </c>
      <c r="Z20">
        <f t="shared" si="3"/>
        <v>286.83333333333331</v>
      </c>
      <c r="AA20">
        <f t="shared" si="3"/>
        <v>8.3333333333333339</v>
      </c>
    </row>
    <row r="21" spans="1:27" x14ac:dyDescent="0.25">
      <c r="A21" t="s">
        <v>87</v>
      </c>
      <c r="E21">
        <f>_xlfn.STDEV.S(E13:E18)</f>
        <v>14.75127113166862</v>
      </c>
      <c r="F21">
        <f t="shared" ref="F21:AA21" si="4">_xlfn.STDEV.S(F13:F18)</f>
        <v>7.8703020710565683</v>
      </c>
      <c r="G21">
        <f t="shared" si="4"/>
        <v>15.811388300841896</v>
      </c>
      <c r="H21">
        <f t="shared" si="4"/>
        <v>12.867990720589807</v>
      </c>
      <c r="I21" t="e">
        <f t="shared" si="4"/>
        <v>#DIV/0!</v>
      </c>
      <c r="J21" t="e">
        <f t="shared" si="4"/>
        <v>#DIV/0!</v>
      </c>
      <c r="K21" t="e">
        <f t="shared" si="4"/>
        <v>#DIV/0!</v>
      </c>
      <c r="L21" t="e">
        <f t="shared" si="4"/>
        <v>#DIV/0!</v>
      </c>
      <c r="M21">
        <f t="shared" si="4"/>
        <v>21.966394788403498</v>
      </c>
      <c r="N21">
        <f t="shared" si="4"/>
        <v>5.7945376577140886</v>
      </c>
      <c r="O21">
        <f t="shared" si="4"/>
        <v>4.014453055315685</v>
      </c>
      <c r="P21">
        <f t="shared" si="4"/>
        <v>1.7732526610723054</v>
      </c>
      <c r="Q21">
        <f t="shared" si="4"/>
        <v>0.6979195273573211</v>
      </c>
      <c r="R21">
        <f t="shared" si="4"/>
        <v>0.55485733902208279</v>
      </c>
      <c r="S21">
        <f t="shared" si="4"/>
        <v>2.2404370853325322</v>
      </c>
      <c r="T21">
        <f t="shared" si="4"/>
        <v>115.10630955773026</v>
      </c>
      <c r="U21">
        <f t="shared" si="4"/>
        <v>100.28840079158365</v>
      </c>
      <c r="V21">
        <f t="shared" si="4"/>
        <v>0.5</v>
      </c>
      <c r="W21">
        <f t="shared" si="4"/>
        <v>0.86336550776597554</v>
      </c>
      <c r="X21">
        <f t="shared" si="4"/>
        <v>0.3099946236092922</v>
      </c>
      <c r="Y21">
        <f t="shared" si="4"/>
        <v>0.90424922818140541</v>
      </c>
      <c r="Z21">
        <f t="shared" si="4"/>
        <v>53.240648631160227</v>
      </c>
      <c r="AA21">
        <f t="shared" si="4"/>
        <v>5.1639777949432224</v>
      </c>
    </row>
    <row r="22" spans="1:27" x14ac:dyDescent="0.25">
      <c r="A22" t="s">
        <v>88</v>
      </c>
      <c r="E22">
        <f>COUNT(E13:E18)</f>
        <v>6</v>
      </c>
      <c r="F22">
        <f t="shared" ref="F22:AA22" si="5">COUNT(F13:F18)</f>
        <v>6</v>
      </c>
      <c r="G22">
        <f t="shared" si="5"/>
        <v>6</v>
      </c>
      <c r="H22">
        <f t="shared" si="5"/>
        <v>6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4</v>
      </c>
      <c r="N22">
        <f t="shared" si="5"/>
        <v>4</v>
      </c>
      <c r="O22">
        <f t="shared" si="5"/>
        <v>4</v>
      </c>
      <c r="P22">
        <f t="shared" si="5"/>
        <v>4</v>
      </c>
      <c r="Q22">
        <f t="shared" si="5"/>
        <v>4</v>
      </c>
      <c r="R22">
        <f t="shared" si="5"/>
        <v>4</v>
      </c>
      <c r="S22">
        <f t="shared" si="5"/>
        <v>4</v>
      </c>
      <c r="T22">
        <f t="shared" si="5"/>
        <v>4</v>
      </c>
      <c r="U22">
        <f t="shared" si="5"/>
        <v>4</v>
      </c>
      <c r="V22">
        <f t="shared" si="5"/>
        <v>4</v>
      </c>
      <c r="W22">
        <f t="shared" si="5"/>
        <v>6</v>
      </c>
      <c r="X22">
        <f t="shared" si="5"/>
        <v>6</v>
      </c>
      <c r="Y22">
        <f t="shared" si="5"/>
        <v>6</v>
      </c>
      <c r="Z22">
        <f t="shared" si="5"/>
        <v>6</v>
      </c>
      <c r="AA22">
        <f t="shared" si="5"/>
        <v>6</v>
      </c>
    </row>
    <row r="25" spans="1:27" x14ac:dyDescent="0.25">
      <c r="A25" t="s">
        <v>57</v>
      </c>
      <c r="B25" t="s">
        <v>83</v>
      </c>
      <c r="C25">
        <v>1</v>
      </c>
      <c r="D25">
        <v>1</v>
      </c>
      <c r="E25">
        <v>27</v>
      </c>
      <c r="F25">
        <v>24.243918474687703</v>
      </c>
      <c r="G25">
        <v>114</v>
      </c>
      <c r="H25">
        <v>74.5</v>
      </c>
      <c r="M25">
        <v>56.4</v>
      </c>
      <c r="N25">
        <v>18.399999999999999</v>
      </c>
      <c r="O25">
        <v>30</v>
      </c>
      <c r="P25">
        <v>3.61</v>
      </c>
      <c r="Q25">
        <v>0.63</v>
      </c>
      <c r="R25">
        <v>0.71</v>
      </c>
      <c r="S25">
        <v>2.38</v>
      </c>
      <c r="T25">
        <v>421.3</v>
      </c>
      <c r="U25">
        <v>129.4</v>
      </c>
      <c r="V25">
        <v>1</v>
      </c>
    </row>
    <row r="28" spans="1:27" x14ac:dyDescent="0.25">
      <c r="A28" t="s">
        <v>86</v>
      </c>
    </row>
    <row r="29" spans="1:27" x14ac:dyDescent="0.25">
      <c r="A29" t="s">
        <v>87</v>
      </c>
    </row>
    <row r="30" spans="1:27" x14ac:dyDescent="0.25">
      <c r="A3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5"/>
  <sheetViews>
    <sheetView workbookViewId="0">
      <pane ySplit="1" topLeftCell="A2" activePane="bottomLeft" state="frozen"/>
      <selection pane="bottomLeft" activeCell="C17" sqref="C17"/>
    </sheetView>
  </sheetViews>
  <sheetFormatPr defaultRowHeight="15" x14ac:dyDescent="0.25"/>
  <sheetData>
    <row r="1" spans="1:27" s="1" customFormat="1" x14ac:dyDescent="0.25">
      <c r="A1" s="1" t="s">
        <v>0</v>
      </c>
      <c r="C1" s="1" t="s">
        <v>81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82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x14ac:dyDescent="0.25">
      <c r="A2" t="s">
        <v>39</v>
      </c>
      <c r="B2" t="s">
        <v>85</v>
      </c>
      <c r="C2">
        <v>3</v>
      </c>
      <c r="D2">
        <v>2</v>
      </c>
      <c r="E2">
        <v>26</v>
      </c>
      <c r="G2">
        <v>155</v>
      </c>
      <c r="H2">
        <v>95</v>
      </c>
      <c r="L2">
        <v>1100</v>
      </c>
      <c r="W2">
        <v>13.26</v>
      </c>
      <c r="X2">
        <v>5.29</v>
      </c>
      <c r="Y2">
        <v>15.6</v>
      </c>
      <c r="Z2">
        <v>361</v>
      </c>
      <c r="AA2">
        <v>5</v>
      </c>
    </row>
    <row r="3" spans="1:27" x14ac:dyDescent="0.25">
      <c r="A3" t="s">
        <v>40</v>
      </c>
      <c r="B3" t="s">
        <v>85</v>
      </c>
      <c r="C3">
        <v>3</v>
      </c>
      <c r="D3">
        <v>2</v>
      </c>
      <c r="E3">
        <v>33</v>
      </c>
      <c r="F3">
        <v>26.989619377162633</v>
      </c>
      <c r="G3">
        <v>140</v>
      </c>
      <c r="H3">
        <v>80</v>
      </c>
      <c r="L3">
        <v>1000</v>
      </c>
      <c r="M3">
        <v>71.7</v>
      </c>
      <c r="N3">
        <v>7.8</v>
      </c>
      <c r="O3">
        <v>16.3</v>
      </c>
      <c r="P3">
        <v>7.98</v>
      </c>
      <c r="Q3">
        <v>1.7</v>
      </c>
      <c r="R3">
        <v>1.69</v>
      </c>
      <c r="S3">
        <v>6.13</v>
      </c>
      <c r="T3">
        <v>452.5</v>
      </c>
      <c r="U3">
        <v>388.1</v>
      </c>
      <c r="V3">
        <v>3</v>
      </c>
      <c r="W3">
        <v>8.41</v>
      </c>
      <c r="X3">
        <v>5.19</v>
      </c>
      <c r="Y3">
        <v>15.2</v>
      </c>
      <c r="Z3">
        <v>374</v>
      </c>
      <c r="AA3">
        <v>100</v>
      </c>
    </row>
    <row r="4" spans="1:27" x14ac:dyDescent="0.25">
      <c r="A4" t="s">
        <v>42</v>
      </c>
      <c r="B4" t="s">
        <v>85</v>
      </c>
      <c r="C4">
        <v>3</v>
      </c>
      <c r="D4">
        <v>2</v>
      </c>
      <c r="E4">
        <v>22</v>
      </c>
      <c r="F4">
        <v>24.435186668803073</v>
      </c>
      <c r="G4">
        <v>160</v>
      </c>
      <c r="H4">
        <v>100</v>
      </c>
      <c r="I4">
        <v>37</v>
      </c>
      <c r="J4">
        <v>2</v>
      </c>
      <c r="K4">
        <v>0</v>
      </c>
      <c r="L4">
        <v>300</v>
      </c>
      <c r="M4">
        <v>45.7</v>
      </c>
      <c r="N4">
        <v>5.4</v>
      </c>
      <c r="O4">
        <v>23.7</v>
      </c>
      <c r="P4">
        <v>2.42</v>
      </c>
      <c r="Q4">
        <v>2.58</v>
      </c>
      <c r="R4">
        <v>0.59</v>
      </c>
      <c r="S4">
        <v>1.78</v>
      </c>
      <c r="U4">
        <v>253.4</v>
      </c>
      <c r="V4">
        <v>2</v>
      </c>
      <c r="W4">
        <v>10.55</v>
      </c>
      <c r="X4">
        <v>4.47</v>
      </c>
      <c r="Y4">
        <v>12.8</v>
      </c>
      <c r="Z4">
        <v>188</v>
      </c>
      <c r="AA4">
        <v>30</v>
      </c>
    </row>
    <row r="5" spans="1:27" x14ac:dyDescent="0.25">
      <c r="A5" t="s">
        <v>49</v>
      </c>
      <c r="B5" t="s">
        <v>85</v>
      </c>
      <c r="C5">
        <v>3</v>
      </c>
      <c r="D5">
        <v>2</v>
      </c>
      <c r="E5">
        <v>30</v>
      </c>
      <c r="F5">
        <v>20.904195011337873</v>
      </c>
      <c r="J5">
        <v>1</v>
      </c>
      <c r="K5">
        <v>0</v>
      </c>
      <c r="M5">
        <v>40.799999999999997</v>
      </c>
      <c r="N5">
        <v>15.4</v>
      </c>
      <c r="O5">
        <v>50.5</v>
      </c>
      <c r="P5">
        <v>3.98</v>
      </c>
      <c r="Q5">
        <v>1.34</v>
      </c>
      <c r="R5">
        <v>1.62</v>
      </c>
      <c r="S5">
        <v>1.52</v>
      </c>
      <c r="T5">
        <v>295.3</v>
      </c>
      <c r="U5">
        <v>348.3</v>
      </c>
      <c r="V5">
        <v>2</v>
      </c>
    </row>
    <row r="7" spans="1:27" x14ac:dyDescent="0.25">
      <c r="A7" t="s">
        <v>86</v>
      </c>
      <c r="E7">
        <f>AVERAGE(E2:E5)</f>
        <v>27.75</v>
      </c>
      <c r="F7">
        <f t="shared" ref="F7:AA7" si="0">AVERAGE(F2:F5)</f>
        <v>24.109667019101195</v>
      </c>
      <c r="G7">
        <f t="shared" si="0"/>
        <v>151.66666666666666</v>
      </c>
      <c r="H7">
        <f t="shared" si="0"/>
        <v>91.666666666666671</v>
      </c>
      <c r="I7">
        <f t="shared" si="0"/>
        <v>37</v>
      </c>
      <c r="J7">
        <f t="shared" si="0"/>
        <v>1.5</v>
      </c>
      <c r="K7">
        <f t="shared" si="0"/>
        <v>0</v>
      </c>
      <c r="L7">
        <f t="shared" si="0"/>
        <v>800</v>
      </c>
      <c r="M7">
        <f t="shared" si="0"/>
        <v>52.733333333333327</v>
      </c>
      <c r="N7">
        <f t="shared" si="0"/>
        <v>9.5333333333333332</v>
      </c>
      <c r="O7">
        <f t="shared" si="0"/>
        <v>30.166666666666668</v>
      </c>
      <c r="P7">
        <f t="shared" si="0"/>
        <v>4.7933333333333339</v>
      </c>
      <c r="Q7">
        <f t="shared" si="0"/>
        <v>1.8733333333333333</v>
      </c>
      <c r="R7">
        <f t="shared" si="0"/>
        <v>1.3</v>
      </c>
      <c r="S7">
        <f t="shared" si="0"/>
        <v>3.1433333333333331</v>
      </c>
      <c r="T7">
        <f t="shared" si="0"/>
        <v>373.9</v>
      </c>
      <c r="U7">
        <f t="shared" si="0"/>
        <v>329.93333333333334</v>
      </c>
      <c r="V7">
        <f t="shared" si="0"/>
        <v>2.3333333333333335</v>
      </c>
      <c r="W7">
        <f t="shared" si="0"/>
        <v>10.74</v>
      </c>
      <c r="X7">
        <f t="shared" si="0"/>
        <v>4.9833333333333334</v>
      </c>
      <c r="Y7">
        <f t="shared" si="0"/>
        <v>14.533333333333331</v>
      </c>
      <c r="Z7">
        <f t="shared" si="0"/>
        <v>307.66666666666669</v>
      </c>
      <c r="AA7">
        <f t="shared" si="0"/>
        <v>45</v>
      </c>
    </row>
    <row r="8" spans="1:27" x14ac:dyDescent="0.25">
      <c r="A8" t="s">
        <v>87</v>
      </c>
      <c r="E8">
        <f>_xlfn.STDEV.S(E2:E5)</f>
        <v>4.7871355387816905</v>
      </c>
      <c r="F8">
        <f t="shared" ref="F8:AA8" si="1">_xlfn.STDEV.S(F2:F5)</f>
        <v>3.0557437244965131</v>
      </c>
      <c r="G8">
        <f t="shared" si="1"/>
        <v>10.408329997330663</v>
      </c>
      <c r="H8">
        <f t="shared" si="1"/>
        <v>10.408329997330664</v>
      </c>
      <c r="I8" t="e">
        <f t="shared" si="1"/>
        <v>#DIV/0!</v>
      </c>
      <c r="J8">
        <f t="shared" si="1"/>
        <v>0.70710678118654757</v>
      </c>
      <c r="K8">
        <f t="shared" si="1"/>
        <v>0</v>
      </c>
      <c r="L8">
        <f t="shared" si="1"/>
        <v>435.88989435406734</v>
      </c>
      <c r="M8">
        <f t="shared" si="1"/>
        <v>16.607327699944207</v>
      </c>
      <c r="N8">
        <f t="shared" si="1"/>
        <v>5.220472520120504</v>
      </c>
      <c r="O8">
        <f t="shared" si="1"/>
        <v>17.993702602114254</v>
      </c>
      <c r="P8">
        <f t="shared" si="1"/>
        <v>2.8678447191808218</v>
      </c>
      <c r="Q8">
        <f t="shared" si="1"/>
        <v>0.63791326474163623</v>
      </c>
      <c r="R8">
        <f t="shared" si="1"/>
        <v>0.61587336360651301</v>
      </c>
      <c r="S8">
        <f t="shared" si="1"/>
        <v>2.5897940716074968</v>
      </c>
      <c r="T8">
        <f t="shared" si="1"/>
        <v>111.15718600252546</v>
      </c>
      <c r="U8">
        <f t="shared" si="1"/>
        <v>69.202769694090819</v>
      </c>
      <c r="V8">
        <f t="shared" si="1"/>
        <v>0.57735026918962629</v>
      </c>
      <c r="W8">
        <f t="shared" si="1"/>
        <v>2.4305760634055527</v>
      </c>
      <c r="X8">
        <f t="shared" si="1"/>
        <v>0.44736264186153668</v>
      </c>
      <c r="Y8">
        <f t="shared" si="1"/>
        <v>1.5143755588800722</v>
      </c>
      <c r="Z8">
        <f t="shared" si="1"/>
        <v>103.8380148757349</v>
      </c>
      <c r="AA8">
        <f t="shared" si="1"/>
        <v>49.244289008980523</v>
      </c>
    </row>
    <row r="9" spans="1:27" x14ac:dyDescent="0.25">
      <c r="A9" t="s">
        <v>88</v>
      </c>
      <c r="E9">
        <f>COUNT(E2:E5)</f>
        <v>4</v>
      </c>
      <c r="F9">
        <f t="shared" ref="F9:AA9" si="2">COUNT(F2:F5)</f>
        <v>3</v>
      </c>
      <c r="G9">
        <f t="shared" si="2"/>
        <v>3</v>
      </c>
      <c r="H9">
        <f t="shared" si="2"/>
        <v>3</v>
      </c>
      <c r="I9">
        <f t="shared" si="2"/>
        <v>1</v>
      </c>
      <c r="J9">
        <f t="shared" si="2"/>
        <v>2</v>
      </c>
      <c r="K9">
        <f t="shared" si="2"/>
        <v>2</v>
      </c>
      <c r="L9">
        <f t="shared" si="2"/>
        <v>3</v>
      </c>
      <c r="M9">
        <f t="shared" si="2"/>
        <v>3</v>
      </c>
      <c r="N9">
        <f t="shared" si="2"/>
        <v>3</v>
      </c>
      <c r="O9">
        <f t="shared" si="2"/>
        <v>3</v>
      </c>
      <c r="P9">
        <f t="shared" si="2"/>
        <v>3</v>
      </c>
      <c r="Q9">
        <f t="shared" si="2"/>
        <v>3</v>
      </c>
      <c r="R9">
        <f t="shared" si="2"/>
        <v>3</v>
      </c>
      <c r="S9">
        <f t="shared" si="2"/>
        <v>3</v>
      </c>
      <c r="T9">
        <f t="shared" si="2"/>
        <v>2</v>
      </c>
      <c r="U9">
        <f t="shared" si="2"/>
        <v>3</v>
      </c>
      <c r="V9">
        <f t="shared" si="2"/>
        <v>3</v>
      </c>
      <c r="W9">
        <f t="shared" si="2"/>
        <v>3</v>
      </c>
      <c r="X9">
        <f t="shared" si="2"/>
        <v>3</v>
      </c>
      <c r="Y9">
        <f t="shared" si="2"/>
        <v>3</v>
      </c>
      <c r="Z9">
        <f t="shared" si="2"/>
        <v>3</v>
      </c>
      <c r="AA9">
        <f t="shared" si="2"/>
        <v>3</v>
      </c>
    </row>
    <row r="13" spans="1:27" x14ac:dyDescent="0.25">
      <c r="A13" t="s">
        <v>47</v>
      </c>
      <c r="B13" t="s">
        <v>84</v>
      </c>
      <c r="C13">
        <v>3</v>
      </c>
      <c r="D13">
        <v>2</v>
      </c>
      <c r="E13">
        <v>35</v>
      </c>
      <c r="F13">
        <v>32.083523853071171</v>
      </c>
      <c r="I13">
        <v>30</v>
      </c>
      <c r="J13">
        <v>4</v>
      </c>
      <c r="K13">
        <v>0</v>
      </c>
      <c r="M13">
        <v>46.7</v>
      </c>
      <c r="N13">
        <v>6</v>
      </c>
      <c r="O13">
        <v>25.8</v>
      </c>
      <c r="P13">
        <v>4</v>
      </c>
      <c r="Q13">
        <v>1</v>
      </c>
      <c r="R13">
        <v>1.6</v>
      </c>
      <c r="S13">
        <v>1.64</v>
      </c>
      <c r="T13">
        <v>415.5</v>
      </c>
      <c r="U13">
        <v>4.54</v>
      </c>
      <c r="V13">
        <v>1</v>
      </c>
      <c r="W13">
        <v>6.11</v>
      </c>
      <c r="X13">
        <v>3.93</v>
      </c>
      <c r="Y13">
        <v>11.9</v>
      </c>
      <c r="Z13">
        <v>127</v>
      </c>
    </row>
    <row r="14" spans="1:27" x14ac:dyDescent="0.25">
      <c r="A14" t="s">
        <v>48</v>
      </c>
      <c r="B14" t="s">
        <v>84</v>
      </c>
      <c r="C14">
        <v>3</v>
      </c>
      <c r="D14">
        <v>2</v>
      </c>
      <c r="E14">
        <v>39</v>
      </c>
      <c r="F14">
        <v>42.059335108735176</v>
      </c>
      <c r="I14">
        <v>33</v>
      </c>
      <c r="J14">
        <v>6</v>
      </c>
      <c r="K14">
        <v>4</v>
      </c>
      <c r="M14">
        <v>57.9</v>
      </c>
      <c r="N14">
        <v>3.2</v>
      </c>
      <c r="O14">
        <v>14.2</v>
      </c>
      <c r="P14">
        <v>7.96</v>
      </c>
      <c r="Q14">
        <v>1.96</v>
      </c>
      <c r="R14">
        <v>1.66</v>
      </c>
      <c r="S14">
        <v>6.47</v>
      </c>
      <c r="T14">
        <v>130.69999999999999</v>
      </c>
      <c r="U14">
        <v>303.2</v>
      </c>
      <c r="V14">
        <v>2</v>
      </c>
      <c r="W14">
        <v>10.58</v>
      </c>
      <c r="X14">
        <v>4.63</v>
      </c>
      <c r="Y14">
        <v>13.1</v>
      </c>
      <c r="Z14">
        <v>224</v>
      </c>
    </row>
    <row r="15" spans="1:27" x14ac:dyDescent="0.25">
      <c r="A15" t="s">
        <v>80</v>
      </c>
      <c r="B15" t="s">
        <v>84</v>
      </c>
      <c r="C15">
        <v>3</v>
      </c>
      <c r="D15">
        <v>1</v>
      </c>
      <c r="E15">
        <v>35</v>
      </c>
      <c r="G15">
        <v>178</v>
      </c>
      <c r="H15">
        <v>104</v>
      </c>
      <c r="I15">
        <v>30</v>
      </c>
      <c r="J15">
        <v>7</v>
      </c>
      <c r="K15">
        <v>5</v>
      </c>
      <c r="M15">
        <v>41.4</v>
      </c>
      <c r="O15">
        <v>41</v>
      </c>
      <c r="P15">
        <v>4.8</v>
      </c>
      <c r="Q15">
        <v>1.9</v>
      </c>
      <c r="R15">
        <v>0.7</v>
      </c>
      <c r="S15">
        <v>3.14</v>
      </c>
      <c r="T15">
        <v>140.80000000000001</v>
      </c>
      <c r="U15">
        <v>314.3</v>
      </c>
      <c r="V15">
        <v>2</v>
      </c>
      <c r="AA15">
        <v>100</v>
      </c>
    </row>
    <row r="17" spans="1:27" x14ac:dyDescent="0.25">
      <c r="A17" t="s">
        <v>86</v>
      </c>
      <c r="E17">
        <f>AVERAGE(E13:E15)</f>
        <v>36.333333333333336</v>
      </c>
      <c r="F17">
        <f t="shared" ref="F17:AA17" si="3">AVERAGE(F13:F15)</f>
        <v>37.071429480903177</v>
      </c>
      <c r="G17">
        <f t="shared" si="3"/>
        <v>178</v>
      </c>
      <c r="H17">
        <f t="shared" si="3"/>
        <v>104</v>
      </c>
      <c r="I17">
        <f t="shared" si="3"/>
        <v>31</v>
      </c>
      <c r="J17">
        <f t="shared" si="3"/>
        <v>5.666666666666667</v>
      </c>
      <c r="K17">
        <f t="shared" si="3"/>
        <v>3</v>
      </c>
      <c r="L17" t="e">
        <f t="shared" si="3"/>
        <v>#DIV/0!</v>
      </c>
      <c r="M17">
        <f t="shared" si="3"/>
        <v>48.666666666666664</v>
      </c>
      <c r="N17">
        <f t="shared" si="3"/>
        <v>4.5999999999999996</v>
      </c>
      <c r="O17">
        <f t="shared" si="3"/>
        <v>27</v>
      </c>
      <c r="P17">
        <f t="shared" si="3"/>
        <v>5.5866666666666669</v>
      </c>
      <c r="Q17">
        <f t="shared" si="3"/>
        <v>1.6199999999999999</v>
      </c>
      <c r="R17">
        <f t="shared" si="3"/>
        <v>1.32</v>
      </c>
      <c r="S17">
        <f t="shared" si="3"/>
        <v>3.75</v>
      </c>
      <c r="T17">
        <f t="shared" si="3"/>
        <v>229</v>
      </c>
      <c r="U17">
        <f t="shared" si="3"/>
        <v>207.34666666666666</v>
      </c>
      <c r="V17">
        <f t="shared" si="3"/>
        <v>1.6666666666666667</v>
      </c>
      <c r="W17">
        <f t="shared" si="3"/>
        <v>8.3450000000000006</v>
      </c>
      <c r="X17">
        <f t="shared" si="3"/>
        <v>4.28</v>
      </c>
      <c r="Y17">
        <f t="shared" si="3"/>
        <v>12.5</v>
      </c>
      <c r="Z17">
        <f t="shared" si="3"/>
        <v>175.5</v>
      </c>
      <c r="AA17">
        <f t="shared" si="3"/>
        <v>100</v>
      </c>
    </row>
    <row r="18" spans="1:27" x14ac:dyDescent="0.25">
      <c r="A18" t="s">
        <v>87</v>
      </c>
      <c r="E18">
        <f>_xlfn.STDEV.S(E13:E15)</f>
        <v>2.3094010767585029</v>
      </c>
      <c r="F18">
        <f t="shared" ref="F18:AA18" si="4">_xlfn.STDEV.S(F13:F15)</f>
        <v>7.053963786717075</v>
      </c>
      <c r="G18" t="e">
        <f t="shared" si="4"/>
        <v>#DIV/0!</v>
      </c>
      <c r="H18" t="e">
        <f t="shared" si="4"/>
        <v>#DIV/0!</v>
      </c>
      <c r="I18">
        <f t="shared" si="4"/>
        <v>1.7320508075688772</v>
      </c>
      <c r="J18">
        <f t="shared" si="4"/>
        <v>1.5275252316519474</v>
      </c>
      <c r="K18">
        <f t="shared" si="4"/>
        <v>2.6457513110645907</v>
      </c>
      <c r="L18" t="e">
        <f t="shared" si="4"/>
        <v>#DIV/0!</v>
      </c>
      <c r="M18">
        <f t="shared" si="4"/>
        <v>8.4239737258216554</v>
      </c>
      <c r="N18">
        <f t="shared" si="4"/>
        <v>1.9798989873223354</v>
      </c>
      <c r="O18">
        <f t="shared" si="4"/>
        <v>13.44023809312915</v>
      </c>
      <c r="P18">
        <f t="shared" si="4"/>
        <v>2.0939277287751179</v>
      </c>
      <c r="Q18">
        <f t="shared" si="4"/>
        <v>0.53777318638995064</v>
      </c>
      <c r="R18">
        <f t="shared" si="4"/>
        <v>0.5377731863899502</v>
      </c>
      <c r="S18">
        <f t="shared" si="4"/>
        <v>2.47210436672888</v>
      </c>
      <c r="T18">
        <f t="shared" si="4"/>
        <v>161.59266691282747</v>
      </c>
      <c r="U18">
        <f t="shared" si="4"/>
        <v>175.72339210626834</v>
      </c>
      <c r="V18">
        <f t="shared" si="4"/>
        <v>0.57735026918962551</v>
      </c>
      <c r="W18">
        <f t="shared" si="4"/>
        <v>3.1607673119038688</v>
      </c>
      <c r="X18">
        <f t="shared" si="4"/>
        <v>0.49497474683058307</v>
      </c>
      <c r="Y18">
        <f t="shared" si="4"/>
        <v>0.84852813742385658</v>
      </c>
      <c r="Z18">
        <f t="shared" si="4"/>
        <v>68.58935777509511</v>
      </c>
      <c r="AA18" t="e">
        <f t="shared" si="4"/>
        <v>#DIV/0!</v>
      </c>
    </row>
    <row r="19" spans="1:27" x14ac:dyDescent="0.25">
      <c r="A19" t="s">
        <v>88</v>
      </c>
      <c r="E19">
        <f>COUNT(E13:E15)</f>
        <v>3</v>
      </c>
      <c r="F19">
        <f t="shared" ref="F19:AA19" si="5">COUNT(F13:F15)</f>
        <v>2</v>
      </c>
      <c r="G19">
        <f t="shared" si="5"/>
        <v>1</v>
      </c>
      <c r="H19">
        <f t="shared" si="5"/>
        <v>1</v>
      </c>
      <c r="I19">
        <f t="shared" si="5"/>
        <v>3</v>
      </c>
      <c r="J19">
        <f t="shared" si="5"/>
        <v>3</v>
      </c>
      <c r="K19">
        <f t="shared" si="5"/>
        <v>3</v>
      </c>
      <c r="L19">
        <f t="shared" si="5"/>
        <v>0</v>
      </c>
      <c r="M19">
        <f t="shared" si="5"/>
        <v>3</v>
      </c>
      <c r="N19">
        <f t="shared" si="5"/>
        <v>2</v>
      </c>
      <c r="O19">
        <f t="shared" si="5"/>
        <v>3</v>
      </c>
      <c r="P19">
        <f t="shared" si="5"/>
        <v>3</v>
      </c>
      <c r="Q19">
        <f t="shared" si="5"/>
        <v>3</v>
      </c>
      <c r="R19">
        <f t="shared" si="5"/>
        <v>3</v>
      </c>
      <c r="S19">
        <f t="shared" si="5"/>
        <v>3</v>
      </c>
      <c r="T19">
        <f t="shared" si="5"/>
        <v>3</v>
      </c>
      <c r="U19">
        <f t="shared" si="5"/>
        <v>3</v>
      </c>
      <c r="V19">
        <f t="shared" si="5"/>
        <v>3</v>
      </c>
      <c r="W19">
        <f t="shared" si="5"/>
        <v>2</v>
      </c>
      <c r="X19">
        <f t="shared" si="5"/>
        <v>2</v>
      </c>
      <c r="Y19">
        <f t="shared" si="5"/>
        <v>2</v>
      </c>
      <c r="Z19">
        <f t="shared" si="5"/>
        <v>2</v>
      </c>
      <c r="AA19">
        <f t="shared" si="5"/>
        <v>1</v>
      </c>
    </row>
    <row r="22" spans="1:27" x14ac:dyDescent="0.25">
      <c r="A22" t="s">
        <v>38</v>
      </c>
      <c r="B22" t="s">
        <v>83</v>
      </c>
      <c r="C22">
        <v>3</v>
      </c>
      <c r="D22">
        <v>2</v>
      </c>
      <c r="G22">
        <v>117</v>
      </c>
      <c r="H22">
        <v>90.3333333333333</v>
      </c>
      <c r="L22">
        <v>3300</v>
      </c>
      <c r="W22">
        <v>9.33</v>
      </c>
      <c r="X22">
        <v>3.62</v>
      </c>
      <c r="Y22">
        <v>10.199999999999999</v>
      </c>
      <c r="Z22">
        <v>245</v>
      </c>
      <c r="AA22">
        <v>15</v>
      </c>
    </row>
    <row r="23" spans="1:27" x14ac:dyDescent="0.25">
      <c r="A23" t="s">
        <v>41</v>
      </c>
      <c r="B23" t="s">
        <v>83</v>
      </c>
      <c r="C23">
        <v>3</v>
      </c>
      <c r="D23">
        <v>2</v>
      </c>
      <c r="E23">
        <v>18</v>
      </c>
      <c r="F23">
        <v>24.128792373719392</v>
      </c>
      <c r="G23">
        <v>155</v>
      </c>
      <c r="H23">
        <v>95</v>
      </c>
      <c r="I23">
        <v>26</v>
      </c>
      <c r="L23">
        <v>1800</v>
      </c>
      <c r="M23">
        <v>65</v>
      </c>
      <c r="N23">
        <v>3.9</v>
      </c>
      <c r="O23">
        <v>17.899999999999999</v>
      </c>
      <c r="P23">
        <v>4.96</v>
      </c>
      <c r="Q23">
        <v>1.97</v>
      </c>
      <c r="R23">
        <v>1.77</v>
      </c>
      <c r="S23">
        <v>3.25</v>
      </c>
      <c r="T23">
        <v>395.7</v>
      </c>
      <c r="U23">
        <v>452.4</v>
      </c>
      <c r="V23">
        <v>3</v>
      </c>
      <c r="W23">
        <v>13.54</v>
      </c>
      <c r="X23">
        <v>3.97</v>
      </c>
      <c r="Y23">
        <v>12.8</v>
      </c>
      <c r="Z23">
        <v>323</v>
      </c>
      <c r="AA23">
        <v>30</v>
      </c>
    </row>
    <row r="24" spans="1:27" x14ac:dyDescent="0.25">
      <c r="A24" t="s">
        <v>43</v>
      </c>
      <c r="B24" t="s">
        <v>83</v>
      </c>
      <c r="C24">
        <v>3</v>
      </c>
      <c r="D24">
        <v>2</v>
      </c>
      <c r="E24">
        <v>35</v>
      </c>
      <c r="F24">
        <v>43.803418803418801</v>
      </c>
      <c r="G24">
        <v>180</v>
      </c>
      <c r="H24">
        <v>100</v>
      </c>
      <c r="I24">
        <v>40</v>
      </c>
      <c r="J24">
        <v>4</v>
      </c>
      <c r="K24">
        <v>3</v>
      </c>
      <c r="L24">
        <v>800</v>
      </c>
      <c r="M24">
        <v>53</v>
      </c>
      <c r="N24">
        <v>3.7</v>
      </c>
      <c r="O24">
        <v>22.3</v>
      </c>
      <c r="P24">
        <v>7.5</v>
      </c>
      <c r="Q24">
        <v>1.46</v>
      </c>
      <c r="R24">
        <v>1.9</v>
      </c>
      <c r="S24">
        <v>5.9</v>
      </c>
      <c r="T24">
        <v>219</v>
      </c>
      <c r="U24">
        <v>258.7</v>
      </c>
      <c r="V24">
        <v>2</v>
      </c>
      <c r="W24">
        <v>19.07</v>
      </c>
      <c r="X24">
        <v>4.3099999999999996</v>
      </c>
      <c r="Y24">
        <v>11.5</v>
      </c>
      <c r="Z24">
        <v>322</v>
      </c>
      <c r="AA24">
        <v>30</v>
      </c>
    </row>
    <row r="25" spans="1:27" x14ac:dyDescent="0.25">
      <c r="A25" t="s">
        <v>44</v>
      </c>
      <c r="B25" t="s">
        <v>83</v>
      </c>
      <c r="C25">
        <v>3</v>
      </c>
      <c r="D25">
        <v>2</v>
      </c>
      <c r="E25">
        <v>35</v>
      </c>
      <c r="F25">
        <v>24.816326530612244</v>
      </c>
      <c r="G25">
        <v>150</v>
      </c>
      <c r="H25">
        <v>100</v>
      </c>
      <c r="I25">
        <v>21</v>
      </c>
      <c r="J25">
        <v>1</v>
      </c>
      <c r="K25">
        <v>0</v>
      </c>
      <c r="L25">
        <v>2075</v>
      </c>
      <c r="M25">
        <v>53</v>
      </c>
      <c r="N25">
        <v>5.3</v>
      </c>
      <c r="O25">
        <v>16.8</v>
      </c>
      <c r="P25">
        <v>4.37</v>
      </c>
      <c r="Q25">
        <v>1.45</v>
      </c>
      <c r="R25">
        <v>1.43</v>
      </c>
      <c r="S25">
        <v>3.35</v>
      </c>
      <c r="T25">
        <v>227</v>
      </c>
      <c r="U25">
        <v>294.89999999999998</v>
      </c>
      <c r="V25">
        <v>2</v>
      </c>
      <c r="W25">
        <v>6.4</v>
      </c>
      <c r="X25">
        <v>3.8</v>
      </c>
      <c r="Y25">
        <v>11.5</v>
      </c>
      <c r="Z25">
        <v>250</v>
      </c>
      <c r="AA25">
        <v>300</v>
      </c>
    </row>
    <row r="26" spans="1:27" x14ac:dyDescent="0.25">
      <c r="A26" t="s">
        <v>45</v>
      </c>
      <c r="B26" t="s">
        <v>83</v>
      </c>
      <c r="C26">
        <v>3</v>
      </c>
      <c r="D26">
        <v>2</v>
      </c>
      <c r="E26">
        <v>27</v>
      </c>
      <c r="F26">
        <v>37.949063923089895</v>
      </c>
      <c r="I26">
        <v>26</v>
      </c>
      <c r="J26">
        <v>4</v>
      </c>
      <c r="K26">
        <v>2</v>
      </c>
      <c r="M26">
        <v>75.2</v>
      </c>
      <c r="N26">
        <v>10.3</v>
      </c>
      <c r="O26">
        <v>24</v>
      </c>
      <c r="P26">
        <v>5.39</v>
      </c>
      <c r="Q26">
        <v>1.71</v>
      </c>
      <c r="R26">
        <v>1.44</v>
      </c>
      <c r="S26">
        <v>4.66</v>
      </c>
      <c r="T26">
        <v>500.9</v>
      </c>
      <c r="U26">
        <v>311.60000000000002</v>
      </c>
      <c r="V26">
        <v>2</v>
      </c>
      <c r="W26">
        <v>11.73</v>
      </c>
      <c r="X26">
        <v>3.1</v>
      </c>
      <c r="Y26">
        <v>8.5</v>
      </c>
      <c r="Z26">
        <v>104</v>
      </c>
      <c r="AA26">
        <v>300</v>
      </c>
    </row>
    <row r="27" spans="1:27" x14ac:dyDescent="0.25">
      <c r="A27" t="s">
        <v>46</v>
      </c>
      <c r="B27" t="s">
        <v>83</v>
      </c>
      <c r="C27">
        <v>3</v>
      </c>
      <c r="D27">
        <v>2</v>
      </c>
      <c r="E27">
        <v>41</v>
      </c>
      <c r="F27">
        <v>30.418100549820021</v>
      </c>
      <c r="I27">
        <v>30</v>
      </c>
      <c r="J27">
        <v>6</v>
      </c>
      <c r="K27">
        <v>3</v>
      </c>
      <c r="M27">
        <v>103.6</v>
      </c>
      <c r="N27">
        <v>2.4</v>
      </c>
      <c r="O27">
        <v>18.2</v>
      </c>
      <c r="P27">
        <v>5.03</v>
      </c>
      <c r="Q27">
        <v>3.06</v>
      </c>
      <c r="R27">
        <v>1.1200000000000001</v>
      </c>
      <c r="S27">
        <v>3.55</v>
      </c>
      <c r="T27">
        <v>626.79999999999995</v>
      </c>
      <c r="U27">
        <v>415.4</v>
      </c>
      <c r="V27">
        <v>3</v>
      </c>
      <c r="W27">
        <v>7.13</v>
      </c>
      <c r="X27">
        <v>6.15</v>
      </c>
      <c r="Y27">
        <v>18.399999999999999</v>
      </c>
      <c r="Z27">
        <v>169</v>
      </c>
      <c r="AA27">
        <v>30</v>
      </c>
    </row>
    <row r="28" spans="1:27" x14ac:dyDescent="0.25">
      <c r="A28" t="s">
        <v>50</v>
      </c>
      <c r="B28" t="s">
        <v>83</v>
      </c>
      <c r="C28">
        <v>3</v>
      </c>
      <c r="D28">
        <v>2</v>
      </c>
      <c r="E28">
        <v>31</v>
      </c>
      <c r="M28">
        <v>59.8</v>
      </c>
      <c r="N28">
        <v>17.100000000000001</v>
      </c>
      <c r="O28">
        <v>32.4</v>
      </c>
      <c r="P28">
        <v>5.59</v>
      </c>
      <c r="Q28">
        <v>2.58</v>
      </c>
      <c r="R28">
        <v>1.59</v>
      </c>
      <c r="S28">
        <v>2.79</v>
      </c>
      <c r="T28">
        <v>219.4</v>
      </c>
      <c r="U28">
        <v>311.8</v>
      </c>
      <c r="V28">
        <v>2</v>
      </c>
    </row>
    <row r="29" spans="1:27" x14ac:dyDescent="0.25">
      <c r="A29" t="s">
        <v>51</v>
      </c>
      <c r="B29" t="s">
        <v>83</v>
      </c>
      <c r="C29">
        <v>3</v>
      </c>
      <c r="D29">
        <v>2</v>
      </c>
    </row>
    <row r="30" spans="1:27" x14ac:dyDescent="0.25">
      <c r="A30" t="s">
        <v>78</v>
      </c>
      <c r="B30" t="s">
        <v>83</v>
      </c>
      <c r="C30">
        <v>3</v>
      </c>
      <c r="D30">
        <v>1</v>
      </c>
      <c r="E30">
        <v>32</v>
      </c>
      <c r="F30">
        <v>23.795359904818564</v>
      </c>
      <c r="G30">
        <v>125</v>
      </c>
      <c r="H30">
        <v>70</v>
      </c>
      <c r="I30">
        <v>25</v>
      </c>
      <c r="J30">
        <v>2</v>
      </c>
      <c r="K30">
        <v>0</v>
      </c>
      <c r="L30">
        <v>900</v>
      </c>
      <c r="M30">
        <v>83.2</v>
      </c>
      <c r="N30">
        <v>10.9</v>
      </c>
      <c r="O30">
        <v>42.5</v>
      </c>
      <c r="P30">
        <v>4.78</v>
      </c>
      <c r="Q30">
        <v>1.41</v>
      </c>
      <c r="R30">
        <v>1.01</v>
      </c>
      <c r="S30">
        <v>4.58</v>
      </c>
      <c r="T30">
        <v>313.8</v>
      </c>
      <c r="U30">
        <v>350.2</v>
      </c>
      <c r="V30">
        <v>2</v>
      </c>
      <c r="W30">
        <v>7.28</v>
      </c>
      <c r="X30">
        <v>3.77</v>
      </c>
      <c r="Y30">
        <v>12.6</v>
      </c>
      <c r="Z30">
        <v>176</v>
      </c>
      <c r="AA30">
        <v>15</v>
      </c>
    </row>
    <row r="31" spans="1:27" x14ac:dyDescent="0.25">
      <c r="A31" t="s">
        <v>79</v>
      </c>
      <c r="B31" t="s">
        <v>83</v>
      </c>
      <c r="C31">
        <v>3</v>
      </c>
      <c r="D31">
        <v>1</v>
      </c>
      <c r="E31">
        <v>37</v>
      </c>
      <c r="F31">
        <v>26.672763298277697</v>
      </c>
      <c r="G31">
        <v>135</v>
      </c>
      <c r="H31">
        <v>95</v>
      </c>
      <c r="I31">
        <v>32</v>
      </c>
      <c r="J31">
        <v>4</v>
      </c>
      <c r="K31">
        <v>3</v>
      </c>
      <c r="M31">
        <v>92.9</v>
      </c>
      <c r="N31">
        <v>3.3</v>
      </c>
      <c r="O31">
        <v>14.9</v>
      </c>
      <c r="P31">
        <v>9.75</v>
      </c>
      <c r="Q31">
        <v>2.96</v>
      </c>
      <c r="R31">
        <v>1.96</v>
      </c>
      <c r="S31">
        <v>7.86</v>
      </c>
      <c r="T31">
        <v>296</v>
      </c>
      <c r="U31">
        <v>348.4</v>
      </c>
      <c r="V31">
        <v>2</v>
      </c>
      <c r="W31">
        <v>9.27</v>
      </c>
      <c r="X31">
        <v>5.0999999999999996</v>
      </c>
      <c r="Y31">
        <v>10.9</v>
      </c>
      <c r="Z31">
        <v>269</v>
      </c>
      <c r="AA31">
        <v>30</v>
      </c>
    </row>
    <row r="33" spans="1:27" x14ac:dyDescent="0.25">
      <c r="A33" t="s">
        <v>86</v>
      </c>
      <c r="E33">
        <f>AVERAGE(E22:E31)</f>
        <v>32</v>
      </c>
      <c r="F33">
        <f t="shared" ref="F33:AA33" si="6">AVERAGE(F22:F31)</f>
        <v>30.226260769108084</v>
      </c>
      <c r="G33">
        <f t="shared" si="6"/>
        <v>143.66666666666666</v>
      </c>
      <c r="H33">
        <f t="shared" si="6"/>
        <v>91.722222222222214</v>
      </c>
      <c r="I33">
        <f t="shared" si="6"/>
        <v>28.571428571428573</v>
      </c>
      <c r="J33">
        <f t="shared" si="6"/>
        <v>3.5</v>
      </c>
      <c r="K33">
        <f t="shared" si="6"/>
        <v>1.8333333333333333</v>
      </c>
      <c r="L33">
        <f t="shared" si="6"/>
        <v>1775</v>
      </c>
      <c r="M33">
        <f t="shared" si="6"/>
        <v>73.212499999999991</v>
      </c>
      <c r="N33">
        <f t="shared" si="6"/>
        <v>7.1124999999999998</v>
      </c>
      <c r="O33">
        <f t="shared" si="6"/>
        <v>23.625</v>
      </c>
      <c r="P33">
        <f t="shared" si="6"/>
        <v>5.9212500000000006</v>
      </c>
      <c r="Q33">
        <f t="shared" si="6"/>
        <v>2.0750000000000002</v>
      </c>
      <c r="R33">
        <f t="shared" si="6"/>
        <v>1.5274999999999999</v>
      </c>
      <c r="S33">
        <f t="shared" si="6"/>
        <v>4.4924999999999997</v>
      </c>
      <c r="T33">
        <f t="shared" si="6"/>
        <v>349.82499999999999</v>
      </c>
      <c r="U33">
        <f t="shared" si="6"/>
        <v>342.92500000000001</v>
      </c>
      <c r="V33">
        <f t="shared" si="6"/>
        <v>2.25</v>
      </c>
      <c r="W33">
        <f t="shared" si="6"/>
        <v>10.468749999999998</v>
      </c>
      <c r="X33">
        <f t="shared" si="6"/>
        <v>4.2275</v>
      </c>
      <c r="Y33">
        <f t="shared" si="6"/>
        <v>12.05</v>
      </c>
      <c r="Z33">
        <f t="shared" si="6"/>
        <v>232.25</v>
      </c>
      <c r="AA33">
        <f t="shared" si="6"/>
        <v>93.75</v>
      </c>
    </row>
    <row r="34" spans="1:27" x14ac:dyDescent="0.25">
      <c r="A34" t="s">
        <v>87</v>
      </c>
      <c r="E34">
        <f>_xlfn.STDEV.S(E22:E31)</f>
        <v>7.0305455996367332</v>
      </c>
      <c r="F34">
        <f t="shared" ref="F34:AA34" si="7">_xlfn.STDEV.S(F22:F31)</f>
        <v>7.7936731909542782</v>
      </c>
      <c r="G34">
        <f t="shared" si="7"/>
        <v>22.905603390145952</v>
      </c>
      <c r="H34">
        <f t="shared" si="7"/>
        <v>11.2455752615402</v>
      </c>
      <c r="I34">
        <f t="shared" si="7"/>
        <v>6.1605503773916892</v>
      </c>
      <c r="J34">
        <f t="shared" si="7"/>
        <v>1.7606816861659009</v>
      </c>
      <c r="K34">
        <f t="shared" si="7"/>
        <v>1.4719601443879744</v>
      </c>
      <c r="L34">
        <f t="shared" si="7"/>
        <v>1016.4275675128061</v>
      </c>
      <c r="M34">
        <f t="shared" si="7"/>
        <v>18.819172404757907</v>
      </c>
      <c r="N34">
        <f t="shared" si="7"/>
        <v>5.1581938976461794</v>
      </c>
      <c r="O34">
        <f t="shared" si="7"/>
        <v>9.4118086921241098</v>
      </c>
      <c r="P34">
        <f t="shared" si="7"/>
        <v>1.8115063778918499</v>
      </c>
      <c r="Q34">
        <f t="shared" si="7"/>
        <v>0.69321198571782916</v>
      </c>
      <c r="R34">
        <f t="shared" si="7"/>
        <v>0.34631736064730451</v>
      </c>
      <c r="S34">
        <f t="shared" si="7"/>
        <v>1.6900021132700229</v>
      </c>
      <c r="T34">
        <f t="shared" si="7"/>
        <v>148.82880625547114</v>
      </c>
      <c r="U34">
        <f t="shared" si="7"/>
        <v>63.998409578452851</v>
      </c>
      <c r="V34">
        <f t="shared" si="7"/>
        <v>0.46291004988627571</v>
      </c>
      <c r="W34">
        <f t="shared" si="7"/>
        <v>4.2360474754522972</v>
      </c>
      <c r="X34">
        <f t="shared" si="7"/>
        <v>0.96826427915405078</v>
      </c>
      <c r="Y34">
        <f t="shared" si="7"/>
        <v>2.9066426386075359</v>
      </c>
      <c r="Z34">
        <f t="shared" si="7"/>
        <v>77.211675652992128</v>
      </c>
      <c r="AA34">
        <f t="shared" si="7"/>
        <v>127.46848349970391</v>
      </c>
    </row>
    <row r="35" spans="1:27" x14ac:dyDescent="0.25">
      <c r="A35" t="s">
        <v>88</v>
      </c>
      <c r="E35">
        <f>COUNT(E22:E31)</f>
        <v>8</v>
      </c>
      <c r="F35">
        <f t="shared" ref="F35:AA35" si="8">COUNT(F22:F31)</f>
        <v>7</v>
      </c>
      <c r="G35">
        <f t="shared" si="8"/>
        <v>6</v>
      </c>
      <c r="H35">
        <f t="shared" si="8"/>
        <v>6</v>
      </c>
      <c r="I35">
        <f t="shared" si="8"/>
        <v>7</v>
      </c>
      <c r="J35">
        <f t="shared" si="8"/>
        <v>6</v>
      </c>
      <c r="K35">
        <f t="shared" si="8"/>
        <v>6</v>
      </c>
      <c r="L35">
        <f t="shared" si="8"/>
        <v>5</v>
      </c>
      <c r="M35">
        <f t="shared" si="8"/>
        <v>8</v>
      </c>
      <c r="N35">
        <f t="shared" si="8"/>
        <v>8</v>
      </c>
      <c r="O35">
        <f t="shared" si="8"/>
        <v>8</v>
      </c>
      <c r="P35">
        <f t="shared" si="8"/>
        <v>8</v>
      </c>
      <c r="Q35">
        <f t="shared" si="8"/>
        <v>8</v>
      </c>
      <c r="R35">
        <f t="shared" si="8"/>
        <v>8</v>
      </c>
      <c r="S35">
        <f t="shared" si="8"/>
        <v>8</v>
      </c>
      <c r="T35">
        <f t="shared" si="8"/>
        <v>8</v>
      </c>
      <c r="U35">
        <f t="shared" si="8"/>
        <v>8</v>
      </c>
      <c r="V35">
        <f t="shared" si="8"/>
        <v>8</v>
      </c>
      <c r="W35">
        <f t="shared" si="8"/>
        <v>8</v>
      </c>
      <c r="X35">
        <f t="shared" si="8"/>
        <v>8</v>
      </c>
      <c r="Y35">
        <f t="shared" si="8"/>
        <v>8</v>
      </c>
      <c r="Z35">
        <f t="shared" si="8"/>
        <v>8</v>
      </c>
      <c r="AA35">
        <f t="shared" si="8"/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3"/>
  <sheetViews>
    <sheetView workbookViewId="0">
      <pane ySplit="1" topLeftCell="A2" activePane="bottomLeft" state="frozen"/>
      <selection pane="bottomLeft" activeCell="K5" sqref="K5"/>
    </sheetView>
  </sheetViews>
  <sheetFormatPr defaultRowHeight="15" x14ac:dyDescent="0.25"/>
  <sheetData>
    <row r="1" spans="1:27" s="1" customFormat="1" x14ac:dyDescent="0.25">
      <c r="A1" s="1" t="s">
        <v>0</v>
      </c>
      <c r="C1" s="1" t="s">
        <v>81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82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</row>
    <row r="2" spans="1:27" x14ac:dyDescent="0.25">
      <c r="A2" t="s">
        <v>35</v>
      </c>
      <c r="B2" t="s">
        <v>85</v>
      </c>
      <c r="C2">
        <v>2</v>
      </c>
      <c r="D2">
        <v>2</v>
      </c>
      <c r="E2">
        <v>27</v>
      </c>
      <c r="G2">
        <v>96</v>
      </c>
      <c r="H2">
        <v>57.333333333333336</v>
      </c>
      <c r="J2">
        <v>1</v>
      </c>
      <c r="K2">
        <v>0</v>
      </c>
      <c r="M2">
        <v>53.2</v>
      </c>
      <c r="N2">
        <v>4.5</v>
      </c>
      <c r="O2">
        <v>12.7</v>
      </c>
      <c r="P2">
        <v>7.24</v>
      </c>
      <c r="Q2">
        <v>1.25</v>
      </c>
      <c r="R2">
        <v>1.67</v>
      </c>
      <c r="S2">
        <v>5.67</v>
      </c>
      <c r="T2">
        <v>185.6</v>
      </c>
      <c r="U2">
        <v>173.4</v>
      </c>
      <c r="V2">
        <v>2</v>
      </c>
      <c r="W2">
        <v>5.8</v>
      </c>
      <c r="X2">
        <v>4.17</v>
      </c>
      <c r="Y2">
        <v>11.3</v>
      </c>
      <c r="Z2">
        <v>223</v>
      </c>
      <c r="AA2">
        <v>5</v>
      </c>
    </row>
    <row r="3" spans="1:27" x14ac:dyDescent="0.25">
      <c r="A3" t="s">
        <v>36</v>
      </c>
      <c r="B3" t="s">
        <v>85</v>
      </c>
      <c r="C3">
        <v>2</v>
      </c>
      <c r="D3">
        <v>2</v>
      </c>
      <c r="E3">
        <v>29</v>
      </c>
      <c r="M3">
        <v>54.8</v>
      </c>
      <c r="N3">
        <v>8.5</v>
      </c>
      <c r="O3">
        <v>12.7</v>
      </c>
      <c r="P3">
        <v>4.93</v>
      </c>
      <c r="Q3">
        <v>1.33</v>
      </c>
      <c r="R3">
        <v>1.17</v>
      </c>
      <c r="S3">
        <v>4.0199999999999996</v>
      </c>
      <c r="T3">
        <v>181.8</v>
      </c>
      <c r="U3">
        <v>182</v>
      </c>
      <c r="V3">
        <v>2</v>
      </c>
      <c r="W3">
        <v>7.06</v>
      </c>
      <c r="X3">
        <v>3.5</v>
      </c>
      <c r="Y3">
        <v>11.3</v>
      </c>
      <c r="Z3">
        <v>276</v>
      </c>
      <c r="AA3">
        <v>15</v>
      </c>
    </row>
    <row r="4" spans="1:27" x14ac:dyDescent="0.25">
      <c r="A4" t="s">
        <v>37</v>
      </c>
      <c r="B4" t="s">
        <v>85</v>
      </c>
      <c r="C4">
        <v>2</v>
      </c>
      <c r="D4">
        <v>2</v>
      </c>
      <c r="W4">
        <v>7.23</v>
      </c>
      <c r="X4">
        <v>4.0599999999999996</v>
      </c>
      <c r="Y4">
        <v>11.6</v>
      </c>
      <c r="Z4">
        <v>85</v>
      </c>
      <c r="AA4">
        <v>5</v>
      </c>
    </row>
    <row r="5" spans="1:27" x14ac:dyDescent="0.25">
      <c r="A5" t="s">
        <v>60</v>
      </c>
      <c r="B5" t="s">
        <v>85</v>
      </c>
      <c r="C5">
        <v>2</v>
      </c>
      <c r="D5">
        <v>1</v>
      </c>
      <c r="E5">
        <v>37</v>
      </c>
      <c r="J5">
        <v>6</v>
      </c>
      <c r="K5">
        <v>1</v>
      </c>
      <c r="P5">
        <v>4.8099999999999996</v>
      </c>
      <c r="Q5">
        <v>1.61</v>
      </c>
      <c r="R5">
        <v>1.44</v>
      </c>
      <c r="S5">
        <v>3.54</v>
      </c>
      <c r="T5">
        <v>154</v>
      </c>
      <c r="U5">
        <v>212.3</v>
      </c>
      <c r="V5">
        <v>2</v>
      </c>
      <c r="W5">
        <v>5.3</v>
      </c>
      <c r="X5">
        <v>4.07</v>
      </c>
      <c r="Y5">
        <v>12.7</v>
      </c>
      <c r="Z5">
        <v>194</v>
      </c>
      <c r="AA5">
        <v>15</v>
      </c>
    </row>
    <row r="6" spans="1:27" x14ac:dyDescent="0.25">
      <c r="A6" t="s">
        <v>73</v>
      </c>
      <c r="B6" t="s">
        <v>85</v>
      </c>
      <c r="C6">
        <v>2</v>
      </c>
      <c r="D6">
        <v>1</v>
      </c>
      <c r="E6">
        <v>35</v>
      </c>
      <c r="F6">
        <v>29.733900410252552</v>
      </c>
      <c r="J6">
        <v>1</v>
      </c>
      <c r="K6">
        <v>0</v>
      </c>
      <c r="W6">
        <v>10.039999999999999</v>
      </c>
      <c r="X6">
        <v>2.93</v>
      </c>
      <c r="Y6">
        <v>8.9</v>
      </c>
      <c r="Z6">
        <v>279</v>
      </c>
      <c r="AA6">
        <v>15</v>
      </c>
    </row>
    <row r="8" spans="1:27" x14ac:dyDescent="0.25">
      <c r="A8" t="s">
        <v>86</v>
      </c>
      <c r="E8">
        <f>AVERAGE(E2:E6)</f>
        <v>32</v>
      </c>
      <c r="F8">
        <f t="shared" ref="F8:AA8" si="0">AVERAGE(F2:F6)</f>
        <v>29.733900410252552</v>
      </c>
      <c r="G8">
        <f t="shared" si="0"/>
        <v>96</v>
      </c>
      <c r="H8">
        <f t="shared" si="0"/>
        <v>57.333333333333336</v>
      </c>
      <c r="I8" t="e">
        <f t="shared" si="0"/>
        <v>#DIV/0!</v>
      </c>
      <c r="J8">
        <f t="shared" si="0"/>
        <v>2.6666666666666665</v>
      </c>
      <c r="K8">
        <f t="shared" si="0"/>
        <v>0.33333333333333331</v>
      </c>
      <c r="L8" t="e">
        <f t="shared" si="0"/>
        <v>#DIV/0!</v>
      </c>
      <c r="M8">
        <f t="shared" si="0"/>
        <v>54</v>
      </c>
      <c r="N8">
        <f t="shared" si="0"/>
        <v>6.5</v>
      </c>
      <c r="O8">
        <f t="shared" si="0"/>
        <v>12.7</v>
      </c>
      <c r="P8">
        <f t="shared" si="0"/>
        <v>5.66</v>
      </c>
      <c r="Q8">
        <f t="shared" si="0"/>
        <v>1.3966666666666667</v>
      </c>
      <c r="R8">
        <f t="shared" si="0"/>
        <v>1.4266666666666665</v>
      </c>
      <c r="S8">
        <f t="shared" si="0"/>
        <v>4.41</v>
      </c>
      <c r="T8">
        <f t="shared" si="0"/>
        <v>173.79999999999998</v>
      </c>
      <c r="U8">
        <f t="shared" si="0"/>
        <v>189.23333333333335</v>
      </c>
      <c r="V8">
        <f t="shared" si="0"/>
        <v>2</v>
      </c>
      <c r="W8">
        <f t="shared" si="0"/>
        <v>7.0860000000000003</v>
      </c>
      <c r="X8">
        <f t="shared" si="0"/>
        <v>3.746</v>
      </c>
      <c r="Y8">
        <f t="shared" si="0"/>
        <v>11.16</v>
      </c>
      <c r="Z8">
        <f t="shared" si="0"/>
        <v>211.4</v>
      </c>
      <c r="AA8">
        <f t="shared" si="0"/>
        <v>11</v>
      </c>
    </row>
    <row r="9" spans="1:27" x14ac:dyDescent="0.25">
      <c r="A9" t="s">
        <v>87</v>
      </c>
      <c r="E9">
        <f>_xlfn.STDEV.S(E2:E6)</f>
        <v>4.7609522856952333</v>
      </c>
      <c r="F9" t="e">
        <f t="shared" ref="F9:AA9" si="1">_xlfn.STDEV.S(F2:F6)</f>
        <v>#DIV/0!</v>
      </c>
      <c r="G9" t="e">
        <f t="shared" si="1"/>
        <v>#DIV/0!</v>
      </c>
      <c r="H9" t="e">
        <f t="shared" si="1"/>
        <v>#DIV/0!</v>
      </c>
      <c r="I9" t="e">
        <f t="shared" si="1"/>
        <v>#DIV/0!</v>
      </c>
      <c r="J9">
        <f t="shared" si="1"/>
        <v>2.8867513459481291</v>
      </c>
      <c r="K9">
        <f t="shared" si="1"/>
        <v>0.57735026918962584</v>
      </c>
      <c r="L9" t="e">
        <f t="shared" si="1"/>
        <v>#DIV/0!</v>
      </c>
      <c r="M9">
        <f t="shared" si="1"/>
        <v>1.131370849898472</v>
      </c>
      <c r="N9">
        <f t="shared" si="1"/>
        <v>2.8284271247461903</v>
      </c>
      <c r="O9">
        <f t="shared" si="1"/>
        <v>0</v>
      </c>
      <c r="P9">
        <f t="shared" si="1"/>
        <v>1.369634987870854</v>
      </c>
      <c r="Q9">
        <f t="shared" si="1"/>
        <v>0.18903262505010332</v>
      </c>
      <c r="R9">
        <f t="shared" si="1"/>
        <v>0.25026652459594795</v>
      </c>
      <c r="S9">
        <f t="shared" si="1"/>
        <v>1.1172734669721613</v>
      </c>
      <c r="T9">
        <f t="shared" si="1"/>
        <v>17.252246230563721</v>
      </c>
      <c r="U9">
        <f t="shared" si="1"/>
        <v>20.433877099888154</v>
      </c>
      <c r="V9">
        <f t="shared" si="1"/>
        <v>0</v>
      </c>
      <c r="W9">
        <f t="shared" si="1"/>
        <v>1.843306811141326</v>
      </c>
      <c r="X9">
        <f t="shared" si="1"/>
        <v>0.52671624239242798</v>
      </c>
      <c r="Y9">
        <f t="shared" si="1"/>
        <v>1.3885243966167815</v>
      </c>
      <c r="Z9">
        <f t="shared" si="1"/>
        <v>79.305107023444606</v>
      </c>
      <c r="AA9">
        <f t="shared" si="1"/>
        <v>5.4772255750516612</v>
      </c>
    </row>
    <row r="10" spans="1:27" x14ac:dyDescent="0.25">
      <c r="A10" t="s">
        <v>88</v>
      </c>
      <c r="E10">
        <f>COUNT(E2:E6)</f>
        <v>4</v>
      </c>
      <c r="F10">
        <f t="shared" ref="F10:AA10" si="2">COUNT(F2:F6)</f>
        <v>1</v>
      </c>
      <c r="G10">
        <f t="shared" si="2"/>
        <v>1</v>
      </c>
      <c r="H10">
        <f t="shared" si="2"/>
        <v>1</v>
      </c>
      <c r="I10">
        <f t="shared" si="2"/>
        <v>0</v>
      </c>
      <c r="J10">
        <f t="shared" si="2"/>
        <v>3</v>
      </c>
      <c r="K10">
        <f t="shared" si="2"/>
        <v>3</v>
      </c>
      <c r="L10">
        <f t="shared" si="2"/>
        <v>0</v>
      </c>
      <c r="M10">
        <f t="shared" si="2"/>
        <v>2</v>
      </c>
      <c r="N10">
        <f t="shared" si="2"/>
        <v>2</v>
      </c>
      <c r="O10">
        <f t="shared" si="2"/>
        <v>2</v>
      </c>
      <c r="P10">
        <f t="shared" si="2"/>
        <v>3</v>
      </c>
      <c r="Q10">
        <f t="shared" si="2"/>
        <v>3</v>
      </c>
      <c r="R10">
        <f t="shared" si="2"/>
        <v>3</v>
      </c>
      <c r="S10">
        <f t="shared" si="2"/>
        <v>3</v>
      </c>
      <c r="T10">
        <f t="shared" si="2"/>
        <v>3</v>
      </c>
      <c r="U10">
        <f t="shared" si="2"/>
        <v>3</v>
      </c>
      <c r="V10">
        <f t="shared" si="2"/>
        <v>3</v>
      </c>
      <c r="W10">
        <f t="shared" si="2"/>
        <v>5</v>
      </c>
      <c r="X10">
        <f t="shared" si="2"/>
        <v>5</v>
      </c>
      <c r="Y10">
        <f t="shared" si="2"/>
        <v>5</v>
      </c>
      <c r="Z10">
        <f t="shared" si="2"/>
        <v>5</v>
      </c>
      <c r="AA10">
        <f t="shared" si="2"/>
        <v>5</v>
      </c>
    </row>
    <row r="16" spans="1:27" x14ac:dyDescent="0.25">
      <c r="A16" t="s">
        <v>33</v>
      </c>
      <c r="B16" t="s">
        <v>84</v>
      </c>
      <c r="C16">
        <v>2</v>
      </c>
      <c r="D16">
        <v>2</v>
      </c>
      <c r="E16">
        <v>22</v>
      </c>
      <c r="F16">
        <v>24.243918474687703</v>
      </c>
      <c r="G16">
        <v>94.666666666666671</v>
      </c>
      <c r="H16">
        <v>56</v>
      </c>
      <c r="J16">
        <v>7</v>
      </c>
      <c r="K16">
        <v>6</v>
      </c>
      <c r="L16">
        <v>3200</v>
      </c>
      <c r="M16">
        <v>46.6</v>
      </c>
      <c r="N16">
        <v>8.4</v>
      </c>
      <c r="O16">
        <v>14.1</v>
      </c>
      <c r="P16">
        <v>3.23</v>
      </c>
      <c r="Q16">
        <v>1.44</v>
      </c>
      <c r="R16">
        <v>0.43</v>
      </c>
      <c r="S16">
        <v>2.93</v>
      </c>
      <c r="T16">
        <v>256.3</v>
      </c>
      <c r="U16">
        <v>198.2</v>
      </c>
      <c r="V16">
        <v>2</v>
      </c>
      <c r="W16">
        <v>6.45</v>
      </c>
      <c r="X16">
        <v>3.41</v>
      </c>
      <c r="Y16">
        <v>9.5</v>
      </c>
      <c r="Z16">
        <v>209</v>
      </c>
      <c r="AA16">
        <v>15</v>
      </c>
    </row>
    <row r="17" spans="1:27" x14ac:dyDescent="0.25">
      <c r="A17" t="s">
        <v>34</v>
      </c>
      <c r="B17" t="s">
        <v>84</v>
      </c>
      <c r="C17">
        <v>2</v>
      </c>
      <c r="D17">
        <v>2</v>
      </c>
      <c r="E17">
        <v>25</v>
      </c>
      <c r="F17">
        <v>26.167390157815731</v>
      </c>
      <c r="G17">
        <v>100.33333333333333</v>
      </c>
      <c r="H17">
        <v>59</v>
      </c>
      <c r="J17">
        <v>2</v>
      </c>
      <c r="K17">
        <v>1</v>
      </c>
      <c r="L17">
        <v>505</v>
      </c>
      <c r="M17">
        <v>41</v>
      </c>
      <c r="N17">
        <v>4</v>
      </c>
      <c r="O17">
        <v>9</v>
      </c>
      <c r="P17">
        <v>5.7</v>
      </c>
      <c r="Q17">
        <v>1.33</v>
      </c>
      <c r="R17">
        <v>1.36</v>
      </c>
      <c r="S17">
        <v>4.57</v>
      </c>
      <c r="T17">
        <v>178.4</v>
      </c>
      <c r="U17">
        <v>169</v>
      </c>
      <c r="V17">
        <v>2</v>
      </c>
      <c r="W17">
        <v>7.08</v>
      </c>
      <c r="X17">
        <v>3.31</v>
      </c>
      <c r="Y17">
        <v>9.9</v>
      </c>
      <c r="Z17">
        <v>266</v>
      </c>
      <c r="AA17">
        <v>5</v>
      </c>
    </row>
    <row r="18" spans="1:27" x14ac:dyDescent="0.25">
      <c r="A18" t="s">
        <v>68</v>
      </c>
      <c r="B18" t="s">
        <v>84</v>
      </c>
      <c r="C18">
        <v>2</v>
      </c>
      <c r="D18">
        <v>1</v>
      </c>
      <c r="E18">
        <v>32</v>
      </c>
      <c r="F18">
        <v>37.202380952380956</v>
      </c>
      <c r="J18">
        <v>4</v>
      </c>
      <c r="K18">
        <v>3</v>
      </c>
      <c r="L18">
        <v>2000</v>
      </c>
      <c r="M18">
        <v>50.8</v>
      </c>
      <c r="N18">
        <v>3.8</v>
      </c>
      <c r="O18">
        <v>10.5</v>
      </c>
      <c r="P18">
        <v>4.74</v>
      </c>
      <c r="Q18">
        <v>0.93</v>
      </c>
      <c r="R18">
        <v>2.17</v>
      </c>
      <c r="S18">
        <v>3.03</v>
      </c>
      <c r="T18">
        <v>42.3</v>
      </c>
      <c r="U18">
        <v>141.5</v>
      </c>
      <c r="V18">
        <v>2</v>
      </c>
      <c r="W18">
        <v>6.34</v>
      </c>
      <c r="X18">
        <v>3.78</v>
      </c>
      <c r="Y18">
        <v>10.5</v>
      </c>
      <c r="Z18">
        <v>250</v>
      </c>
      <c r="AA18">
        <v>30</v>
      </c>
    </row>
    <row r="20" spans="1:27" x14ac:dyDescent="0.25">
      <c r="A20" t="s">
        <v>86</v>
      </c>
      <c r="E20">
        <f>AVERAGE(E16:E18)</f>
        <v>26.333333333333332</v>
      </c>
      <c r="F20">
        <f t="shared" ref="F20:AA20" si="3">AVERAGE(F16:F18)</f>
        <v>29.204563194961462</v>
      </c>
      <c r="G20">
        <f t="shared" si="3"/>
        <v>97.5</v>
      </c>
      <c r="H20">
        <f t="shared" si="3"/>
        <v>57.5</v>
      </c>
      <c r="I20" t="e">
        <f t="shared" si="3"/>
        <v>#DIV/0!</v>
      </c>
      <c r="J20">
        <f t="shared" si="3"/>
        <v>4.333333333333333</v>
      </c>
      <c r="K20">
        <f t="shared" si="3"/>
        <v>3.3333333333333335</v>
      </c>
      <c r="L20">
        <f t="shared" si="3"/>
        <v>1901.6666666666667</v>
      </c>
      <c r="M20">
        <f t="shared" si="3"/>
        <v>46.133333333333326</v>
      </c>
      <c r="N20">
        <f t="shared" si="3"/>
        <v>5.3999999999999995</v>
      </c>
      <c r="O20">
        <f t="shared" si="3"/>
        <v>11.200000000000001</v>
      </c>
      <c r="P20">
        <f t="shared" si="3"/>
        <v>4.5566666666666666</v>
      </c>
      <c r="Q20">
        <f t="shared" si="3"/>
        <v>1.2333333333333334</v>
      </c>
      <c r="R20">
        <f t="shared" si="3"/>
        <v>1.32</v>
      </c>
      <c r="S20">
        <f t="shared" si="3"/>
        <v>3.51</v>
      </c>
      <c r="T20">
        <f t="shared" si="3"/>
        <v>159.00000000000003</v>
      </c>
      <c r="U20">
        <f t="shared" si="3"/>
        <v>169.56666666666666</v>
      </c>
      <c r="V20">
        <f t="shared" si="3"/>
        <v>2</v>
      </c>
      <c r="W20">
        <f t="shared" si="3"/>
        <v>6.623333333333334</v>
      </c>
      <c r="X20">
        <f t="shared" si="3"/>
        <v>3.5</v>
      </c>
      <c r="Y20">
        <f t="shared" si="3"/>
        <v>9.9666666666666668</v>
      </c>
      <c r="Z20">
        <f t="shared" si="3"/>
        <v>241.66666666666666</v>
      </c>
      <c r="AA20">
        <f t="shared" si="3"/>
        <v>16.666666666666668</v>
      </c>
    </row>
    <row r="21" spans="1:27" x14ac:dyDescent="0.25">
      <c r="A21" t="s">
        <v>87</v>
      </c>
      <c r="E21">
        <f>_xlfn.STDEV.S(E16:E18)</f>
        <v>5.131601439446877</v>
      </c>
      <c r="F21">
        <f t="shared" ref="F21:AA21" si="4">_xlfn.STDEV.S(F16:F18)</f>
        <v>6.9927642952998328</v>
      </c>
      <c r="G21">
        <f t="shared" si="4"/>
        <v>4.006938426723762</v>
      </c>
      <c r="H21">
        <f t="shared" si="4"/>
        <v>2.1213203435596424</v>
      </c>
      <c r="I21" t="e">
        <f t="shared" si="4"/>
        <v>#DIV/0!</v>
      </c>
      <c r="J21">
        <f t="shared" si="4"/>
        <v>2.5166114784235831</v>
      </c>
      <c r="K21">
        <f t="shared" si="4"/>
        <v>2.5166114784235831</v>
      </c>
      <c r="L21">
        <f t="shared" si="4"/>
        <v>1350.1882584785476</v>
      </c>
      <c r="M21">
        <f t="shared" si="4"/>
        <v>4.9166384179979437</v>
      </c>
      <c r="N21">
        <f t="shared" si="4"/>
        <v>2.5999999999999996</v>
      </c>
      <c r="O21">
        <f t="shared" si="4"/>
        <v>2.6210684844162322</v>
      </c>
      <c r="P21">
        <f t="shared" si="4"/>
        <v>1.2451639784917223</v>
      </c>
      <c r="Q21">
        <f t="shared" si="4"/>
        <v>0.26839026311200936</v>
      </c>
      <c r="R21">
        <f t="shared" si="4"/>
        <v>0.87068938204160973</v>
      </c>
      <c r="S21">
        <f t="shared" si="4"/>
        <v>0.91934759476489736</v>
      </c>
      <c r="T21">
        <f t="shared" si="4"/>
        <v>108.31098743894817</v>
      </c>
      <c r="U21">
        <f t="shared" si="4"/>
        <v>28.354247183329093</v>
      </c>
      <c r="V21">
        <f t="shared" si="4"/>
        <v>0</v>
      </c>
      <c r="W21">
        <f t="shared" si="4"/>
        <v>0.39929103838344954</v>
      </c>
      <c r="X21">
        <f t="shared" si="4"/>
        <v>0.2475883680627988</v>
      </c>
      <c r="Y21">
        <f t="shared" si="4"/>
        <v>0.50332229568471665</v>
      </c>
      <c r="Z21">
        <f t="shared" si="4"/>
        <v>29.39954648176283</v>
      </c>
      <c r="AA21">
        <f t="shared" si="4"/>
        <v>12.583057392117915</v>
      </c>
    </row>
    <row r="22" spans="1:27" x14ac:dyDescent="0.25">
      <c r="A22" t="s">
        <v>88</v>
      </c>
      <c r="E22">
        <f>COUNT(E16:E18)</f>
        <v>3</v>
      </c>
      <c r="F22">
        <f t="shared" ref="F22:AA22" si="5">COUNT(F16:F18)</f>
        <v>3</v>
      </c>
      <c r="G22">
        <f t="shared" si="5"/>
        <v>2</v>
      </c>
      <c r="H22">
        <f t="shared" si="5"/>
        <v>2</v>
      </c>
      <c r="I22">
        <f t="shared" si="5"/>
        <v>0</v>
      </c>
      <c r="J22">
        <f t="shared" si="5"/>
        <v>3</v>
      </c>
      <c r="K22">
        <f t="shared" si="5"/>
        <v>3</v>
      </c>
      <c r="L22">
        <f t="shared" si="5"/>
        <v>3</v>
      </c>
      <c r="M22">
        <f t="shared" si="5"/>
        <v>3</v>
      </c>
      <c r="N22">
        <f t="shared" si="5"/>
        <v>3</v>
      </c>
      <c r="O22">
        <f t="shared" si="5"/>
        <v>3</v>
      </c>
      <c r="P22">
        <f t="shared" si="5"/>
        <v>3</v>
      </c>
      <c r="Q22">
        <f t="shared" si="5"/>
        <v>3</v>
      </c>
      <c r="R22">
        <f t="shared" si="5"/>
        <v>3</v>
      </c>
      <c r="S22">
        <f t="shared" si="5"/>
        <v>3</v>
      </c>
      <c r="T22">
        <f t="shared" si="5"/>
        <v>3</v>
      </c>
      <c r="U22">
        <f t="shared" si="5"/>
        <v>3</v>
      </c>
      <c r="V22">
        <f t="shared" si="5"/>
        <v>3</v>
      </c>
      <c r="W22">
        <f t="shared" si="5"/>
        <v>3</v>
      </c>
      <c r="X22">
        <f t="shared" si="5"/>
        <v>3</v>
      </c>
      <c r="Y22">
        <f t="shared" si="5"/>
        <v>3</v>
      </c>
      <c r="Z22">
        <f t="shared" si="5"/>
        <v>3</v>
      </c>
      <c r="AA22">
        <f t="shared" si="5"/>
        <v>3</v>
      </c>
    </row>
    <row r="25" spans="1:27" x14ac:dyDescent="0.25">
      <c r="A25" t="s">
        <v>32</v>
      </c>
      <c r="B25" t="s">
        <v>83</v>
      </c>
      <c r="C25">
        <v>2</v>
      </c>
      <c r="D25">
        <v>2</v>
      </c>
      <c r="E25">
        <v>23</v>
      </c>
      <c r="J25">
        <v>4</v>
      </c>
      <c r="K25">
        <v>2</v>
      </c>
      <c r="L25">
        <v>0</v>
      </c>
      <c r="W25">
        <v>6.56</v>
      </c>
      <c r="X25">
        <v>4.13</v>
      </c>
      <c r="Y25">
        <v>13.3</v>
      </c>
      <c r="Z25">
        <v>231</v>
      </c>
      <c r="AA25">
        <v>15</v>
      </c>
    </row>
    <row r="26" spans="1:27" x14ac:dyDescent="0.25">
      <c r="A26" t="s">
        <v>58</v>
      </c>
      <c r="B26" t="s">
        <v>83</v>
      </c>
      <c r="C26">
        <v>2</v>
      </c>
      <c r="D26">
        <v>1</v>
      </c>
      <c r="E26">
        <v>34</v>
      </c>
      <c r="W26">
        <v>9.98</v>
      </c>
      <c r="X26">
        <v>3.94</v>
      </c>
      <c r="Y26">
        <v>11.7</v>
      </c>
      <c r="Z26">
        <v>160</v>
      </c>
      <c r="AA26">
        <v>5</v>
      </c>
    </row>
    <row r="27" spans="1:27" x14ac:dyDescent="0.25">
      <c r="A27" t="s">
        <v>59</v>
      </c>
      <c r="B27" t="s">
        <v>83</v>
      </c>
      <c r="C27">
        <v>2</v>
      </c>
      <c r="D27">
        <v>1</v>
      </c>
      <c r="E27">
        <v>37</v>
      </c>
      <c r="J27">
        <v>1</v>
      </c>
      <c r="K27">
        <v>0</v>
      </c>
      <c r="W27">
        <v>5.55</v>
      </c>
      <c r="X27">
        <v>4</v>
      </c>
      <c r="Y27">
        <v>11</v>
      </c>
      <c r="Z27">
        <v>175</v>
      </c>
      <c r="AA27">
        <v>30</v>
      </c>
    </row>
    <row r="28" spans="1:27" x14ac:dyDescent="0.25">
      <c r="A28" t="s">
        <v>61</v>
      </c>
      <c r="B28" t="s">
        <v>83</v>
      </c>
      <c r="C28">
        <v>2</v>
      </c>
      <c r="D28">
        <v>1</v>
      </c>
      <c r="E28">
        <v>32</v>
      </c>
      <c r="F28">
        <v>28.8855432232765</v>
      </c>
      <c r="G28">
        <v>146.66666666666666</v>
      </c>
      <c r="H28">
        <v>96</v>
      </c>
      <c r="J28">
        <v>5</v>
      </c>
      <c r="K28">
        <v>5</v>
      </c>
      <c r="M28">
        <v>35.5</v>
      </c>
      <c r="N28">
        <v>3.7</v>
      </c>
      <c r="O28">
        <v>10.9</v>
      </c>
      <c r="P28">
        <v>5.6</v>
      </c>
      <c r="Q28">
        <v>0.98</v>
      </c>
      <c r="R28">
        <v>1.66</v>
      </c>
      <c r="S28">
        <v>4.07</v>
      </c>
      <c r="T28">
        <v>257.10000000000002</v>
      </c>
      <c r="U28">
        <v>157.19999999999999</v>
      </c>
      <c r="V28">
        <v>2</v>
      </c>
      <c r="W28">
        <v>6.26</v>
      </c>
      <c r="X28">
        <v>4.12</v>
      </c>
      <c r="Y28">
        <v>9.6</v>
      </c>
      <c r="Z28">
        <v>208</v>
      </c>
    </row>
    <row r="29" spans="1:27" x14ac:dyDescent="0.25">
      <c r="A29" t="s">
        <v>64</v>
      </c>
      <c r="B29" t="s">
        <v>83</v>
      </c>
      <c r="C29">
        <v>2</v>
      </c>
      <c r="D29">
        <v>1</v>
      </c>
      <c r="E29">
        <v>30</v>
      </c>
      <c r="F29">
        <v>30.427197857925268</v>
      </c>
      <c r="G29">
        <v>111.66666666666667</v>
      </c>
      <c r="H29">
        <v>65.666666666666671</v>
      </c>
      <c r="J29">
        <v>1</v>
      </c>
      <c r="K29">
        <v>0</v>
      </c>
      <c r="L29">
        <v>2000</v>
      </c>
      <c r="M29">
        <v>83.8</v>
      </c>
      <c r="N29">
        <v>4.4000000000000004</v>
      </c>
      <c r="O29">
        <v>12.9</v>
      </c>
      <c r="P29">
        <v>5.83</v>
      </c>
      <c r="Q29">
        <v>3.12</v>
      </c>
      <c r="R29">
        <v>1.28</v>
      </c>
      <c r="S29">
        <v>5.13</v>
      </c>
      <c r="T29">
        <v>246.2</v>
      </c>
      <c r="U29">
        <v>210</v>
      </c>
      <c r="V29">
        <v>2</v>
      </c>
      <c r="W29">
        <v>7.7</v>
      </c>
      <c r="X29">
        <v>4.24</v>
      </c>
      <c r="Y29">
        <v>20.3</v>
      </c>
      <c r="Z29">
        <v>299</v>
      </c>
    </row>
    <row r="30" spans="1:27" x14ac:dyDescent="0.25">
      <c r="A30" t="s">
        <v>65</v>
      </c>
      <c r="B30" t="s">
        <v>83</v>
      </c>
      <c r="C30">
        <v>2</v>
      </c>
      <c r="D30">
        <v>1</v>
      </c>
      <c r="E30">
        <v>24</v>
      </c>
      <c r="F30">
        <v>27.848794740686635</v>
      </c>
      <c r="G30">
        <v>101.66666666666667</v>
      </c>
      <c r="H30">
        <v>66.333333333333329</v>
      </c>
      <c r="J30">
        <v>2</v>
      </c>
      <c r="K30">
        <v>2</v>
      </c>
      <c r="L30">
        <v>2200</v>
      </c>
      <c r="M30">
        <v>54.5</v>
      </c>
      <c r="N30">
        <v>7.8</v>
      </c>
      <c r="O30">
        <v>16.8</v>
      </c>
      <c r="P30">
        <v>3.58</v>
      </c>
      <c r="Q30">
        <v>2.36</v>
      </c>
      <c r="R30">
        <v>1.05</v>
      </c>
      <c r="S30">
        <v>2.5099999999999998</v>
      </c>
      <c r="T30">
        <v>164.2</v>
      </c>
      <c r="U30">
        <v>257.8</v>
      </c>
      <c r="V30">
        <v>2</v>
      </c>
      <c r="W30">
        <v>7.83</v>
      </c>
      <c r="X30">
        <v>4.5999999999999996</v>
      </c>
      <c r="Y30">
        <v>9.9</v>
      </c>
      <c r="Z30">
        <v>362</v>
      </c>
      <c r="AA30">
        <v>5</v>
      </c>
    </row>
    <row r="31" spans="1:27" x14ac:dyDescent="0.25">
      <c r="A31" t="s">
        <v>66</v>
      </c>
      <c r="B31" t="s">
        <v>83</v>
      </c>
      <c r="C31">
        <v>2</v>
      </c>
      <c r="D31">
        <v>1</v>
      </c>
      <c r="E31">
        <v>30</v>
      </c>
      <c r="F31">
        <v>23.413111342351716</v>
      </c>
      <c r="G31">
        <v>120.66666666666667</v>
      </c>
      <c r="H31">
        <v>75.666666666666671</v>
      </c>
      <c r="J31">
        <v>1</v>
      </c>
      <c r="K31">
        <v>0</v>
      </c>
      <c r="L31">
        <v>2900</v>
      </c>
      <c r="M31">
        <v>40.9</v>
      </c>
      <c r="N31">
        <v>6.4</v>
      </c>
      <c r="O31">
        <v>9.9</v>
      </c>
      <c r="P31">
        <v>3.62</v>
      </c>
      <c r="Q31">
        <v>2.99</v>
      </c>
      <c r="R31">
        <v>0.59</v>
      </c>
      <c r="S31">
        <v>3.21</v>
      </c>
      <c r="T31">
        <v>202.5</v>
      </c>
      <c r="U31">
        <v>311.2</v>
      </c>
      <c r="V31">
        <v>2</v>
      </c>
      <c r="W31">
        <v>9.19</v>
      </c>
      <c r="X31">
        <v>4.1399999999999997</v>
      </c>
      <c r="Y31">
        <v>12.4</v>
      </c>
      <c r="Z31">
        <v>307</v>
      </c>
      <c r="AA31">
        <v>5</v>
      </c>
    </row>
    <row r="32" spans="1:27" x14ac:dyDescent="0.25">
      <c r="A32" t="s">
        <v>67</v>
      </c>
      <c r="B32" t="s">
        <v>83</v>
      </c>
      <c r="C32">
        <v>2</v>
      </c>
      <c r="D32">
        <v>1</v>
      </c>
      <c r="E32">
        <v>34</v>
      </c>
      <c r="F32">
        <v>29.340039628105465</v>
      </c>
      <c r="G32">
        <v>103.33333333333333</v>
      </c>
      <c r="H32">
        <v>66.333333333333329</v>
      </c>
      <c r="J32">
        <v>1</v>
      </c>
      <c r="K32">
        <v>0</v>
      </c>
      <c r="L32">
        <v>3100</v>
      </c>
      <c r="M32">
        <v>32.299999999999997</v>
      </c>
      <c r="N32">
        <v>20.2</v>
      </c>
      <c r="O32">
        <v>20</v>
      </c>
      <c r="P32">
        <v>5.54</v>
      </c>
      <c r="Q32">
        <v>2.25</v>
      </c>
      <c r="R32">
        <v>1.17</v>
      </c>
      <c r="S32">
        <v>3.18</v>
      </c>
      <c r="T32">
        <v>152.9</v>
      </c>
      <c r="U32">
        <v>200.4</v>
      </c>
      <c r="V32">
        <v>2</v>
      </c>
      <c r="W32">
        <v>9.69</v>
      </c>
      <c r="X32">
        <v>3.62</v>
      </c>
      <c r="Y32">
        <v>10</v>
      </c>
      <c r="Z32">
        <v>263</v>
      </c>
      <c r="AA32">
        <v>5</v>
      </c>
    </row>
    <row r="33" spans="1:27" x14ac:dyDescent="0.25">
      <c r="A33" t="s">
        <v>69</v>
      </c>
      <c r="B33" t="s">
        <v>83</v>
      </c>
      <c r="C33">
        <v>2</v>
      </c>
      <c r="D33">
        <v>1</v>
      </c>
      <c r="E33">
        <v>29</v>
      </c>
      <c r="F33">
        <v>44.296302793737119</v>
      </c>
      <c r="J33">
        <v>4</v>
      </c>
      <c r="K33">
        <v>2</v>
      </c>
      <c r="L33">
        <v>3200</v>
      </c>
      <c r="M33">
        <v>36.700000000000003</v>
      </c>
      <c r="N33">
        <v>4.8</v>
      </c>
      <c r="O33">
        <v>8</v>
      </c>
      <c r="W33">
        <v>8.14</v>
      </c>
      <c r="X33">
        <v>5.81</v>
      </c>
      <c r="Y33">
        <v>11.6</v>
      </c>
      <c r="Z33">
        <v>215</v>
      </c>
      <c r="AA33">
        <v>5</v>
      </c>
    </row>
    <row r="34" spans="1:27" x14ac:dyDescent="0.25">
      <c r="A34" t="s">
        <v>70</v>
      </c>
      <c r="B34" t="s">
        <v>83</v>
      </c>
      <c r="C34">
        <v>2</v>
      </c>
      <c r="D34">
        <v>1</v>
      </c>
      <c r="E34">
        <v>34</v>
      </c>
      <c r="F34">
        <v>31.20917404557991</v>
      </c>
      <c r="J34">
        <v>3</v>
      </c>
      <c r="K34">
        <v>2</v>
      </c>
      <c r="W34">
        <v>9.7200000000000006</v>
      </c>
      <c r="X34">
        <v>3.74</v>
      </c>
      <c r="Y34">
        <v>1.01</v>
      </c>
      <c r="Z34">
        <v>219</v>
      </c>
      <c r="AA34">
        <v>15</v>
      </c>
    </row>
    <row r="35" spans="1:27" x14ac:dyDescent="0.25">
      <c r="A35" t="s">
        <v>71</v>
      </c>
      <c r="B35" t="s">
        <v>83</v>
      </c>
      <c r="C35">
        <v>2</v>
      </c>
      <c r="D35">
        <v>1</v>
      </c>
      <c r="E35">
        <v>30</v>
      </c>
      <c r="F35">
        <v>29.996712689020377</v>
      </c>
      <c r="J35">
        <v>5</v>
      </c>
      <c r="K35">
        <v>1</v>
      </c>
      <c r="W35">
        <v>6.69</v>
      </c>
      <c r="X35">
        <v>3.34</v>
      </c>
      <c r="Y35">
        <v>11</v>
      </c>
      <c r="Z35">
        <v>135</v>
      </c>
      <c r="AA35">
        <v>15</v>
      </c>
    </row>
    <row r="36" spans="1:27" x14ac:dyDescent="0.25">
      <c r="A36" t="s">
        <v>72</v>
      </c>
      <c r="B36" t="s">
        <v>83</v>
      </c>
      <c r="C36">
        <v>2</v>
      </c>
      <c r="D36">
        <v>1</v>
      </c>
      <c r="E36">
        <v>39</v>
      </c>
      <c r="F36">
        <v>32.046146450889275</v>
      </c>
      <c r="J36">
        <v>2</v>
      </c>
      <c r="K36">
        <v>1</v>
      </c>
      <c r="W36">
        <v>9.52</v>
      </c>
      <c r="X36">
        <v>4.8</v>
      </c>
      <c r="Y36">
        <v>11</v>
      </c>
      <c r="Z36">
        <v>253</v>
      </c>
      <c r="AA36">
        <v>15</v>
      </c>
    </row>
    <row r="37" spans="1:27" x14ac:dyDescent="0.25">
      <c r="A37" t="s">
        <v>74</v>
      </c>
      <c r="B37" t="s">
        <v>83</v>
      </c>
      <c r="C37">
        <v>2</v>
      </c>
      <c r="D37">
        <v>1</v>
      </c>
      <c r="E37">
        <v>29</v>
      </c>
      <c r="F37">
        <v>32.454716898381648</v>
      </c>
      <c r="J37">
        <v>3</v>
      </c>
      <c r="K37">
        <v>2</v>
      </c>
      <c r="W37">
        <v>7.29</v>
      </c>
      <c r="X37">
        <v>4.16</v>
      </c>
      <c r="Y37">
        <v>10.199999999999999</v>
      </c>
      <c r="Z37">
        <v>280</v>
      </c>
    </row>
    <row r="38" spans="1:27" x14ac:dyDescent="0.25">
      <c r="A38" t="s">
        <v>75</v>
      </c>
      <c r="B38" t="s">
        <v>83</v>
      </c>
      <c r="C38">
        <v>2</v>
      </c>
      <c r="D38">
        <v>1</v>
      </c>
      <c r="E38">
        <v>28</v>
      </c>
      <c r="F38">
        <v>28.875440053795337</v>
      </c>
      <c r="J38">
        <v>2</v>
      </c>
      <c r="K38">
        <v>1</v>
      </c>
      <c r="W38">
        <v>8.0299999999999994</v>
      </c>
      <c r="X38">
        <v>3.86</v>
      </c>
      <c r="Y38">
        <v>9.3000000000000007</v>
      </c>
      <c r="Z38">
        <v>251</v>
      </c>
    </row>
    <row r="41" spans="1:27" x14ac:dyDescent="0.25">
      <c r="A41" t="s">
        <v>86</v>
      </c>
      <c r="E41">
        <f>AVERAGE(E25:E38)</f>
        <v>30.928571428571427</v>
      </c>
      <c r="F41">
        <f t="shared" ref="F41:AA41" si="6">AVERAGE(F25:F38)</f>
        <v>30.799379974886293</v>
      </c>
      <c r="G41">
        <f t="shared" si="6"/>
        <v>116.8</v>
      </c>
      <c r="H41">
        <f t="shared" si="6"/>
        <v>74</v>
      </c>
      <c r="I41" t="e">
        <f t="shared" si="6"/>
        <v>#DIV/0!</v>
      </c>
      <c r="J41">
        <f t="shared" si="6"/>
        <v>2.6153846153846154</v>
      </c>
      <c r="K41">
        <f t="shared" si="6"/>
        <v>1.3846153846153846</v>
      </c>
      <c r="L41">
        <f t="shared" si="6"/>
        <v>2233.3333333333335</v>
      </c>
      <c r="M41">
        <f t="shared" si="6"/>
        <v>47.283333333333331</v>
      </c>
      <c r="N41">
        <f t="shared" si="6"/>
        <v>7.8833333333333329</v>
      </c>
      <c r="O41">
        <f t="shared" si="6"/>
        <v>13.083333333333334</v>
      </c>
      <c r="P41">
        <f t="shared" si="6"/>
        <v>4.8339999999999996</v>
      </c>
      <c r="Q41">
        <f t="shared" si="6"/>
        <v>2.34</v>
      </c>
      <c r="R41">
        <f t="shared" si="6"/>
        <v>1.1499999999999999</v>
      </c>
      <c r="S41">
        <f t="shared" si="6"/>
        <v>3.6199999999999997</v>
      </c>
      <c r="T41">
        <f t="shared" si="6"/>
        <v>204.57999999999998</v>
      </c>
      <c r="U41">
        <f t="shared" si="6"/>
        <v>227.32000000000002</v>
      </c>
      <c r="V41">
        <f t="shared" si="6"/>
        <v>2</v>
      </c>
      <c r="W41">
        <f t="shared" si="6"/>
        <v>8.0107142857142861</v>
      </c>
      <c r="X41">
        <f t="shared" si="6"/>
        <v>4.1785714285714288</v>
      </c>
      <c r="Y41">
        <f t="shared" si="6"/>
        <v>10.879285714285714</v>
      </c>
      <c r="Z41">
        <f t="shared" si="6"/>
        <v>239.85714285714286</v>
      </c>
      <c r="AA41">
        <f t="shared" si="6"/>
        <v>11.5</v>
      </c>
    </row>
    <row r="42" spans="1:27" x14ac:dyDescent="0.25">
      <c r="A42" t="s">
        <v>87</v>
      </c>
      <c r="E42">
        <f>_xlfn.STDEV.S(E25:E38)</f>
        <v>4.4801147944476281</v>
      </c>
      <c r="F42">
        <f t="shared" ref="F42:AA42" si="7">_xlfn.STDEV.S(F25:F38)</f>
        <v>5.1006776584108069</v>
      </c>
      <c r="G42">
        <f t="shared" si="7"/>
        <v>18.328181094211814</v>
      </c>
      <c r="H42">
        <f t="shared" si="7"/>
        <v>12.978614889287853</v>
      </c>
      <c r="I42" t="e">
        <f t="shared" si="7"/>
        <v>#DIV/0!</v>
      </c>
      <c r="J42">
        <f t="shared" si="7"/>
        <v>1.5021352323976216</v>
      </c>
      <c r="K42">
        <f t="shared" si="7"/>
        <v>1.3867504905630728</v>
      </c>
      <c r="L42">
        <f t="shared" si="7"/>
        <v>1197.7757163453709</v>
      </c>
      <c r="M42">
        <f t="shared" si="7"/>
        <v>19.502042628059925</v>
      </c>
      <c r="N42">
        <f t="shared" si="7"/>
        <v>6.2136677306295249</v>
      </c>
      <c r="O42">
        <f t="shared" si="7"/>
        <v>4.5261094404208411</v>
      </c>
      <c r="P42">
        <f t="shared" si="7"/>
        <v>1.1317596918074098</v>
      </c>
      <c r="Q42">
        <f t="shared" si="7"/>
        <v>0.8498529284529186</v>
      </c>
      <c r="R42">
        <f t="shared" si="7"/>
        <v>0.38762094886628612</v>
      </c>
      <c r="S42">
        <f t="shared" si="7"/>
        <v>1.0095048291117805</v>
      </c>
      <c r="T42">
        <f t="shared" si="7"/>
        <v>46.894210730110416</v>
      </c>
      <c r="U42">
        <f t="shared" si="7"/>
        <v>58.962632234322697</v>
      </c>
      <c r="V42">
        <f t="shared" si="7"/>
        <v>0</v>
      </c>
      <c r="W42">
        <f t="shared" si="7"/>
        <v>1.4390994207688124</v>
      </c>
      <c r="X42">
        <f t="shared" si="7"/>
        <v>0.59708081069943353</v>
      </c>
      <c r="Y42">
        <f t="shared" si="7"/>
        <v>3.9407739659297167</v>
      </c>
      <c r="Z42">
        <f t="shared" si="7"/>
        <v>61.452742497300825</v>
      </c>
      <c r="AA42">
        <f t="shared" si="7"/>
        <v>8.1819584724223855</v>
      </c>
    </row>
    <row r="43" spans="1:27" x14ac:dyDescent="0.25">
      <c r="A43" t="s">
        <v>88</v>
      </c>
      <c r="E43">
        <f>COUNT(E25:E38)</f>
        <v>14</v>
      </c>
      <c r="F43">
        <f t="shared" ref="F43:AA43" si="8">COUNT(F25:F38)</f>
        <v>11</v>
      </c>
      <c r="G43">
        <f t="shared" si="8"/>
        <v>5</v>
      </c>
      <c r="H43">
        <f t="shared" si="8"/>
        <v>5</v>
      </c>
      <c r="I43">
        <f t="shared" si="8"/>
        <v>0</v>
      </c>
      <c r="J43">
        <f t="shared" si="8"/>
        <v>13</v>
      </c>
      <c r="K43">
        <f t="shared" si="8"/>
        <v>13</v>
      </c>
      <c r="L43">
        <f t="shared" si="8"/>
        <v>6</v>
      </c>
      <c r="M43">
        <f t="shared" si="8"/>
        <v>6</v>
      </c>
      <c r="N43">
        <f t="shared" si="8"/>
        <v>6</v>
      </c>
      <c r="O43">
        <f t="shared" si="8"/>
        <v>6</v>
      </c>
      <c r="P43">
        <f t="shared" si="8"/>
        <v>5</v>
      </c>
      <c r="Q43">
        <f t="shared" si="8"/>
        <v>5</v>
      </c>
      <c r="R43">
        <f t="shared" si="8"/>
        <v>5</v>
      </c>
      <c r="S43">
        <f t="shared" si="8"/>
        <v>5</v>
      </c>
      <c r="T43">
        <f t="shared" si="8"/>
        <v>5</v>
      </c>
      <c r="U43">
        <f t="shared" si="8"/>
        <v>5</v>
      </c>
      <c r="V43">
        <f t="shared" si="8"/>
        <v>5</v>
      </c>
      <c r="W43">
        <f t="shared" si="8"/>
        <v>14</v>
      </c>
      <c r="X43">
        <f t="shared" si="8"/>
        <v>14</v>
      </c>
      <c r="Y43">
        <f t="shared" si="8"/>
        <v>14</v>
      </c>
      <c r="Z43">
        <f t="shared" si="8"/>
        <v>14</v>
      </c>
      <c r="AA43">
        <f t="shared" si="8"/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ctrl</vt:lpstr>
      <vt:lpstr>PE</vt:lpstr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GRACE</cp:lastModifiedBy>
  <dcterms:created xsi:type="dcterms:W3CDTF">2019-05-20T15:47:45Z</dcterms:created>
  <dcterms:modified xsi:type="dcterms:W3CDTF">2019-07-06T18:01:23Z</dcterms:modified>
</cp:coreProperties>
</file>