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defaultThemeVersion="166925"/>
  <mc:AlternateContent xmlns:mc="http://schemas.openxmlformats.org/markup-compatibility/2006">
    <mc:Choice Requires="x15">
      <x15ac:absPath xmlns:x15ac="http://schemas.microsoft.com/office/spreadsheetml/2010/11/ac" url="/Users/casey/Downloads/"/>
    </mc:Choice>
  </mc:AlternateContent>
  <xr:revisionPtr revIDLastSave="0" documentId="13_ncr:1_{FDA1468C-83BF-054F-AFBD-20B6EDB543EE}" xr6:coauthVersionLast="47" xr6:coauthVersionMax="47" xr10:uidLastSave="{00000000-0000-0000-0000-000000000000}"/>
  <bookViews>
    <workbookView xWindow="0" yWindow="500" windowWidth="28800" windowHeight="17500" activeTab="7" xr2:uid="{00000000-000D-0000-FFFF-FFFF00000000}"/>
  </bookViews>
  <sheets>
    <sheet name="Summary" sheetId="1" r:id="rId1"/>
    <sheet name="Apollo Program (original $)" sheetId="2" r:id="rId2"/>
    <sheet name="Robotic Lunar Missions" sheetId="5" r:id="rId3"/>
    <sheet name="Project Gemini" sheetId="6" r:id="rId4"/>
    <sheet name="MSF Ground Facilities" sheetId="7" r:id="rId5"/>
    <sheet name="Per Mission Costs" sheetId="8" r:id="rId6"/>
    <sheet name="FY1960" sheetId="9" r:id="rId7"/>
    <sheet name="FY1961" sheetId="10" r:id="rId8"/>
    <sheet name="FY1962" sheetId="11" r:id="rId9"/>
    <sheet name="FY1963" sheetId="12" r:id="rId10"/>
    <sheet name="FY1964" sheetId="13" r:id="rId11"/>
    <sheet name="FY1965" sheetId="14" r:id="rId12"/>
    <sheet name="FY1966" sheetId="15" r:id="rId13"/>
    <sheet name="FY1967" sheetId="16" r:id="rId14"/>
    <sheet name="FY1968" sheetId="17" r:id="rId15"/>
    <sheet name="FY1969" sheetId="18" r:id="rId16"/>
    <sheet name="FY1970" sheetId="19" r:id="rId17"/>
    <sheet name="FY1971" sheetId="20" r:id="rId18"/>
    <sheet name="FY1972" sheetId="21" r:id="rId19"/>
    <sheet name="FY1973" sheetId="22" r:id="rId20"/>
    <sheet name="Sources" sheetId="26" r:id="rId2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16" i="2" l="1"/>
  <c r="Z17" i="2"/>
  <c r="E3" i="5"/>
  <c r="E4" i="5"/>
  <c r="E5" i="5"/>
  <c r="E6" i="5"/>
  <c r="E7" i="5"/>
  <c r="E8" i="5"/>
  <c r="E9" i="5"/>
  <c r="E10" i="5"/>
  <c r="E11" i="5"/>
  <c r="E2" i="5"/>
  <c r="D10" i="7"/>
  <c r="D9" i="7"/>
  <c r="B3" i="22" l="1"/>
  <c r="B7" i="21"/>
  <c r="B10" i="20"/>
  <c r="B7" i="20"/>
  <c r="O14" i="2" s="1"/>
  <c r="C4" i="20"/>
  <c r="B3" i="21" s="1"/>
  <c r="H15" i="2" s="1"/>
  <c r="C3" i="20"/>
  <c r="B2" i="21" s="1"/>
  <c r="B1" i="20"/>
  <c r="B4" i="21" s="1"/>
  <c r="B9" i="19"/>
  <c r="B10" i="18"/>
  <c r="B7" i="18"/>
  <c r="B1" i="18"/>
  <c r="B14" i="18" s="1"/>
  <c r="B16" i="17"/>
  <c r="B7" i="17"/>
  <c r="B1" i="17"/>
  <c r="B21" i="17" s="1"/>
  <c r="B25" i="16"/>
  <c r="B29" i="16" s="1"/>
  <c r="B15" i="16"/>
  <c r="B7" i="16"/>
  <c r="B1" i="16"/>
  <c r="B25" i="15"/>
  <c r="B29" i="15" s="1"/>
  <c r="B15" i="15"/>
  <c r="B7" i="15"/>
  <c r="B1" i="15"/>
  <c r="B35" i="14"/>
  <c r="B29" i="14"/>
  <c r="B20" i="14"/>
  <c r="B12" i="14"/>
  <c r="B7" i="14"/>
  <c r="B1" i="14"/>
  <c r="B53" i="13"/>
  <c r="B47" i="13"/>
  <c r="B40" i="13"/>
  <c r="B31" i="13"/>
  <c r="B23" i="13"/>
  <c r="B15" i="13"/>
  <c r="B8" i="13"/>
  <c r="B5" i="13"/>
  <c r="B1" i="13"/>
  <c r="B59" i="13" s="1"/>
  <c r="B46" i="12"/>
  <c r="B41" i="12" s="1"/>
  <c r="B52" i="12" s="1"/>
  <c r="B32" i="12"/>
  <c r="B24" i="12"/>
  <c r="B16" i="12"/>
  <c r="B7" i="12"/>
  <c r="B1" i="12"/>
  <c r="B57" i="11"/>
  <c r="B45" i="11"/>
  <c r="B39" i="11" s="1"/>
  <c r="B31" i="11"/>
  <c r="B23" i="11"/>
  <c r="B19" i="11"/>
  <c r="B15" i="11"/>
  <c r="B9" i="11"/>
  <c r="B1" i="11"/>
  <c r="B41" i="10"/>
  <c r="B39" i="10"/>
  <c r="B37" i="10"/>
  <c r="B32" i="10"/>
  <c r="B28" i="10"/>
  <c r="B27" i="10" s="1"/>
  <c r="B24" i="10"/>
  <c r="B21" i="10"/>
  <c r="B20" i="10"/>
  <c r="B15" i="10"/>
  <c r="B10" i="10"/>
  <c r="B9" i="10"/>
  <c r="B5" i="10"/>
  <c r="B1" i="10" s="1"/>
  <c r="C31" i="9"/>
  <c r="B24" i="9"/>
  <c r="B21" i="9"/>
  <c r="B20" i="9" s="1"/>
  <c r="M3" i="2" s="1"/>
  <c r="B17" i="9"/>
  <c r="B14" i="9"/>
  <c r="B13" i="9"/>
  <c r="B9" i="9"/>
  <c r="B4" i="9"/>
  <c r="B3" i="9" s="1"/>
  <c r="B56" i="8"/>
  <c r="B50" i="8"/>
  <c r="B44" i="8"/>
  <c r="B38" i="8"/>
  <c r="B32" i="8"/>
  <c r="B26" i="8"/>
  <c r="B20" i="8"/>
  <c r="B15" i="8"/>
  <c r="B10" i="8"/>
  <c r="B6" i="8"/>
  <c r="B2" i="8"/>
  <c r="C16" i="7"/>
  <c r="B16" i="7"/>
  <c r="D15" i="7"/>
  <c r="D14" i="7"/>
  <c r="D13" i="7"/>
  <c r="D12" i="7"/>
  <c r="D11" i="7"/>
  <c r="D8" i="7"/>
  <c r="D7" i="7"/>
  <c r="D6" i="7"/>
  <c r="D5" i="7"/>
  <c r="D4" i="7"/>
  <c r="D3" i="7"/>
  <c r="D2" i="7"/>
  <c r="D12" i="6"/>
  <c r="C12" i="6"/>
  <c r="B12" i="6"/>
  <c r="E12" i="6" s="1"/>
  <c r="E11" i="6"/>
  <c r="E10" i="6"/>
  <c r="AA11" i="2" s="1"/>
  <c r="E9" i="6"/>
  <c r="E8" i="6"/>
  <c r="E7" i="6"/>
  <c r="E6" i="6"/>
  <c r="E5" i="6"/>
  <c r="E4" i="6"/>
  <c r="E3" i="6"/>
  <c r="E2" i="6"/>
  <c r="D12" i="5"/>
  <c r="C12" i="5"/>
  <c r="B12" i="5"/>
  <c r="X17" i="2"/>
  <c r="W17" i="2"/>
  <c r="K17" i="2"/>
  <c r="B17" i="2"/>
  <c r="Y16" i="2"/>
  <c r="U16" i="2"/>
  <c r="L16" i="2"/>
  <c r="F16" i="2"/>
  <c r="Y15" i="2"/>
  <c r="U15" i="2"/>
  <c r="S15" i="2"/>
  <c r="Q15" i="2"/>
  <c r="O15" i="2"/>
  <c r="L15" i="2"/>
  <c r="J15" i="2"/>
  <c r="G15" i="2"/>
  <c r="Y14" i="2"/>
  <c r="U14" i="2"/>
  <c r="J14" i="2"/>
  <c r="H14" i="2"/>
  <c r="G14" i="2"/>
  <c r="F14" i="2"/>
  <c r="Y13" i="2"/>
  <c r="U13" i="2"/>
  <c r="S13" i="2"/>
  <c r="Q13" i="2"/>
  <c r="O13" i="2"/>
  <c r="L13" i="2"/>
  <c r="J13" i="2"/>
  <c r="I13" i="2"/>
  <c r="H13" i="2"/>
  <c r="G13" i="2"/>
  <c r="AA12" i="2"/>
  <c r="U12" i="2"/>
  <c r="S12" i="2"/>
  <c r="R12" i="2"/>
  <c r="O12" i="2"/>
  <c r="N12" i="2"/>
  <c r="L12" i="2"/>
  <c r="J12" i="2"/>
  <c r="I12" i="2"/>
  <c r="H12" i="2"/>
  <c r="G12" i="2"/>
  <c r="S11" i="2"/>
  <c r="R11" i="2"/>
  <c r="Q11" i="2"/>
  <c r="P11" i="2"/>
  <c r="O11" i="2"/>
  <c r="N11" i="2"/>
  <c r="J11" i="2"/>
  <c r="I11" i="2"/>
  <c r="H11" i="2"/>
  <c r="G11" i="2"/>
  <c r="AA10" i="2"/>
  <c r="Z10" i="2"/>
  <c r="V10" i="2"/>
  <c r="S10" i="2"/>
  <c r="R10" i="2"/>
  <c r="P10" i="2"/>
  <c r="O10" i="2"/>
  <c r="N10" i="2"/>
  <c r="L10" i="2"/>
  <c r="K10" i="2"/>
  <c r="J10" i="2"/>
  <c r="I10" i="2"/>
  <c r="H10" i="2"/>
  <c r="G10" i="2"/>
  <c r="F10" i="2"/>
  <c r="AA9" i="2"/>
  <c r="Z9" i="2"/>
  <c r="V9" i="2"/>
  <c r="U9" i="2"/>
  <c r="S9" i="2"/>
  <c r="R9" i="2"/>
  <c r="R17" i="2" s="1"/>
  <c r="P9" i="2"/>
  <c r="O9" i="2"/>
  <c r="N9" i="2"/>
  <c r="K9" i="2"/>
  <c r="J9" i="2"/>
  <c r="I9" i="2"/>
  <c r="H9" i="2"/>
  <c r="G9" i="2"/>
  <c r="F9" i="2"/>
  <c r="AA8" i="2"/>
  <c r="Z8" i="2"/>
  <c r="V8" i="2"/>
  <c r="U8" i="2"/>
  <c r="S8" i="2"/>
  <c r="R8" i="2"/>
  <c r="Q8" i="2"/>
  <c r="P8" i="2"/>
  <c r="O8" i="2"/>
  <c r="L8" i="2" s="1"/>
  <c r="N8" i="2"/>
  <c r="M8" i="2"/>
  <c r="K8" i="2"/>
  <c r="J8" i="2"/>
  <c r="I8" i="2"/>
  <c r="H8" i="2"/>
  <c r="G8" i="2"/>
  <c r="AA7" i="2"/>
  <c r="V7" i="2"/>
  <c r="T7" i="2"/>
  <c r="S7" i="2"/>
  <c r="R7" i="2"/>
  <c r="P7" i="2"/>
  <c r="O7" i="2"/>
  <c r="N7" i="2"/>
  <c r="M7" i="2"/>
  <c r="K7" i="2"/>
  <c r="J7" i="2"/>
  <c r="I7" i="2"/>
  <c r="H7" i="2"/>
  <c r="G7" i="2"/>
  <c r="AA6" i="2"/>
  <c r="Z6" i="2"/>
  <c r="Y6" i="2"/>
  <c r="V6" i="2"/>
  <c r="T6" i="2"/>
  <c r="S6" i="2"/>
  <c r="R6" i="2"/>
  <c r="P6" i="2"/>
  <c r="O6" i="2"/>
  <c r="N6" i="2"/>
  <c r="M6" i="2"/>
  <c r="K6" i="2"/>
  <c r="J6" i="2"/>
  <c r="I6" i="2"/>
  <c r="H6" i="2"/>
  <c r="G6" i="2"/>
  <c r="F6" i="2"/>
  <c r="AA5" i="2"/>
  <c r="Z5" i="2"/>
  <c r="T5" i="2"/>
  <c r="R5" i="2"/>
  <c r="P5" i="2"/>
  <c r="O5" i="2"/>
  <c r="M5" i="2"/>
  <c r="K5" i="2"/>
  <c r="J5" i="2"/>
  <c r="I5" i="2"/>
  <c r="G5" i="2"/>
  <c r="F5" i="2"/>
  <c r="AA4" i="2"/>
  <c r="Z4" i="2"/>
  <c r="V4" i="2"/>
  <c r="U4" i="2"/>
  <c r="T4" i="2"/>
  <c r="Q4" i="2"/>
  <c r="P4" i="2"/>
  <c r="O4" i="2"/>
  <c r="M4" i="2"/>
  <c r="J4" i="2"/>
  <c r="F4" i="2"/>
  <c r="AA3" i="2"/>
  <c r="Z3" i="2"/>
  <c r="U3" i="2"/>
  <c r="T3" i="2"/>
  <c r="P3" i="2"/>
  <c r="Y3" i="2" l="1"/>
  <c r="S17" i="2"/>
  <c r="M17" i="2"/>
  <c r="L3" i="2"/>
  <c r="L6" i="2"/>
  <c r="L9" i="2"/>
  <c r="O17" i="2"/>
  <c r="E10" i="2"/>
  <c r="L14" i="2"/>
  <c r="U7" i="2"/>
  <c r="AA17" i="2"/>
  <c r="C10" i="1" s="1"/>
  <c r="E12" i="5"/>
  <c r="C9" i="1" s="1"/>
  <c r="F11" i="2"/>
  <c r="Y12" i="2"/>
  <c r="F15" i="2"/>
  <c r="V11" i="2"/>
  <c r="Q9" i="2"/>
  <c r="Q5" i="2"/>
  <c r="Q6" i="2"/>
  <c r="L7" i="2"/>
  <c r="Z7" i="2"/>
  <c r="Q10" i="2"/>
  <c r="B28" i="9"/>
  <c r="Q3" i="2"/>
  <c r="T17" i="2"/>
  <c r="Q7" i="2"/>
  <c r="F12" i="2"/>
  <c r="F7" i="2"/>
  <c r="Y5" i="2"/>
  <c r="Z11" i="2"/>
  <c r="E9" i="2"/>
  <c r="Q12" i="2"/>
  <c r="V5" i="2"/>
  <c r="Y8" i="2"/>
  <c r="Y9" i="2"/>
  <c r="U10" i="2"/>
  <c r="F13" i="2"/>
  <c r="I17" i="2"/>
  <c r="L4" i="2"/>
  <c r="N17" i="2"/>
  <c r="B16" i="20"/>
  <c r="P17" i="2"/>
  <c r="Y4" i="2"/>
  <c r="L5" i="2"/>
  <c r="U6" i="2"/>
  <c r="F8" i="2"/>
  <c r="Y10" i="2"/>
  <c r="L11" i="2"/>
  <c r="S14" i="2"/>
  <c r="E16" i="2"/>
  <c r="J17" i="2"/>
  <c r="D16" i="7"/>
  <c r="G17" i="2"/>
  <c r="C3" i="2"/>
  <c r="H17" i="2"/>
  <c r="L17" i="2" l="1"/>
  <c r="C4" i="1" s="1"/>
  <c r="E3" i="2"/>
  <c r="C20" i="9"/>
  <c r="C3" i="9"/>
  <c r="C13" i="9"/>
  <c r="B31" i="9"/>
  <c r="E6" i="2"/>
  <c r="D10" i="2"/>
  <c r="C10" i="2" s="1"/>
  <c r="E13" i="2"/>
  <c r="Y11" i="2"/>
  <c r="E7" i="2"/>
  <c r="E5" i="2"/>
  <c r="D16" i="2"/>
  <c r="C16" i="2" s="1"/>
  <c r="E15" i="2"/>
  <c r="Q14" i="2"/>
  <c r="V17" i="2"/>
  <c r="C7" i="1" s="1"/>
  <c r="U5" i="2"/>
  <c r="E12" i="2"/>
  <c r="E8" i="2"/>
  <c r="E11" i="2"/>
  <c r="D9" i="2"/>
  <c r="C9" i="2" s="1"/>
  <c r="E4" i="2"/>
  <c r="Y7" i="2"/>
  <c r="Y17" i="2" s="1"/>
  <c r="U11" i="2"/>
  <c r="F17" i="2"/>
  <c r="C3" i="1" s="1"/>
  <c r="E14" i="2"/>
  <c r="D8" i="2" l="1"/>
  <c r="C8" i="2" s="1"/>
  <c r="D7" i="2"/>
  <c r="C7" i="2" s="1"/>
  <c r="D13" i="2"/>
  <c r="C13" i="2" s="1"/>
  <c r="D15" i="2"/>
  <c r="C15" i="2" s="1"/>
  <c r="Q17" i="2"/>
  <c r="C5" i="1" s="1"/>
  <c r="C6" i="1" s="1"/>
  <c r="C8" i="1" s="1"/>
  <c r="D3" i="2"/>
  <c r="E17" i="2"/>
  <c r="D14" i="2"/>
  <c r="C14" i="2" s="1"/>
  <c r="D4" i="2"/>
  <c r="C4" i="2" s="1"/>
  <c r="D11" i="2"/>
  <c r="C11" i="2" s="1"/>
  <c r="D12" i="2"/>
  <c r="C12" i="2" s="1"/>
  <c r="D5" i="2"/>
  <c r="C5" i="2" s="1"/>
  <c r="U17" i="2"/>
  <c r="D6" i="2"/>
  <c r="C6" i="2" s="1"/>
  <c r="D17" i="2" l="1"/>
  <c r="C17" i="2" s="1"/>
  <c r="B19" i="2"/>
  <c r="C1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000-000001000000}">
      <text>
        <r>
          <rPr>
            <sz val="10"/>
            <color rgb="FF000000"/>
            <rFont val="Arial"/>
          </rPr>
          <t>This is likely the early studies for "Advanced Saturn" and the NOVA rocket.
	-Casey Dreier - Planetary Society</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
  </authors>
  <commentList>
    <comment ref="B5" authorId="0" shapeId="0" xr:uid="{00000000-0006-0000-1000-000001000000}">
      <text>
        <r>
          <rPr>
            <sz val="10"/>
            <color rgb="FF000000"/>
            <rFont val="Arial"/>
          </rPr>
          <t>"Spacecraft support funding also provides for development and procurement of space suits and related crew equipment; survival equipment; food; extra- vehicular activity umbilicals; personal hygiene systems; and bioinstrumentation."
	-Casey Dreier - Planetary Society</t>
        </r>
      </text>
    </comment>
    <comment ref="A17" authorId="0" shapeId="0" xr:uid="{00000000-0006-0000-1000-000004000000}">
      <text>
        <r>
          <rPr>
            <sz val="10"/>
            <color rgb="FF000000"/>
            <rFont val="Arial"/>
          </rPr>
          <t>"This project provides for crew training, launch, flight and recovery and for the program wide technical and Department of Defense support required for manned space flights."
	-Casey Dreier - Planetary Society</t>
        </r>
      </text>
    </comment>
    <comment ref="A18" authorId="0" shapeId="0" xr:uid="{00000000-0006-0000-1000-000005000000}">
      <text>
        <r>
          <rPr>
            <sz val="10"/>
            <color rgb="FF000000"/>
            <rFont val="Arial"/>
          </rPr>
          <t>"Technical operations provide for the systems engineering needed for the integrated technical support, review, and analysis of the entire Apollo program; the supporting develop~ent necessary for product improvement; for the contractor administration, audit, and property administration services provided by the Department of Defense on a reimbursable basis; and for the nonrecurring maintenance and rehabilitation of government owned industrial plants."
	-Casey Dreier - Planetary Society</t>
        </r>
      </text>
    </comment>
    <comment ref="A19" authorId="0" shapeId="0" xr:uid="{00000000-0006-0000-1000-000003000000}">
      <text>
        <r>
          <rPr>
            <sz val="10"/>
            <color rgb="FF000000"/>
            <rFont val="Arial"/>
          </rPr>
          <t>Sub-program costs are no longer included in the FY70 budget justification.
	-Casey Dreier - Planetary Society</t>
        </r>
      </text>
    </comment>
    <comment ref="A20" authorId="0" shapeId="0" xr:uid="{00000000-0006-0000-1000-000002000000}">
      <text>
        <r>
          <rPr>
            <sz val="10"/>
            <color rgb="FF000000"/>
            <rFont val="Arial"/>
          </rPr>
          <t>"FY 1968 was the last year of funding under the Engine Development project. Qualification of the H-1, F-1. and J-2 engines was accomplished during, FY 1967."
	-Casey Dreier - Planetary Society</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
  </authors>
  <commentList>
    <comment ref="A13" authorId="0" shapeId="0" xr:uid="{00000000-0006-0000-1100-000001000000}">
      <text>
        <r>
          <rPr>
            <sz val="10"/>
            <color rgb="FF000000"/>
            <rFont val="Arial"/>
          </rPr>
          <t>"FY69 was the last year of Apollo funding for the Saturn IB launch vehicle. Seven unused Apollo Saturn IB launch vehicles have been
transferred to Apollo Applications for use in that program. Production of the Saturn IB has been concluded."
	-Casey Dreier - Planetary Society</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1200-000003000000}">
      <text>
        <r>
          <rPr>
            <sz val="10"/>
            <color rgb="FF000000"/>
            <rFont val="Arial"/>
          </rPr>
          <t>The FY1972 budget justification does not include sub-program costs. The numbers below come from the FY1971 budget estimate. Note that the subprogram estimates are slightly greater than what was actually spent. I include the actual spent number here but use the estimates in the totals.
	-Casey Dreier - Planetary Society</t>
        </r>
      </text>
    </comment>
    <comment ref="B2" authorId="0" shapeId="0" xr:uid="{00000000-0006-0000-1200-000002000000}">
      <text>
        <r>
          <rPr>
            <sz val="10"/>
            <color rgb="FF000000"/>
            <rFont val="Arial"/>
          </rPr>
          <t>FY1971 budget justification estimate.
	-Casey Dreier - Planetary Society</t>
        </r>
      </text>
    </comment>
    <comment ref="B3" authorId="0" shapeId="0" xr:uid="{00000000-0006-0000-1200-000001000000}">
      <text>
        <r>
          <rPr>
            <sz val="10"/>
            <color rgb="FF000000"/>
            <rFont val="Arial"/>
          </rPr>
          <t>FY1971 budget justification estimate.
	-Casey Dreier - Planetary Society</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
  </authors>
  <commentList>
    <comment ref="A2" authorId="0" shapeId="0" xr:uid="{00000000-0006-0000-1300-00000A000000}">
      <text>
        <r>
          <rPr>
            <sz val="10"/>
            <color rgb="FF000000"/>
            <rFont val="Arial"/>
          </rPr>
          <t>"Hardware deliveries, provision of space suits, life support systems, and other government-furnished equipment; contractor in-plant flight support activities; and post-mission activities including phase-out
of the lunar module contractor"
	-Casey Dreier - Planetary Society</t>
        </r>
      </text>
    </comment>
    <comment ref="B3" authorId="0" shapeId="0" xr:uid="{00000000-0006-0000-1300-000004000000}">
      <text>
        <r>
          <rPr>
            <sz val="10"/>
            <color rgb="FF000000"/>
            <rFont val="Arial"/>
            <family val="2"/>
          </rPr>
          <t xml:space="preserve">Estimate from FY1971 budget justification.
</t>
        </r>
        <r>
          <rPr>
            <sz val="10"/>
            <color rgb="FF000000"/>
            <rFont val="Arial"/>
            <family val="2"/>
          </rPr>
          <t xml:space="preserve">	-Casey Dreier - Planetary Society</t>
        </r>
      </text>
    </comment>
    <comment ref="C3" authorId="0" shapeId="0" xr:uid="{00000000-0006-0000-1300-000002000000}">
      <text>
        <r>
          <rPr>
            <sz val="10"/>
            <color rgb="FF000000"/>
            <rFont val="Arial"/>
            <family val="2"/>
          </rPr>
          <t xml:space="preserve">Estimate calculated using the ratio of expected spending to actual spending for spacecraft in FY1971.
</t>
        </r>
        <r>
          <rPr>
            <sz val="10"/>
            <color rgb="FF000000"/>
            <rFont val="Arial"/>
            <family val="2"/>
          </rPr>
          <t xml:space="preserve">	-Casey Dreier - Planetary Society</t>
        </r>
      </text>
    </comment>
    <comment ref="B4" authorId="0" shapeId="0" xr:uid="{00000000-0006-0000-1300-000003000000}">
      <text>
        <r>
          <rPr>
            <sz val="10"/>
            <color rgb="FF000000"/>
            <rFont val="Arial"/>
            <family val="2"/>
          </rPr>
          <t xml:space="preserve">Estimate from FY1971 budget justification.
</t>
        </r>
        <r>
          <rPr>
            <sz val="10"/>
            <color rgb="FF000000"/>
            <rFont val="Arial"/>
            <family val="2"/>
          </rPr>
          <t xml:space="preserve">	-Casey Dreier - Planetary Society</t>
        </r>
      </text>
    </comment>
    <comment ref="C4" authorId="0" shapeId="0" xr:uid="{00000000-0006-0000-1300-000001000000}">
      <text>
        <r>
          <rPr>
            <sz val="10"/>
            <color rgb="FF000000"/>
            <rFont val="Arial"/>
            <family val="2"/>
          </rPr>
          <t xml:space="preserve">Estimate calculated using the ratio of expected spending to actual spending for spacecraft in FY1971.
</t>
        </r>
        <r>
          <rPr>
            <sz val="10"/>
            <color rgb="FF000000"/>
            <rFont val="Arial"/>
            <family val="2"/>
          </rPr>
          <t xml:space="preserve">	-Casey Dreier - Planetary Society</t>
        </r>
      </text>
    </comment>
    <comment ref="A11" authorId="0" shapeId="0" xr:uid="{00000000-0006-0000-1300-000008000000}">
      <text>
        <r>
          <rPr>
            <sz val="10"/>
            <color rgb="FF000000"/>
            <rFont val="Arial"/>
            <family val="2"/>
          </rPr>
          <t xml:space="preserve">"Engineering and test activities
</t>
        </r>
        <r>
          <rPr>
            <sz val="10"/>
            <color rgb="FF000000"/>
            <rFont val="Arial"/>
            <family val="2"/>
          </rPr>
          <t xml:space="preserve">at Manned Space Flight centers;
</t>
        </r>
        <r>
          <rPr>
            <sz val="10"/>
            <color rgb="FF000000"/>
            <rFont val="Arial"/>
            <family val="2"/>
          </rPr>
          <t xml:space="preserve">and application and science, and
</t>
        </r>
        <r>
          <rPr>
            <sz val="10"/>
            <color rgb="FF000000"/>
            <rFont val="Arial"/>
            <family val="2"/>
          </rPr>
          <t xml:space="preserve">reliability, quality, &amp;safety
</t>
        </r>
        <r>
          <rPr>
            <sz val="10"/>
            <color rgb="FF000000"/>
            <rFont val="Arial"/>
            <family val="2"/>
          </rPr>
          <t xml:space="preserve">activities"
</t>
        </r>
        <r>
          <rPr>
            <sz val="10"/>
            <color rgb="FF000000"/>
            <rFont val="Arial"/>
            <family val="2"/>
          </rPr>
          <t xml:space="preserve">	-Casey Dreier - Planetary Society</t>
        </r>
      </text>
    </comment>
    <comment ref="A12" authorId="0" shapeId="0" xr:uid="{00000000-0006-0000-1300-000009000000}">
      <text>
        <r>
          <rPr>
            <sz val="10"/>
            <color rgb="FF000000"/>
            <rFont val="Arial"/>
            <family val="2"/>
          </rPr>
          <t xml:space="preserve">"Crew, . flight mission control, and
</t>
        </r>
        <r>
          <rPr>
            <sz val="10"/>
            <color rgb="FF000000"/>
            <rFont val="Arial"/>
            <family val="2"/>
          </rPr>
          <t xml:space="preserve">mission-related activities"
</t>
        </r>
        <r>
          <rPr>
            <sz val="10"/>
            <color rgb="FF000000"/>
            <rFont val="Arial"/>
            <family val="2"/>
          </rPr>
          <t xml:space="preserve">	-Casey Dreier - Planetary Society</t>
        </r>
      </text>
    </comment>
    <comment ref="A13" authorId="0" shapeId="0" xr:uid="{00000000-0006-0000-1300-000007000000}">
      <text>
        <r>
          <rPr>
            <sz val="10"/>
            <color rgb="FF000000"/>
            <rFont val="Arial"/>
            <family val="2"/>
          </rPr>
          <t xml:space="preserve">"On-site technical services at Manned Space Flight centers; and off- site technical &amp; production facility maintenance at the White Sands,Mississippi Test, and Michaud Assembly"
</t>
        </r>
        <r>
          <rPr>
            <sz val="10"/>
            <color rgb="FF000000"/>
            <rFont val="Arial"/>
            <family val="2"/>
          </rPr>
          <t xml:space="preserve">	-Casey Dreier - Planetary Society</t>
        </r>
      </text>
    </comment>
    <comment ref="A14" authorId="0" shapeId="0" xr:uid="{00000000-0006-0000-1300-000006000000}">
      <text>
        <r>
          <rPr>
            <sz val="10"/>
            <color rgb="FF000000"/>
            <rFont val="Arial"/>
          </rPr>
          <t>"Maintenance and operation of KSC launch facilities; inte-
gration and checkout;
operation of ground support equipment; logistics support; and conduct of a launch"
	-Casey Dreier - Planetary Society</t>
        </r>
      </text>
    </comment>
    <comment ref="A15" authorId="0" shapeId="0" xr:uid="{00000000-0006-0000-1300-000005000000}">
      <text>
        <r>
          <rPr>
            <sz val="10"/>
            <color rgb="FF000000"/>
            <rFont val="Arial"/>
            <family val="2"/>
          </rPr>
          <t xml:space="preserve">"Systems engineering for integrated program technical support review &amp; analysis."
</t>
        </r>
        <r>
          <rPr>
            <sz val="10"/>
            <color rgb="FF000000"/>
            <rFont val="Arial"/>
            <family val="2"/>
          </rPr>
          <t xml:space="preserve">	-Casey Dreier - Planetary Society</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
  </authors>
  <commentList>
    <comment ref="B2" authorId="0" shapeId="0" xr:uid="{00000000-0006-0000-1400-000003000000}">
      <text>
        <r>
          <rPr>
            <sz val="10"/>
            <color rgb="FF000000"/>
            <rFont val="Arial"/>
          </rPr>
          <t>The sub-program numbers are not included in public data. These are calculated estimates based on proportional spending from FY1971.
	-Casey Dreier - Planetary Society</t>
        </r>
      </text>
    </comment>
    <comment ref="B3" authorId="0" shapeId="0" xr:uid="{00000000-0006-0000-1400-000002000000}">
      <text>
        <r>
          <rPr>
            <sz val="10"/>
            <color rgb="FF000000"/>
            <rFont val="Arial"/>
          </rPr>
          <t>The sub-program numbers are not included in public data. These are calculated estimates based on proportional spending from FY1971.
	-Casey Dreier - Planetary Society</t>
        </r>
      </text>
    </comment>
    <comment ref="B4" authorId="0" shapeId="0" xr:uid="{00000000-0006-0000-1400-000001000000}">
      <text>
        <r>
          <rPr>
            <sz val="10"/>
            <color rgb="FF000000"/>
            <rFont val="Arial"/>
          </rPr>
          <t>The sub-program numbers are not included in public data. These are calculated estimates based on proportional spending from FY1971.
	-Casey Dreier - Planetary Society</t>
        </r>
      </text>
    </comment>
    <comment ref="B7" authorId="0" shapeId="0" xr:uid="{00000000-0006-0000-1400-000004000000}">
      <text>
        <r>
          <rPr>
            <sz val="10"/>
            <color rgb="FF000000"/>
            <rFont val="Arial"/>
          </rPr>
          <t>"Advanced studies" are omitted here. While accounted for under the Apollo program line, they have no relevance to the lunar effort at this point and should be considered part of the general MSF budget.
	-Casey Dreier - Planetary Society</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
  </authors>
  <commentList>
    <comment ref="B1" authorId="0" shapeId="0" xr:uid="{00000000-0006-0000-1500-000003000000}">
      <text>
        <r>
          <rPr>
            <sz val="10"/>
            <color rgb="FF000000"/>
            <rFont val="Arial"/>
            <family val="2"/>
          </rPr>
          <t xml:space="preserve">Estimated amount
</t>
        </r>
        <r>
          <rPr>
            <sz val="10"/>
            <color rgb="FF000000"/>
            <rFont val="Arial"/>
            <family val="2"/>
          </rPr>
          <t xml:space="preserve">	-Casey Dreier - Planetary Society</t>
        </r>
      </text>
    </comment>
    <comment ref="B2" authorId="0" shapeId="0" xr:uid="{00000000-0006-0000-1500-000002000000}">
      <text>
        <r>
          <rPr>
            <sz val="10"/>
            <color rgb="FF000000"/>
            <rFont val="Arial"/>
            <family val="2"/>
          </rPr>
          <t xml:space="preserve">Estimated amount
</t>
        </r>
        <r>
          <rPr>
            <sz val="10"/>
            <color rgb="FF000000"/>
            <rFont val="Arial"/>
            <family val="2"/>
          </rPr>
          <t xml:space="preserve">	-Casey Dreier - Planetary Society</t>
        </r>
      </text>
    </comment>
    <comment ref="B3" authorId="0" shapeId="0" xr:uid="{00000000-0006-0000-1500-000001000000}">
      <text>
        <r>
          <rPr>
            <sz val="10"/>
            <color rgb="FF000000"/>
            <rFont val="Arial"/>
            <family val="2"/>
          </rPr>
          <t xml:space="preserve">1973 OCFO document stated a total of $77,000 for FY1973. Using the (slightly) higher number here from the PBR.
</t>
        </r>
        <r>
          <rPr>
            <sz val="10"/>
            <color rgb="FF000000"/>
            <rFont val="Arial"/>
            <family val="2"/>
          </rPr>
          <t xml:space="preserve">	-Casey Dreier - Planetary Society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Microsoft Office User</author>
  </authors>
  <commentList>
    <comment ref="B2" authorId="0" shapeId="0" xr:uid="{00000000-0006-0000-0100-000001000000}">
      <text>
        <r>
          <rPr>
            <sz val="10"/>
            <color rgb="FF000000"/>
            <rFont val="Arial"/>
            <family val="2"/>
          </rPr>
          <t xml:space="preserve">Note these are "obligations" (contracted amounts) and not "outlays" (actual expenditures). All program amounts for Apollo are obligations, so these data for NASA are used for direct comparison. No data is available for FYs 1972 &amp; 1973, so expenditures are used instead.
</t>
        </r>
        <r>
          <rPr>
            <sz val="10"/>
            <color rgb="FF000000"/>
            <rFont val="Arial"/>
            <family val="2"/>
          </rPr>
          <t xml:space="preserve">	-Casey Dreier - Planetary Society</t>
        </r>
      </text>
    </comment>
    <comment ref="I2" authorId="0" shapeId="0" xr:uid="{00000000-0006-0000-0100-00000B000000}">
      <text>
        <r>
          <rPr>
            <sz val="10"/>
            <color rgb="FF000000"/>
            <rFont val="Arial"/>
            <family val="2"/>
          </rPr>
          <t>"The Apollo guidance and navigation system determines the position, velocity, and trajectory of the spacecraft and controls the spacecraft's engines and re-entry lift for the precise maneuvers necessary during a11 phases of flight. The Instrumentation Laboratory of the Massachusetts Institute of Technology is responsible for system development, fabrication of initial prototypes, and technical assistance to NASA in the direction of the industrial manufacture of production systems."</t>
        </r>
      </text>
    </comment>
    <comment ref="J2" authorId="0" shapeId="0" xr:uid="{00000000-0006-0000-0100-000014000000}">
      <text>
        <r>
          <rPr>
            <sz val="10"/>
            <color rgb="FF000000"/>
            <rFont val="Arial"/>
            <family val="2"/>
          </rPr>
          <t xml:space="preserve">"Includes the requirements for Little Joe II launch vehicles, testing support, logistic support, experiments, space medicine, space suits,  instrumentation, and scientific equipment."
</t>
        </r>
        <r>
          <rPr>
            <sz val="10"/>
            <color rgb="FF000000"/>
            <rFont val="Arial"/>
            <family val="2"/>
          </rPr>
          <t xml:space="preserve">	-Casey Dreier - Planetary Society</t>
        </r>
      </text>
    </comment>
    <comment ref="K2" authorId="0" shapeId="0" xr:uid="{00000000-0006-0000-0100-000009000000}">
      <text>
        <r>
          <rPr>
            <sz val="10"/>
            <color rgb="FF000000"/>
            <rFont val="Arial"/>
            <family val="2"/>
          </rPr>
          <t xml:space="preserve">"tasks primarily supporting the Apollo program. Included are studies and hardware developments which provide increased assurance of meeting the performance and reliability requirements of Apollo missions, including both early manned lunar landing missions and alternate missions using the Apollo
</t>
        </r>
        <r>
          <rPr>
            <sz val="10"/>
            <color rgb="FF000000"/>
            <rFont val="Arial"/>
            <family val="2"/>
          </rPr>
          <t xml:space="preserve">hardware. Supporting Development tasks are related to the spacecraft, launch vehicle, propulsion, and launch operations hardware programs of the Manned Space Flight Centers, and provide alternate and improved systems, subsystems, components and materials which can be phased in on a scheduled basis."
</t>
        </r>
        <r>
          <rPr>
            <sz val="10"/>
            <color rgb="FF000000"/>
            <rFont val="Arial"/>
            <family val="2"/>
          </rPr>
          <t xml:space="preserve">	-Casey Dreier - Planetary Society</t>
        </r>
      </text>
    </comment>
    <comment ref="P2" authorId="0" shapeId="0" xr:uid="{00000000-0006-0000-0100-000002000000}">
      <text>
        <r>
          <rPr>
            <sz val="10"/>
            <color rgb="FF000000"/>
            <rFont val="Arial"/>
            <family val="2"/>
          </rPr>
          <t xml:space="preserve">Development and testing costs for the engines used in the Saturn family of rockets. Does not include procurement costs, which are included in the direct rocket costs.
</t>
        </r>
        <r>
          <rPr>
            <sz val="10"/>
            <color rgb="FF000000"/>
            <rFont val="Arial"/>
            <family val="2"/>
          </rPr>
          <t xml:space="preserve">	-Casey Dreier - Planetary Society</t>
        </r>
      </text>
    </comment>
    <comment ref="R2" authorId="0" shapeId="0" xr:uid="{00000000-0006-0000-0100-000016000000}">
      <text>
        <r>
          <rPr>
            <sz val="10"/>
            <color rgb="FF000000"/>
            <rFont val="Arial"/>
          </rPr>
          <t>Includes system engineering, flight &amp; recovery operations, mission control systems
	-Casey Dreier - Planetary Society</t>
        </r>
      </text>
    </comment>
    <comment ref="S2" authorId="0" shapeId="0" xr:uid="{00000000-0006-0000-0100-00000A000000}">
      <text>
        <r>
          <rPr>
            <sz val="10"/>
            <color rgb="FF000000"/>
            <rFont val="Arial"/>
          </rPr>
          <t>"flight crew, pre-flight, flight operations, and recovery support for the Apollo program"
	-Casey Dreier - Planetary Society</t>
        </r>
      </text>
    </comment>
    <comment ref="T2" authorId="0" shapeId="0" xr:uid="{00000000-0006-0000-0100-000008000000}">
      <text>
        <r>
          <rPr>
            <sz val="10"/>
            <color rgb="FF000000"/>
            <rFont val="Arial"/>
            <family val="2"/>
          </rPr>
          <t xml:space="preserve">Advanced concept studies *directly* related to lunar landings.
</t>
        </r>
        <r>
          <rPr>
            <sz val="10"/>
            <color rgb="FF000000"/>
            <rFont val="Arial"/>
            <family val="2"/>
          </rPr>
          <t xml:space="preserve">	-Casey Dreier - Planetary Society</t>
        </r>
      </text>
    </comment>
    <comment ref="V2" authorId="0" shapeId="0" xr:uid="{00000000-0006-0000-0100-000007000000}">
      <text>
        <r>
          <rPr>
            <sz val="10"/>
            <color rgb="FF000000"/>
            <rFont val="Arial"/>
            <family val="2"/>
          </rPr>
          <t>Construction costs for the MSF (JSC), MFF (Stennis), KSC, Michoud, and related human spaceflight infrastructure. Also includes tracking and data relay stations.</t>
        </r>
      </text>
    </comment>
    <comment ref="W2" authorId="0" shapeId="0" xr:uid="{00000000-0006-0000-0100-000006000000}">
      <text>
        <r>
          <rPr>
            <sz val="10"/>
            <color rgb="FF000000"/>
            <rFont val="Arial"/>
            <family val="2"/>
          </rPr>
          <t xml:space="preserve">Civil servant salaries and operations costs associated with the human spaceflight and tracking facilities.
</t>
        </r>
        <r>
          <rPr>
            <sz val="10"/>
            <color rgb="FF000000"/>
            <rFont val="Arial"/>
            <family val="2"/>
          </rPr>
          <t xml:space="preserve">	-Casey Dreier - Planetary Society</t>
        </r>
      </text>
    </comment>
    <comment ref="X2" authorId="0" shapeId="0" xr:uid="{00000000-0006-0000-0100-000003000000}">
      <text>
        <r>
          <rPr>
            <sz val="10"/>
            <color rgb="FF000000"/>
            <rFont val="Arial"/>
            <family val="2"/>
          </rPr>
          <t xml:space="preserve">Development costs related to tracking and relay infrastructure.
</t>
        </r>
        <r>
          <rPr>
            <sz val="10"/>
            <color rgb="FF000000"/>
            <rFont val="Arial"/>
            <family val="2"/>
          </rPr>
          <t xml:space="preserve">	-Casey Dreier - Planetary Society</t>
        </r>
      </text>
    </comment>
    <comment ref="Z2" authorId="0" shapeId="0" xr:uid="{00000000-0006-0000-0100-000005000000}">
      <text>
        <r>
          <rPr>
            <sz val="10"/>
            <color rgb="FF000000"/>
            <rFont val="Arial"/>
            <family val="2"/>
          </rPr>
          <t xml:space="preserve">Includes Ranger, Surveyor, and Lunar Orbiter programs.
</t>
        </r>
        <r>
          <rPr>
            <sz val="10"/>
            <color rgb="FF000000"/>
            <rFont val="Arial"/>
            <family val="2"/>
          </rPr>
          <t xml:space="preserve">	-Casey Dreier - Planetary Society</t>
        </r>
      </text>
    </comment>
    <comment ref="AA2" authorId="0" shapeId="0" xr:uid="{00000000-0006-0000-0100-000004000000}">
      <text>
        <r>
          <rPr>
            <sz val="10"/>
            <color rgb="FF000000"/>
            <rFont val="Arial"/>
            <family val="2"/>
          </rPr>
          <t xml:space="preserve">Gemini was seen as a direct feed-forward into Apollo, so it should be included in total lunar effort cost. Mercury, which pre-dated the Apollo announcement, served a different purpose and should not be counted in the same way.
</t>
        </r>
        <r>
          <rPr>
            <sz val="10"/>
            <color rgb="FF000000"/>
            <rFont val="Arial"/>
            <family val="2"/>
          </rPr>
          <t xml:space="preserve">	-Casey Dreier - Planetary Society</t>
        </r>
      </text>
    </comment>
    <comment ref="M3" authorId="0" shapeId="0" xr:uid="{00000000-0006-0000-0100-000011000000}">
      <text>
        <r>
          <rPr>
            <sz val="10"/>
            <color rgb="FF000000"/>
            <rFont val="Arial"/>
            <family val="2"/>
          </rPr>
          <t xml:space="preserve">Includes both DoD and NASA contributions in FY1960.
</t>
        </r>
        <r>
          <rPr>
            <sz val="10"/>
            <color rgb="FF000000"/>
            <rFont val="Arial"/>
            <family val="2"/>
          </rPr>
          <t xml:space="preserve">	-Casey Dreier - Planetary Society</t>
        </r>
      </text>
    </comment>
    <comment ref="P3" authorId="0" shapeId="0" xr:uid="{00000000-0006-0000-0100-000010000000}">
      <text>
        <r>
          <rPr>
            <sz val="10"/>
            <color rgb="FF000000"/>
            <rFont val="Arial"/>
            <family val="2"/>
          </rPr>
          <t xml:space="preserve">Includes both DoD and NASA contributions for FY1960.
</t>
        </r>
        <r>
          <rPr>
            <sz val="10"/>
            <color rgb="FF000000"/>
            <rFont val="Arial"/>
            <family val="2"/>
          </rPr>
          <t xml:space="preserve">	-Casey Dreier - Planetary Society</t>
        </r>
      </text>
    </comment>
    <comment ref="M4" authorId="0" shapeId="0" xr:uid="{00000000-0006-0000-0100-00000F000000}">
      <text>
        <r>
          <rPr>
            <sz val="10"/>
            <color rgb="FF000000"/>
            <rFont val="Arial"/>
            <family val="2"/>
          </rPr>
          <t xml:space="preserve">I normalize accounting in FY 1961 to match future fiscal years: I include the procurement costs for engines and ground support along with dev costs for the LV. Engine development and propellant costs are moved to "Engine Development"
</t>
        </r>
        <r>
          <rPr>
            <sz val="10"/>
            <color rgb="FF000000"/>
            <rFont val="Arial"/>
            <family val="2"/>
          </rPr>
          <t xml:space="preserve">	-Casey Dreier - Planetary Society</t>
        </r>
      </text>
    </comment>
    <comment ref="P4" authorId="0" shapeId="0" xr:uid="{00000000-0006-0000-0100-00000E000000}">
      <text>
        <r>
          <rPr>
            <sz val="10"/>
            <color rgb="FF000000"/>
            <rFont val="Arial"/>
            <family val="2"/>
          </rPr>
          <t xml:space="preserve">Attempting to normalize to future fiscal years: only including development costs, ground systems, and propellant. Flight hardware is included in Saturn C-1 column.
</t>
        </r>
        <r>
          <rPr>
            <sz val="10"/>
            <color rgb="FF000000"/>
            <rFont val="Arial"/>
            <family val="2"/>
          </rPr>
          <t xml:space="preserve">	-Casey Dreier - Planetary Society</t>
        </r>
      </text>
    </comment>
    <comment ref="T4" authorId="0" shapeId="0" xr:uid="{00000000-0006-0000-0100-00000D000000}">
      <text>
        <r>
          <rPr>
            <sz val="10"/>
            <color rgb="FF000000"/>
            <rFont val="Arial"/>
            <family val="2"/>
          </rPr>
          <t xml:space="preserve">Includes the advanced manned spaceflight account and Nova rocket studies.
</t>
        </r>
        <r>
          <rPr>
            <sz val="10"/>
            <color rgb="FF000000"/>
            <rFont val="Arial"/>
            <family val="2"/>
          </rPr>
          <t xml:space="preserve">	-Casey Dreier - Planetary Society</t>
        </r>
      </text>
    </comment>
    <comment ref="J5" authorId="0" shapeId="0" xr:uid="{00000000-0006-0000-0100-000019000000}">
      <text>
        <r>
          <rPr>
            <sz val="10"/>
            <color rgb="FF000000"/>
            <rFont val="Arial"/>
            <family val="2"/>
          </rPr>
          <t xml:space="preserve">Called "Instrumentation and scientific equipment" in FY64 budget justification. Added aerospace medicine since all HSF activities at this point were focused on lunar goal and this account is included in later fiscal years.
</t>
        </r>
        <r>
          <rPr>
            <sz val="10"/>
            <color rgb="FF000000"/>
            <rFont val="Arial"/>
            <family val="2"/>
          </rPr>
          <t xml:space="preserve">	-Casey Dreier - Planetary Society</t>
        </r>
      </text>
    </comment>
    <comment ref="K5" authorId="0" shapeId="0" xr:uid="{00000000-0006-0000-0100-000018000000}">
      <text>
        <r>
          <rPr>
            <sz val="10"/>
            <color rgb="FF000000"/>
            <rFont val="Arial"/>
            <family val="2"/>
          </rPr>
          <t xml:space="preserve">For Apollo, this is listed as facilities rentals (wind tunnels) and early tech studies on cryogenic tanks for the CSM. Additional costs are for LV and advanced propulsion studies.
</t>
        </r>
        <r>
          <rPr>
            <sz val="10"/>
            <color rgb="FF000000"/>
            <rFont val="Arial"/>
            <family val="2"/>
          </rPr>
          <t xml:space="preserve">	-Casey Dreier - Planetary Society</t>
        </r>
      </text>
    </comment>
    <comment ref="M5" authorId="0" shapeId="0" xr:uid="{00000000-0006-0000-0100-00000C000000}">
      <text>
        <r>
          <rPr>
            <sz val="10"/>
            <color rgb="FF000000"/>
            <rFont val="Arial"/>
            <family val="2"/>
          </rPr>
          <t xml:space="preserve">Includes procurement costs.
</t>
        </r>
        <r>
          <rPr>
            <sz val="10"/>
            <color rgb="FF000000"/>
            <rFont val="Arial"/>
            <family val="2"/>
          </rPr>
          <t xml:space="preserve">	-Casey Dreier - Planetary Society
</t>
        </r>
        <r>
          <rPr>
            <sz val="10"/>
            <color rgb="FF000000"/>
            <rFont val="Arial"/>
            <family val="2"/>
          </rPr>
          <t xml:space="preserve">----
</t>
        </r>
        <r>
          <rPr>
            <sz val="10"/>
            <color rgb="FF000000"/>
            <rFont val="Arial"/>
            <family val="2"/>
          </rPr>
          <t xml:space="preserve">Listed as a planned obligation in the FY1963 budget justification but not recorded as obligated funds for FY62 in the FY1964 budget justification. Likely this is accounted for in the M-1 engine testing.
</t>
        </r>
        <r>
          <rPr>
            <sz val="10"/>
            <color rgb="FF000000"/>
            <rFont val="Arial"/>
            <family val="2"/>
          </rPr>
          <t xml:space="preserve">	-Casey Dreier - Planetary Society</t>
        </r>
      </text>
    </comment>
    <comment ref="R5" authorId="0" shapeId="0" xr:uid="{00000000-0006-0000-0100-000017000000}">
      <text>
        <r>
          <rPr>
            <sz val="10"/>
            <color rgb="FF000000"/>
            <rFont val="Arial"/>
          </rPr>
          <t>Integrations studies and Systems Engineering studies.
	-Casey Dreier - Planetary Society</t>
        </r>
      </text>
    </comment>
    <comment ref="K6" authorId="0" shapeId="0" xr:uid="{00000000-0006-0000-0100-000015000000}">
      <text>
        <r>
          <rPr>
            <sz val="10"/>
            <color rgb="FF000000"/>
            <rFont val="Arial"/>
            <family val="2"/>
          </rPr>
          <t xml:space="preserve">Mission control systems, LV and propulsion dev, supporting technology
</t>
        </r>
        <r>
          <rPr>
            <sz val="10"/>
            <color rgb="FF000000"/>
            <rFont val="Arial"/>
            <family val="2"/>
          </rPr>
          <t xml:space="preserve">	-Casey Dreier - Planetary Society</t>
        </r>
      </text>
    </comment>
    <comment ref="M6" authorId="0" shapeId="0" xr:uid="{00000000-0006-0000-0100-000013000000}">
      <text>
        <r>
          <rPr>
            <sz val="10"/>
            <color rgb="FF000000"/>
            <rFont val="Arial"/>
            <family val="2"/>
          </rPr>
          <t xml:space="preserve">Listed as a planned obligation in the FY64 budget justification but not recorded in future budget documents.
</t>
        </r>
        <r>
          <rPr>
            <sz val="10"/>
            <color rgb="FF000000"/>
            <rFont val="Arial"/>
            <family val="2"/>
          </rPr>
          <t xml:space="preserve">	-Casey Dreier - Planetary Society</t>
        </r>
      </text>
    </comment>
    <comment ref="J7" authorId="0" shapeId="0" xr:uid="{00000000-0006-0000-0100-000012000000}">
      <text>
        <r>
          <rPr>
            <sz val="10"/>
            <color rgb="FF000000"/>
            <rFont val="Arial"/>
            <family val="2"/>
          </rPr>
          <t xml:space="preserve">Scientific equip, space medicine, logistics, spacecraft support, and PACE. Includes an unexplained $3M for facilities in the R&amp;D account.
</t>
        </r>
        <r>
          <rPr>
            <sz val="10"/>
            <color rgb="FF000000"/>
            <rFont val="Arial"/>
            <family val="2"/>
          </rPr>
          <t xml:space="preserve">	-Casey Dreier - Planetary Society</t>
        </r>
      </text>
    </comment>
    <comment ref="F16" authorId="1" shapeId="0" xr:uid="{027262F3-CC8E-8C49-9179-B589C56E040E}">
      <text>
        <r>
          <rPr>
            <sz val="10"/>
            <color rgb="FF000000"/>
            <rFont val="Tahoma"/>
            <family val="2"/>
          </rPr>
          <t>Amount is from the FY1973 request — no final obligation reported in subsequent PBRs.</t>
        </r>
      </text>
    </comment>
    <comment ref="L16" authorId="1" shapeId="0" xr:uid="{3501CE18-0AFA-A44D-933D-EDBE626F0BCE}">
      <text>
        <r>
          <rPr>
            <sz val="10"/>
            <color rgb="FF000000"/>
            <rFont val="Arial"/>
            <family val="2"/>
          </rPr>
          <t>Amount is from the FY1973 request — no final obligation reported in subsequent PBRs.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B29" authorId="0" shapeId="0" xr:uid="{00000000-0006-0000-0800-000002000000}">
      <text>
        <r>
          <rPr>
            <sz val="10"/>
            <color rgb="FF000000"/>
            <rFont val="Arial"/>
          </rPr>
          <t xml:space="preserve">Saturn was a DoD project until 1960. Thus, NASA's share does not reflect total program costs.
</t>
        </r>
        <r>
          <rPr>
            <sz val="10"/>
            <color rgb="FF000000"/>
            <rFont val="Arial"/>
          </rPr>
          <t xml:space="preserve">	-Casey Dreier - Planetary Society</t>
        </r>
      </text>
    </comment>
    <comment ref="B30" authorId="0" shapeId="0" xr:uid="{00000000-0006-0000-0800-000001000000}">
      <text>
        <r>
          <rPr>
            <sz val="10"/>
            <color rgb="FF000000"/>
            <rFont val="Arial"/>
          </rPr>
          <t xml:space="preserve">NASA's total share of the Saturn program was listed in the FY1962 budget justification. NASA's share was not broken out by sub-program, however. Sub-program costs are thus estimates assuming an even distribution of costs.
</t>
        </r>
        <r>
          <rPr>
            <sz val="10"/>
            <color rgb="FF000000"/>
            <rFont val="Arial"/>
          </rPr>
          <t xml:space="preserve">	-Casey Dreier - Planetary Society</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A2" authorId="0" shapeId="0" xr:uid="{00000000-0006-0000-0900-000003000000}">
      <text>
        <r>
          <rPr>
            <sz val="10"/>
            <color rgb="FF000000"/>
            <rFont val="Arial"/>
            <family val="2"/>
          </rPr>
          <t xml:space="preserve">"To insure successful and timely completion of the Gemini two-manned spacecraft and the Apollo lunar landing spacecraft, the Manned Spacecraft Center engages in intensive, in-house test and evaluation of spacecraft a.'1d related area contract:or developments."
</t>
        </r>
        <r>
          <rPr>
            <sz val="10"/>
            <color rgb="FF000000"/>
            <rFont val="Arial"/>
            <family val="2"/>
          </rPr>
          <t xml:space="preserve">	-Casey Dreier - Planetary Society</t>
        </r>
      </text>
    </comment>
    <comment ref="A5" authorId="0" shapeId="0" xr:uid="{00000000-0006-0000-0900-000002000000}">
      <text>
        <r>
          <rPr>
            <sz val="10"/>
            <color rgb="FF000000"/>
            <rFont val="Arial"/>
            <family val="2"/>
          </rPr>
          <t xml:space="preserve">"effects of weightlessness and acceleration; radiation protection for Apollo; life support systems requirements"
</t>
        </r>
        <r>
          <rPr>
            <sz val="10"/>
            <color rgb="FF000000"/>
            <rFont val="Arial"/>
            <family val="2"/>
          </rPr>
          <t xml:space="preserve">	-Casey Dreier - Planetary Society</t>
        </r>
      </text>
    </comment>
    <comment ref="A39" authorId="0" shapeId="0" xr:uid="{00000000-0006-0000-0900-000001000000}">
      <text>
        <r>
          <rPr>
            <sz val="10"/>
            <color rgb="FF000000"/>
            <rFont val="Arial"/>
            <family val="2"/>
          </rPr>
          <t xml:space="preserve">"The purpose of the NOVA development program is to develop a vehicle with sufficient payload carryting capability to achieve a manned lunar land- ing by direct ascent from the Earth's surface"
</t>
        </r>
        <r>
          <rPr>
            <sz val="10"/>
            <color rgb="FF000000"/>
            <rFont val="Arial"/>
            <family val="2"/>
          </rPr>
          <t xml:space="preserve">	-Casey Dreier - Planetary Society</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00000000-0006-0000-0A00-00000D000000}">
      <text>
        <r>
          <rPr>
            <sz val="10"/>
            <color rgb="FF000000"/>
            <rFont val="Arial"/>
          </rPr>
          <t>"Specialized flight research and development instrumentation required during the development phase of spacecraft flight testing and the scientific equipment for in-space and lunar scientific experiments". This is wrapped into a general "Spacecraft Support" account in later fiscal years.
	-Casey Dreier - Planetary Society</t>
        </r>
      </text>
    </comment>
    <comment ref="A5" authorId="0" shapeId="0" xr:uid="{00000000-0006-0000-0A00-00000C000000}">
      <text>
        <r>
          <rPr>
            <sz val="10"/>
            <color rgb="FF000000"/>
            <rFont val="Arial"/>
          </rPr>
          <t>Development costs. Future years will be procurement costs.
	-Casey Dreier - Planetary Society</t>
        </r>
      </text>
    </comment>
    <comment ref="A7" authorId="0" shapeId="0" xr:uid="{00000000-0006-0000-0A00-00000B000000}">
      <text>
        <r>
          <rPr>
            <sz val="10"/>
            <color rgb="FF000000"/>
            <rFont val="Arial"/>
          </rPr>
          <t>"Funds are required to pay for utilizing Department of Defense installations for direct test support for the Apollo spacecraft development effort"
	-Casey Dreier - Planetary Society</t>
        </r>
      </text>
    </comment>
    <comment ref="A9" authorId="0" shapeId="0" xr:uid="{00000000-0006-0000-0A00-000005000000}">
      <text>
        <r>
          <rPr>
            <sz val="10"/>
            <color rgb="FF000000"/>
            <rFont val="Arial"/>
          </rPr>
          <t>This is a separate line-item in the FY64 budget justification but included as part of "Spacecraft support" in future years. By FY1962 the Apollo goal (even applied to Gemini) was driving research in this field and justifiably included for here.
	-Casey Dreier - Planetary Society</t>
        </r>
      </text>
    </comment>
    <comment ref="A18" authorId="0" shapeId="0" xr:uid="{00000000-0006-0000-0A00-000009000000}">
      <text>
        <r>
          <rPr>
            <sz val="10"/>
            <color rgb="FF000000"/>
            <rFont val="Arial"/>
          </rPr>
          <t>"This includes investigations, studies and development of prototype hardware, systems techniques, and methods to develop or improve launch concepts to reflect the requirements for reliability and safety. Information gained from previous investigation and studies has been incorporated into the construction plans for the Saturn, Saturn B, and Advanced Saturn launch complexes 34, 37 and 39"
	-Casey Dreier - Planetary Society</t>
        </r>
      </text>
    </comment>
    <comment ref="A19" authorId="0" shapeId="0" xr:uid="{00000000-0006-0000-0A00-000004000000}">
      <text>
        <r>
          <rPr>
            <sz val="10"/>
            <color rgb="FF000000"/>
            <rFont val="Arial"/>
          </rPr>
          <t>"Overall integration analysis, reliability assessment and checkout for all elements essential to the Apollo project"
	-Casey Dreier - Planetary Society</t>
        </r>
      </text>
    </comment>
    <comment ref="A38" authorId="0" shapeId="0" xr:uid="{00000000-0006-0000-0A00-000008000000}">
      <text>
        <r>
          <rPr>
            <sz val="10"/>
            <color rgb="FF000000"/>
            <rFont val="Arial"/>
          </rPr>
          <t>"In fiscal years 1962 and 1963, studies and investigations were conducted and hardware procured to support experimental test programs"
	-Casey Dreier - Planetary Society</t>
        </r>
      </text>
    </comment>
    <comment ref="A39" authorId="0" shapeId="0" xr:uid="{00000000-0006-0000-0A00-000007000000}">
      <text>
        <r>
          <rPr>
            <sz val="10"/>
            <color rgb="FF000000"/>
            <rFont val="Arial"/>
          </rPr>
          <t>The FY1964 budget justification includes breakouts of each engine's propellant and support costs. In future fiscal years, these are lumped together in a single "Propellants &amp; Support" account. I've grouped these values in a similar way but included the detailed numbers.
	-Casey Dreier - Planetary Society</t>
        </r>
      </text>
    </comment>
    <comment ref="A40" authorId="0" shapeId="0" xr:uid="{00000000-0006-0000-0A00-00000A000000}">
      <text>
        <r>
          <rPr>
            <sz val="10"/>
            <color rgb="FF000000"/>
            <rFont val="Arial"/>
          </rPr>
          <t>"M-1 engine is under development as the second stage engine for use in a
possible NOVA class vehicle"
	-Casey Dreier - Planetary Society</t>
        </r>
      </text>
    </comment>
    <comment ref="A55" authorId="0" shapeId="0" xr:uid="{00000000-0006-0000-0A00-000006000000}">
      <text>
        <r>
          <rPr>
            <sz val="10"/>
            <color rgb="FF000000"/>
            <rFont val="Arial"/>
          </rPr>
          <t>"Covers personnel, materials, and services, necessary for the NASA manned flight programs under the terms of a joint NASA/DOD agreement."
	-Casey Dreier - Planetary Society</t>
        </r>
      </text>
    </comment>
    <comment ref="A56" authorId="0" shapeId="0" xr:uid="{00000000-0006-0000-0A00-000001000000}">
      <text>
        <r>
          <rPr>
            <sz val="10"/>
            <color rgb="FF000000"/>
            <rFont val="Arial"/>
          </rPr>
          <t>Includes Advanced Concepts and manned spacecraft tech studies.
	-Casey Dreier - Planetary Society</t>
        </r>
      </text>
    </comment>
    <comment ref="A57" authorId="0" shapeId="0" xr:uid="{00000000-0006-0000-0A00-000003000000}">
      <text>
        <r>
          <rPr>
            <sz val="10"/>
            <color rgb="FF000000"/>
            <rFont val="Arial"/>
          </rPr>
          <t>Note: the commonly referenced source, "The Apollo Spacecraft: A Chronology, vols. 1-4" (NASA SP-4009) references "Orbital flight tests, Biomedical flight tests, and High-speed reentry tests" in FY1962. This references information from the FY1962 budget justification. However, there is no record of these activities in future fiscal years, particularly in the FY1964 budget justification which records actual funds obligated in FY62. It's very likely that these activities were incorporated into the Gemini program, which was proposed *after* the FY62 budget justification was released. Since there is no record of these obligations in later years, these data are omitted here.
	-Casey Dreier - Planetary Society</t>
        </r>
      </text>
    </comment>
    <comment ref="B57" authorId="0" shapeId="0" xr:uid="{00000000-0006-0000-0A00-000002000000}">
      <text>
        <r>
          <rPr>
            <sz val="10"/>
            <color rgb="FF000000"/>
            <rFont val="Arial"/>
          </rPr>
          <t>I omit the listed personnel and operations costs listed included in the FY64 request in deference to NASA's own numbers in later Apollo costing documentation. Overhead and facilities costs are not consistently listed in other budget justification documents.
	-Casey Dreier - Planetary Society</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authors>
  <commentList>
    <comment ref="A5" authorId="0" shapeId="0" xr:uid="{00000000-0006-0000-0B00-000006000000}">
      <text>
        <r>
          <rPr>
            <sz val="10"/>
            <color rgb="FF000000"/>
            <rFont val="Arial"/>
          </rPr>
          <t>"specialized flight research and test instrumentation equipment required during the spacecraft developmental flight testing"
	-Casey Dreier - Planetary Society</t>
        </r>
      </text>
    </comment>
    <comment ref="A6" authorId="0" shapeId="0" xr:uid="{00000000-0006-0000-0B00-000007000000}">
      <text>
        <r>
          <rPr>
            <sz val="10"/>
            <color rgb="FF000000"/>
            <rFont val="Arial"/>
          </rPr>
          <t>This line item appears in the FY65 justification for the first time and consolidates several accounts: Little Joe II launch vehicles, supporting development, pre-flight automatic checkout equipment (PACE) and aerospace medicine
	-Casey Dreier - Planetary Society</t>
        </r>
      </text>
    </comment>
    <comment ref="A42" authorId="0" shapeId="0" xr:uid="{00000000-0006-0000-0B00-000005000000}">
      <text>
        <r>
          <rPr>
            <sz val="10"/>
            <color rgb="FF000000"/>
            <rFont val="Arial"/>
          </rPr>
          <t>"program-wide technical support needed for the successful accomplishment of Apollo"
	-Casey Dreier - Planetary Society</t>
        </r>
      </text>
    </comment>
    <comment ref="A43" authorId="0" shapeId="0" xr:uid="{00000000-0006-0000-0B00-000004000000}">
      <text>
        <r>
          <rPr>
            <sz val="10"/>
            <color rgb="FF000000"/>
            <rFont val="Arial"/>
          </rPr>
          <t>"instrumentation necessary to measure ana record the
launch performance of space vehicles used in the Manned Lunar Landing pro- gram; the support provided by range contractors and the Air Force; basic equipment, supplies and stock material required by the range contractors or the Air Force in support of the program; and the maintenance and necessary alteration of facilities in the Merritt Island Launch Area and at Launch Complexes 34 and 37 at the Kennedy Space Center"
	-Casey Dreier - Planetary Society</t>
        </r>
      </text>
    </comment>
    <comment ref="A45" authorId="0" shapeId="0" xr:uid="{00000000-0006-0000-0B00-000002000000}">
      <text>
        <r>
          <rPr>
            <sz val="10"/>
            <color rgb="FF000000"/>
            <rFont val="Arial"/>
          </rPr>
          <t>"Apollo space operations required for the support of flight missions can be classified into three major categories: Pre-flight, flight, and crew."
	-Casey Dreier - Planetary Society</t>
        </r>
      </text>
    </comment>
    <comment ref="A46" authorId="0" shapeId="0" xr:uid="{00000000-0006-0000-0B00-000003000000}">
      <text>
        <r>
          <rPr>
            <sz val="10"/>
            <color rgb="FF000000"/>
            <rFont val="Arial"/>
          </rPr>
          <t>"individually selected engineering tasks primarily supporting the broad Apollo program. The tasks fall into four general categories --·spacecraft, launch vehicles, propulsion, and launch operations"
	-Casey Dreier - Planetary Society</t>
        </r>
      </text>
    </comment>
    <comment ref="A51" authorId="0" shapeId="0" xr:uid="{00000000-0006-0000-0B00-000001000000}">
      <text>
        <r>
          <rPr>
            <sz val="10"/>
            <color rgb="FF000000"/>
            <rFont val="Arial"/>
          </rPr>
          <t>"Studies are now under way involving systems to support initial surface reconnaissance operations in the immediate post-Apollo period and systems suited to more extensive lunar operations and scientific exploitation of the moon."
	-Casey Dreier - Planetary Society</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
  </authors>
  <commentList>
    <comment ref="A6" authorId="0" shapeId="0" xr:uid="{00000000-0006-0000-0D00-000002000000}">
      <text>
        <r>
          <rPr>
            <sz val="10"/>
            <color rgb="FF000000"/>
            <rFont val="Arial"/>
          </rPr>
          <t>test operations and support, including Little Joe II launch vehicles, logistic support, instrumentation, and scientific equipment.
	-Casey Dreier - Planetary Society</t>
        </r>
      </text>
    </comment>
    <comment ref="A8" authorId="0" shapeId="0" xr:uid="{00000000-0006-0000-0D00-000001000000}">
      <text>
        <r>
          <rPr>
            <sz val="10"/>
            <color rgb="FF000000"/>
            <rFont val="Arial"/>
          </rPr>
          <t>Activation and operation of pre-flight and launching facilities, flight crew training, mission control, flight ops, crew recovery.
	-Casey Dreier - Planetary Society</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
  </authors>
  <commentList>
    <comment ref="A6" authorId="0" shapeId="0" xr:uid="{00000000-0006-0000-0E00-000003000000}">
      <text>
        <r>
          <rPr>
            <sz val="10"/>
            <color rgb="FF000000"/>
            <rFont val="Arial"/>
          </rPr>
          <t>test operations, crew equipment including space suits, logistics, instrumentation, and scientific equipment.
	-Casey Dreier - Planetary Society</t>
        </r>
      </text>
    </comment>
    <comment ref="A7" authorId="0" shapeId="0" xr:uid="{00000000-0006-0000-0E00-000002000000}">
      <text>
        <r>
          <rPr>
            <sz val="10"/>
            <color rgb="FF000000"/>
            <rFont val="Arial"/>
          </rPr>
          <t>Called the "Uprated Saturn I" in the FY68 budget justification for some reason.
	-Casey Dreier - Planetary Society</t>
        </r>
      </text>
    </comment>
    <comment ref="A24" authorId="0" shapeId="0" xr:uid="{00000000-0006-0000-0E00-000001000000}">
      <text>
        <r>
          <rPr>
            <sz val="10"/>
            <color rgb="FF000000"/>
            <rFont val="Arial"/>
          </rPr>
          <t>The F-1 ended development (was "certified") in Sept 1966. The J-2 ended development in Feb 1966. The H-1 ended dev in June 1966. Beginning with the FY68 budget justification, we no longer have cost breakouts by engine.
	-Casey Dreier - Planetary Society</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
  </authors>
  <commentList>
    <comment ref="A24" authorId="0" shapeId="0" xr:uid="{00000000-0006-0000-0F00-000001000000}">
      <text>
        <r>
          <rPr>
            <sz val="10"/>
            <color rgb="FF000000"/>
            <rFont val="Arial"/>
          </rPr>
          <t>"Qualification of the H-1, F-1, and J-2 engines was accomplished during FY 1967."
	-Casey Dreier - Planetary Society</t>
        </r>
      </text>
    </comment>
  </commentList>
</comments>
</file>

<file path=xl/sharedStrings.xml><?xml version="1.0" encoding="utf-8"?>
<sst xmlns="http://schemas.openxmlformats.org/spreadsheetml/2006/main" count="553" uniqueCount="233">
  <si>
    <t>Project Apollo 1960 - 1973</t>
  </si>
  <si>
    <t>original $</t>
  </si>
  <si>
    <t>Spacecraft</t>
  </si>
  <si>
    <t>Launch Vehicles</t>
  </si>
  <si>
    <t>Development &amp; Operations</t>
  </si>
  <si>
    <t>Direct costs</t>
  </si>
  <si>
    <t>Construction of Facilities, Salaries, &amp; Overhead</t>
  </si>
  <si>
    <t>Total Apollo</t>
  </si>
  <si>
    <t>Robotic Lunar Program</t>
  </si>
  <si>
    <t>Project Gemini</t>
  </si>
  <si>
    <t>Total Lunar Effort</t>
  </si>
  <si>
    <t>Compiled by Casey Dreier for The Planetary Society.</t>
  </si>
  <si>
    <t>Detailed program breakouts and notes are in the additional worksheets.</t>
  </si>
  <si>
    <t>Sources listed in the "Sources" tab</t>
  </si>
  <si>
    <t>Direct Project Costs</t>
  </si>
  <si>
    <t>Indirect Costs</t>
  </si>
  <si>
    <t>Related Programs</t>
  </si>
  <si>
    <t>Fiscal Year</t>
  </si>
  <si>
    <t>NASA Total Obligations</t>
  </si>
  <si>
    <t>Lunar effort % of NASA</t>
  </si>
  <si>
    <t>Lunar Effort Total</t>
  </si>
  <si>
    <t>Annual Direct Costs</t>
  </si>
  <si>
    <t>CSM</t>
  </si>
  <si>
    <t>LM</t>
  </si>
  <si>
    <t>Guidance &amp; Navigation</t>
  </si>
  <si>
    <t>Instrumentation &amp; Spacecraft Support</t>
  </si>
  <si>
    <t>Supporting Development</t>
  </si>
  <si>
    <t>Saturn Launch Vehicles</t>
  </si>
  <si>
    <t>Saturn C-I/I</t>
  </si>
  <si>
    <t>Saturn IB</t>
  </si>
  <si>
    <t>Saturn V</t>
  </si>
  <si>
    <t>Engine Development</t>
  </si>
  <si>
    <t>Support, Development, &amp; Operations</t>
  </si>
  <si>
    <t>Mission Support</t>
  </si>
  <si>
    <t>Mission Operations</t>
  </si>
  <si>
    <t>Program Development Studies</t>
  </si>
  <si>
    <t>Annual Indirect Costs</t>
  </si>
  <si>
    <t>Construction of Facilities</t>
  </si>
  <si>
    <t>Facilities Operations and Overhead</t>
  </si>
  <si>
    <t>Tracking and Data R&amp;D</t>
  </si>
  <si>
    <t>Annual Related Programs Cost</t>
  </si>
  <si>
    <t>Robotic Lunar Missions</t>
  </si>
  <si>
    <t>Totals</t>
  </si>
  <si>
    <t>Total Lunar Program</t>
  </si>
  <si>
    <t>All values in thousands of dollars</t>
  </si>
  <si>
    <t>Year</t>
  </si>
  <si>
    <t>Ranger</t>
  </si>
  <si>
    <t>Surveyor</t>
  </si>
  <si>
    <t>Lunar Orbiter</t>
  </si>
  <si>
    <t>Total Robotic</t>
  </si>
  <si>
    <t>all values in thousands of dollars</t>
  </si>
  <si>
    <t>Source: NASA Historical Data Book Vol 1</t>
  </si>
  <si>
    <t>Support</t>
  </si>
  <si>
    <t>Launch Vehicle</t>
  </si>
  <si>
    <t>Total</t>
  </si>
  <si>
    <t>Manned Spaceflight Ground Facilities</t>
  </si>
  <si>
    <t>Office of Tracking and Data Acquisition Facilities</t>
  </si>
  <si>
    <t>Total Facilities</t>
  </si>
  <si>
    <t>original $ (thousands)</t>
  </si>
  <si>
    <t>Apollo 7</t>
  </si>
  <si>
    <t>Operations</t>
  </si>
  <si>
    <t>Apollo 8</t>
  </si>
  <si>
    <t>Apollo 9</t>
  </si>
  <si>
    <t>Apollo 10</t>
  </si>
  <si>
    <t>Apollo 11</t>
  </si>
  <si>
    <t>EASEP</t>
  </si>
  <si>
    <t>Apollo 12</t>
  </si>
  <si>
    <t>ALSEP</t>
  </si>
  <si>
    <t>Apollo 13</t>
  </si>
  <si>
    <t>Apollo 14</t>
  </si>
  <si>
    <t>Apollo 15</t>
  </si>
  <si>
    <t>ALSEP &amp; LR</t>
  </si>
  <si>
    <t>Apollo 16</t>
  </si>
  <si>
    <t>Apollo 17</t>
  </si>
  <si>
    <t>Estimated NASA Share</t>
  </si>
  <si>
    <t>Spacecraft Design and Feasibility Studies</t>
  </si>
  <si>
    <t>Saturn C-1</t>
  </si>
  <si>
    <t>Development Engineering</t>
  </si>
  <si>
    <t>S-I</t>
  </si>
  <si>
    <t>S-IV</t>
  </si>
  <si>
    <t>Guidance System</t>
  </si>
  <si>
    <t>System integration</t>
  </si>
  <si>
    <t>Flight and Expendable Hardware</t>
  </si>
  <si>
    <t>S-V</t>
  </si>
  <si>
    <t>H-1</t>
  </si>
  <si>
    <t>RL-10</t>
  </si>
  <si>
    <t>Saturn System Support</t>
  </si>
  <si>
    <t>Ground support equipment</t>
  </si>
  <si>
    <t>System instrumentation</t>
  </si>
  <si>
    <t>Propellants</t>
  </si>
  <si>
    <t>Total Saturn</t>
  </si>
  <si>
    <t>Department of Defense</t>
  </si>
  <si>
    <t>NASA</t>
  </si>
  <si>
    <t>Total FY1960</t>
  </si>
  <si>
    <t>Advanced Manned Spaceflight</t>
  </si>
  <si>
    <t>Manned spaceflight technology</t>
  </si>
  <si>
    <t>Mission analysis</t>
  </si>
  <si>
    <t>Systems development &amp; analysis</t>
  </si>
  <si>
    <t>Aerospace Medicine</t>
  </si>
  <si>
    <t>Acceleration &amp; Weightlessness Effects</t>
  </si>
  <si>
    <t>Radiation protection</t>
  </si>
  <si>
    <t>Life Support Systems</t>
  </si>
  <si>
    <t>System Integration</t>
  </si>
  <si>
    <t>Flight &amp; Expendable Hardware</t>
  </si>
  <si>
    <t>A-3</t>
  </si>
  <si>
    <t>System Support</t>
  </si>
  <si>
    <t>Launch operations</t>
  </si>
  <si>
    <t>Advanced Saturn (Saturn V)</t>
  </si>
  <si>
    <t>Vehicle Development</t>
  </si>
  <si>
    <t>Nova</t>
  </si>
  <si>
    <t>FY1961 Total</t>
  </si>
  <si>
    <t>Instrumentation &amp; Scientific Equipment</t>
  </si>
  <si>
    <t>Little Joe II</t>
  </si>
  <si>
    <t>Saturn I Procurement</t>
  </si>
  <si>
    <t>R&amp;D Facilities</t>
  </si>
  <si>
    <t>Experimental studies</t>
  </si>
  <si>
    <t>Crew systems</t>
  </si>
  <si>
    <t>Biomedical in-flight experiments</t>
  </si>
  <si>
    <t>Medical operations</t>
  </si>
  <si>
    <t>Systems Engineering</t>
  </si>
  <si>
    <t>Launch Vehicle Supporting Technology</t>
  </si>
  <si>
    <t>Propulsion Supporting Technology</t>
  </si>
  <si>
    <t>Launch Operations Supporting Technology</t>
  </si>
  <si>
    <t>Integration &amp; Checkout</t>
  </si>
  <si>
    <t>Integration</t>
  </si>
  <si>
    <t>Checkout</t>
  </si>
  <si>
    <t>Reliability assessment</t>
  </si>
  <si>
    <t>Saturn I</t>
  </si>
  <si>
    <t>Instrument Unit</t>
  </si>
  <si>
    <t>H-1 Procurement</t>
  </si>
  <si>
    <t>RL-10 Procurement</t>
  </si>
  <si>
    <t>S-IC</t>
  </si>
  <si>
    <t>S-II</t>
  </si>
  <si>
    <t>S-IVB</t>
  </si>
  <si>
    <t>F-1 Procurement</t>
  </si>
  <si>
    <t>J-2 Procurement</t>
  </si>
  <si>
    <t>M-1</t>
  </si>
  <si>
    <t>F-1</t>
  </si>
  <si>
    <t>J-2</t>
  </si>
  <si>
    <t>Propellants &amp; Support</t>
  </si>
  <si>
    <t>M-1 test equipment</t>
  </si>
  <si>
    <t>M-1 facilities</t>
  </si>
  <si>
    <t>M-1 propellants</t>
  </si>
  <si>
    <t>H-1 propellants</t>
  </si>
  <si>
    <t>RL-10 test equipment</t>
  </si>
  <si>
    <t>RL-10 propellants</t>
  </si>
  <si>
    <t>F-1 facilities</t>
  </si>
  <si>
    <t>F-1 propellants</t>
  </si>
  <si>
    <t>J-2 propellants</t>
  </si>
  <si>
    <t>Range support</t>
  </si>
  <si>
    <t>Supporting R&amp;D</t>
  </si>
  <si>
    <t>Total FY1962</t>
  </si>
  <si>
    <t>LEM</t>
  </si>
  <si>
    <t>Spacecraft Support</t>
  </si>
  <si>
    <t>H-1 procurement</t>
  </si>
  <si>
    <t>RL-10 procurement</t>
  </si>
  <si>
    <t>Vehicle support</t>
  </si>
  <si>
    <t>S-IB</t>
  </si>
  <si>
    <t>J-2 procurement</t>
  </si>
  <si>
    <t>F-1 procurement</t>
  </si>
  <si>
    <t>Apollo Support</t>
  </si>
  <si>
    <t>Systems engineering</t>
  </si>
  <si>
    <t>Launch operations &amp; instrumentation</t>
  </si>
  <si>
    <t>Mission control systems</t>
  </si>
  <si>
    <t>Apollo space operations</t>
  </si>
  <si>
    <t>Supporting technology</t>
  </si>
  <si>
    <t>Spacecraft technology</t>
  </si>
  <si>
    <t>Launch vehicle technology</t>
  </si>
  <si>
    <t>Propulsion technology</t>
  </si>
  <si>
    <t>Launch operations technology</t>
  </si>
  <si>
    <t>Advanced Studies</t>
  </si>
  <si>
    <t>FY1963 Total</t>
  </si>
  <si>
    <t>Navigation &amp; Guidance</t>
  </si>
  <si>
    <t>Integration, Checkout, &amp; Support</t>
  </si>
  <si>
    <t>Automatic Checkout Equipment</t>
  </si>
  <si>
    <t>Scientific equipment &amp; Instrumentation</t>
  </si>
  <si>
    <t>Little Joe II Procurement</t>
  </si>
  <si>
    <t>Space Medicine</t>
  </si>
  <si>
    <t>Logistics support</t>
  </si>
  <si>
    <t>Facilities</t>
  </si>
  <si>
    <t>Spacecraft support</t>
  </si>
  <si>
    <t>Engine support</t>
  </si>
  <si>
    <t>Apollo Mission Support</t>
  </si>
  <si>
    <t>Launch Operations</t>
  </si>
  <si>
    <t>Launch Instrumentation</t>
  </si>
  <si>
    <t>Mission Control Systems</t>
  </si>
  <si>
    <t>Apollo Space Operations</t>
  </si>
  <si>
    <t>Propulsion</t>
  </si>
  <si>
    <t>Advanced Lunar System Studies</t>
  </si>
  <si>
    <t>Total FY1964</t>
  </si>
  <si>
    <t>Integration, reliability, checkout</t>
  </si>
  <si>
    <t>Vehicle Support</t>
  </si>
  <si>
    <t>Total FY1965</t>
  </si>
  <si>
    <t>Integration, reliability, and checkout</t>
  </si>
  <si>
    <t>Instrument unit</t>
  </si>
  <si>
    <t>Launch, flight, and recovery</t>
  </si>
  <si>
    <t>Technical</t>
  </si>
  <si>
    <t>FY1968 Total</t>
  </si>
  <si>
    <t>Science payloads</t>
  </si>
  <si>
    <t>Flight stages</t>
  </si>
  <si>
    <t>Total FY1969</t>
  </si>
  <si>
    <t>FY1970 Total</t>
  </si>
  <si>
    <t>Flight Modules</t>
  </si>
  <si>
    <t>Ground support</t>
  </si>
  <si>
    <t>Research &amp; Test Operations</t>
  </si>
  <si>
    <t>Crew &amp; Flight Operations</t>
  </si>
  <si>
    <t>Operations Support</t>
  </si>
  <si>
    <t>Launch Systems Operations</t>
  </si>
  <si>
    <t>OMSF Engineering Support</t>
  </si>
  <si>
    <t>Total FY1971</t>
  </si>
  <si>
    <t>Instrumentation &amp; Support</t>
  </si>
  <si>
    <t>FY1972 Total</t>
  </si>
  <si>
    <t>Total FY1973</t>
  </si>
  <si>
    <t>Sources</t>
  </si>
  <si>
    <t>Unless noted otherwise, all data are from NASA budget estimates FY1961 - FY1974, which contain "actual" obligations for the fiscal year 2 years previous. For example, the FY1969 budget justification contains data for the actual amounts spent in FY1967.</t>
  </si>
  <si>
    <t>Provided by NASA HQ Historical Reference Collection, Washington, D.C. Posted online at the following URL:</t>
  </si>
  <si>
    <t>https://drive.google.com/drive/folders/1eq2x_iWhfhD1yoCJ05CEiPf83nnBIFQ6</t>
  </si>
  <si>
    <t>Tracking R&amp;D, CoF, Operations &amp; Salaries, FY61 - 65</t>
  </si>
  <si>
    <t>Author unknown. "Manned Lunar Landing Program. Code B official assessment." Undated but likely 1969/1970. Budget Operations Division. Record Number 18194. Box 1. NASA HQ Historical Reference Collection. Washington, D.C.</t>
  </si>
  <si>
    <t>https://drive.google.com/open?id=1y9_ZicSxizgg4KBkIGQwKUVwQ7LWWSaa</t>
  </si>
  <si>
    <t>Tracking R&amp;D, CoF, Operations &amp; Salaries, FY66 - 73</t>
  </si>
  <si>
    <t>Author unknown. "Lunar Landing and Lunar Exploration Program Cost Summary." Dated 2/27/1973. Budget Operations Division. Record Number 18194. Box 1. NASA HQ Historical Reference Collection. Washington, D.C.</t>
  </si>
  <si>
    <t>https://drive.google.com/open?id=1GsuY44KiAGLWVPuxm8pFDaZxZ_pkxZ-p</t>
  </si>
  <si>
    <t>Gemini, Robotic Lunar Program costs</t>
  </si>
  <si>
    <t>Van Nimmen, Jane and Leornard Bruno. "NASA Historical Data Book, 1958 - 1968 Vol 1: NASA Resources." NASA Historical Series. Washington, D.C. 1976.</t>
  </si>
  <si>
    <t>http://history.nasa.gov/SP-4012v1.pdf</t>
  </si>
  <si>
    <t>Inflation adjustments</t>
  </si>
  <si>
    <t>2018 NASA New Start Index (NNSI)</t>
  </si>
  <si>
    <t>https://www.nasa.gov/sites/default/files/atoms/files/2018_nasa_new_start_inflation_index_for_fy19_use_final_dist.xlsx</t>
  </si>
  <si>
    <t>Individual mission costs</t>
  </si>
  <si>
    <t>"History of Manned Spaceflight." Dated February 1975. Budget Operations Division. Record Number 18194. Box 1. NASA HQ Historical Reference Collection. Washington, D.C.</t>
  </si>
  <si>
    <t>https://drive.google.com/open?id=1tdFq3Upj6Fikd_t6csjfHHC0p73U-wJY</t>
  </si>
  <si>
    <t>Italics indicate estimates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</si>
</sst>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lt;999950]0.0,&quot; K&quot;;[&lt;999950000]0.0,,&quot; million&quot;;0.0,,,&quot; billion&quot;"/>
    <numFmt numFmtId="165" formatCode="[&lt;999950]&quot;$&quot;0.0,&quot; K&quot;;[&lt;999950000]0.0,,&quot; million&quot;;0.0,,,&quot; billion&quot;"/>
    <numFmt numFmtId="166" formatCode="&quot;$&quot;#,##0"/>
  </numFmts>
  <fonts count="23" x14ac:knownFonts="1">
    <font>
      <sz val="10"/>
      <color rgb="FF000000"/>
      <name val="Arial"/>
    </font>
    <font>
      <sz val="10"/>
      <name val="Arial"/>
    </font>
    <font>
      <b/>
      <sz val="12"/>
      <color rgb="FF000000"/>
      <name val="Arial"/>
    </font>
    <font>
      <b/>
      <sz val="12"/>
      <name val="Arial"/>
    </font>
    <font>
      <i/>
      <sz val="12"/>
      <color rgb="FF434343"/>
      <name val="Arial"/>
    </font>
    <font>
      <i/>
      <sz val="12"/>
      <color rgb="FF434343"/>
      <name val="Arial"/>
    </font>
    <font>
      <b/>
      <sz val="12"/>
      <name val="Arial"/>
    </font>
    <font>
      <sz val="10"/>
      <name val="Arial"/>
    </font>
    <font>
      <i/>
      <sz val="10"/>
      <name val="Arial"/>
    </font>
    <font>
      <b/>
      <sz val="10"/>
      <name val="Arial"/>
    </font>
    <font>
      <b/>
      <sz val="10"/>
      <color rgb="FF434343"/>
      <name val="Arial"/>
    </font>
    <font>
      <sz val="10"/>
      <color rgb="FF434343"/>
      <name val="Arial"/>
    </font>
    <font>
      <i/>
      <sz val="10"/>
      <color rgb="FF434343"/>
      <name val="Arial"/>
    </font>
    <font>
      <b/>
      <i/>
      <sz val="10"/>
      <name val="Arial"/>
    </font>
    <font>
      <u/>
      <sz val="10"/>
      <color rgb="FF0000FF"/>
      <name val="Arial"/>
    </font>
    <font>
      <u/>
      <sz val="10"/>
      <color rgb="FF0000FF"/>
      <name val="Arial"/>
    </font>
    <font>
      <sz val="10"/>
      <color rgb="FF000000"/>
      <name val="Arial"/>
      <family val="2"/>
    </font>
    <font>
      <i/>
      <sz val="10"/>
      <color rgb="FF434343"/>
      <name val="Arial"/>
      <family val="2"/>
    </font>
    <font>
      <b/>
      <sz val="10"/>
      <name val="Arial"/>
      <family val="2"/>
    </font>
    <font>
      <b/>
      <sz val="10"/>
      <color rgb="FF000000"/>
      <name val="Arial"/>
      <family val="2"/>
    </font>
    <font>
      <sz val="10"/>
      <color rgb="FF000000"/>
      <name val="Tahoma"/>
      <family val="2"/>
    </font>
    <font>
      <i/>
      <sz val="10"/>
      <name val="Arial"/>
      <family val="2"/>
    </font>
    <font>
      <b/>
      <i/>
      <sz val="10"/>
      <name val="Arial"/>
      <family val="2"/>
    </font>
  </fonts>
  <fills count="5">
    <fill>
      <patternFill patternType="none"/>
    </fill>
    <fill>
      <patternFill patternType="gray125"/>
    </fill>
    <fill>
      <patternFill patternType="solid">
        <fgColor rgb="FFEFEFEF"/>
        <bgColor rgb="FFEFEFEF"/>
      </patternFill>
    </fill>
    <fill>
      <patternFill patternType="solid">
        <fgColor rgb="FFD9D9D9"/>
        <bgColor rgb="FFD9D9D9"/>
      </patternFill>
    </fill>
    <fill>
      <patternFill patternType="solid">
        <fgColor theme="0" tint="-4.9989318521683403E-2"/>
        <bgColor indexed="64"/>
      </patternFill>
    </fill>
  </fills>
  <borders count="33">
    <border>
      <left/>
      <right/>
      <top/>
      <bottom/>
      <diagonal/>
    </border>
    <border>
      <left/>
      <right/>
      <top/>
      <bottom style="dotted">
        <color rgb="FF666666"/>
      </bottom>
      <diagonal/>
    </border>
    <border>
      <left/>
      <right/>
      <top/>
      <bottom style="thin">
        <color rgb="FF666666"/>
      </bottom>
      <diagonal/>
    </border>
    <border>
      <left/>
      <right/>
      <top style="thin">
        <color rgb="FF000000"/>
      </top>
      <bottom style="thin">
        <color rgb="FF000000"/>
      </bottom>
      <diagonal/>
    </border>
    <border>
      <left/>
      <right/>
      <top style="thin">
        <color rgb="FF666666"/>
      </top>
      <bottom style="thin">
        <color rgb="FF666666"/>
      </bottom>
      <diagonal/>
    </border>
    <border>
      <left/>
      <right/>
      <top style="thin">
        <color rgb="FF666666"/>
      </top>
      <bottom/>
      <diagonal/>
    </border>
    <border>
      <left/>
      <right/>
      <top style="thin">
        <color rgb="FF000000"/>
      </top>
      <bottom/>
      <diagonal/>
    </border>
    <border>
      <left/>
      <right style="thin">
        <color rgb="FF000000"/>
      </right>
      <top/>
      <bottom/>
      <diagonal/>
    </border>
    <border>
      <left style="thin">
        <color rgb="FF666666"/>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666666"/>
      </left>
      <right/>
      <top/>
      <bottom style="thin">
        <color rgb="FF000000"/>
      </bottom>
      <diagonal/>
    </border>
    <border>
      <left style="thin">
        <color rgb="FF000000"/>
      </left>
      <right style="thin">
        <color rgb="FF000000"/>
      </right>
      <top/>
      <bottom style="thin">
        <color rgb="FF000000"/>
      </bottom>
      <diagonal/>
    </border>
    <border>
      <left/>
      <right style="thin">
        <color rgb="FF666666"/>
      </right>
      <top/>
      <bottom style="thin">
        <color rgb="FF000000"/>
      </bottom>
      <diagonal/>
    </border>
    <border>
      <left style="thin">
        <color rgb="FF666666"/>
      </left>
      <right/>
      <top/>
      <bottom/>
      <diagonal/>
    </border>
    <border>
      <left style="thin">
        <color rgb="FF000000"/>
      </left>
      <right style="thin">
        <color rgb="FF000000"/>
      </right>
      <top/>
      <bottom/>
      <diagonal/>
    </border>
    <border>
      <left/>
      <right style="thin">
        <color rgb="FF666666"/>
      </right>
      <top/>
      <bottom/>
      <diagonal/>
    </border>
    <border>
      <left/>
      <right style="thin">
        <color rgb="FF000000"/>
      </right>
      <top style="thin">
        <color rgb="FF000000"/>
      </top>
      <bottom style="thin">
        <color rgb="FF666666"/>
      </bottom>
      <diagonal/>
    </border>
    <border>
      <left/>
      <right/>
      <top style="thin">
        <color rgb="FF000000"/>
      </top>
      <bottom style="thin">
        <color rgb="FF666666"/>
      </bottom>
      <diagonal/>
    </border>
    <border>
      <left style="thin">
        <color rgb="FF666666"/>
      </left>
      <right/>
      <top style="thin">
        <color rgb="FF000000"/>
      </top>
      <bottom style="thin">
        <color rgb="FF666666"/>
      </bottom>
      <diagonal/>
    </border>
    <border>
      <left style="thin">
        <color rgb="FF000000"/>
      </left>
      <right style="thin">
        <color rgb="FF000000"/>
      </right>
      <top style="thin">
        <color rgb="FF000000"/>
      </top>
      <bottom style="thin">
        <color rgb="FF666666"/>
      </bottom>
      <diagonal/>
    </border>
    <border>
      <left/>
      <right style="thin">
        <color rgb="FF666666"/>
      </right>
      <top style="thin">
        <color rgb="FF000000"/>
      </top>
      <bottom style="thin">
        <color rgb="FF666666"/>
      </bottom>
      <diagonal/>
    </border>
    <border>
      <left style="thin">
        <color rgb="FF000000"/>
      </left>
      <right/>
      <top/>
      <bottom/>
      <diagonal/>
    </border>
    <border>
      <left/>
      <right style="thin">
        <color rgb="FF000000"/>
      </right>
      <top style="thin">
        <color rgb="FF000000"/>
      </top>
      <bottom/>
      <diagonal/>
    </border>
    <border>
      <left style="thin">
        <color indexed="64"/>
      </left>
      <right/>
      <top/>
      <bottom style="thin">
        <color rgb="FF000000"/>
      </bottom>
      <diagonal/>
    </border>
    <border>
      <left style="thin">
        <color indexed="64"/>
      </left>
      <right style="thin">
        <color indexed="64"/>
      </right>
      <top/>
      <bottom style="thin">
        <color rgb="FF000000"/>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style="thin">
        <color indexed="64"/>
      </right>
      <top/>
      <bottom/>
      <diagonal/>
    </border>
    <border>
      <left/>
      <right style="thin">
        <color indexed="64"/>
      </right>
      <top/>
      <bottom style="thin">
        <color rgb="FF000000"/>
      </bottom>
      <diagonal/>
    </border>
    <border>
      <left/>
      <right style="thin">
        <color indexed="64"/>
      </right>
      <top style="thin">
        <color rgb="FF000000"/>
      </top>
      <bottom/>
      <diagonal/>
    </border>
    <border>
      <left style="thin">
        <color indexed="64"/>
      </left>
      <right/>
      <top/>
      <bottom/>
      <diagonal/>
    </border>
  </borders>
  <cellStyleXfs count="1">
    <xf numFmtId="0" fontId="0" fillId="0" borderId="0"/>
  </cellStyleXfs>
  <cellXfs count="155">
    <xf numFmtId="0" fontId="0" fillId="0" borderId="0" xfId="0" applyFont="1" applyAlignment="1"/>
    <xf numFmtId="0" fontId="1" fillId="2" borderId="0" xfId="0" applyFont="1" applyFill="1" applyAlignment="1">
      <alignment horizontal="right"/>
    </xf>
    <xf numFmtId="0" fontId="1" fillId="2" borderId="0" xfId="0" applyFont="1" applyFill="1"/>
    <xf numFmtId="0" fontId="2" fillId="2" borderId="0" xfId="0" applyFont="1" applyFill="1" applyAlignment="1">
      <alignment horizontal="right"/>
    </xf>
    <xf numFmtId="0" fontId="3" fillId="2" borderId="0" xfId="0" applyFont="1" applyFill="1" applyAlignment="1">
      <alignment horizontal="center" wrapText="1"/>
    </xf>
    <xf numFmtId="0" fontId="4" fillId="0" borderId="0" xfId="0" applyFont="1" applyAlignment="1">
      <alignment horizontal="right"/>
    </xf>
    <xf numFmtId="164" fontId="5" fillId="0" borderId="0" xfId="0" applyNumberFormat="1" applyFont="1" applyAlignment="1">
      <alignment horizontal="center"/>
    </xf>
    <xf numFmtId="165" fontId="4" fillId="0" borderId="0" xfId="0" applyNumberFormat="1" applyFont="1" applyAlignment="1">
      <alignment horizontal="center"/>
    </xf>
    <xf numFmtId="0" fontId="4" fillId="0" borderId="2" xfId="0" applyFont="1" applyBorder="1" applyAlignment="1">
      <alignment horizontal="right"/>
    </xf>
    <xf numFmtId="164" fontId="5" fillId="0" borderId="2" xfId="0" applyNumberFormat="1" applyFont="1" applyBorder="1" applyAlignment="1">
      <alignment horizontal="center"/>
    </xf>
    <xf numFmtId="0" fontId="3" fillId="0" borderId="2" xfId="0" applyFont="1" applyBorder="1" applyAlignment="1">
      <alignment horizontal="right"/>
    </xf>
    <xf numFmtId="164" fontId="6" fillId="0" borderId="2" xfId="0" applyNumberFormat="1" applyFont="1" applyBorder="1" applyAlignment="1">
      <alignment horizontal="center"/>
    </xf>
    <xf numFmtId="0" fontId="3" fillId="0" borderId="4" xfId="0" applyFont="1" applyBorder="1" applyAlignment="1">
      <alignment horizontal="right"/>
    </xf>
    <xf numFmtId="164" fontId="3" fillId="0" borderId="4" xfId="0" applyNumberFormat="1" applyFont="1" applyBorder="1" applyAlignment="1">
      <alignment horizontal="center"/>
    </xf>
    <xf numFmtId="0" fontId="3" fillId="0" borderId="5" xfId="0" applyFont="1" applyBorder="1" applyAlignment="1">
      <alignment horizontal="right"/>
    </xf>
    <xf numFmtId="164" fontId="6" fillId="0" borderId="5" xfId="0" applyNumberFormat="1" applyFont="1" applyBorder="1" applyAlignment="1">
      <alignment horizontal="center"/>
    </xf>
    <xf numFmtId="166" fontId="7" fillId="0" borderId="0" xfId="0" applyNumberFormat="1" applyFont="1" applyAlignment="1">
      <alignment horizontal="center"/>
    </xf>
    <xf numFmtId="0" fontId="8" fillId="0" borderId="0" xfId="0" applyFont="1" applyAlignment="1"/>
    <xf numFmtId="0" fontId="9" fillId="0" borderId="7" xfId="0" applyFont="1" applyBorder="1" applyAlignment="1">
      <alignment horizontal="center" wrapText="1"/>
    </xf>
    <xf numFmtId="0" fontId="9" fillId="0" borderId="0" xfId="0" applyFont="1" applyAlignment="1">
      <alignment horizontal="center" wrapText="1"/>
    </xf>
    <xf numFmtId="0" fontId="1" fillId="0" borderId="3" xfId="0" applyFont="1" applyBorder="1"/>
    <xf numFmtId="0" fontId="9" fillId="0" borderId="0" xfId="0" applyFont="1" applyAlignment="1">
      <alignment wrapText="1"/>
    </xf>
    <xf numFmtId="0" fontId="9" fillId="0" borderId="10" xfId="0" applyFont="1" applyBorder="1" applyAlignment="1">
      <alignment horizontal="right" wrapText="1"/>
    </xf>
    <xf numFmtId="0" fontId="9" fillId="0" borderId="11" xfId="0" applyFont="1" applyBorder="1" applyAlignment="1">
      <alignment horizontal="center" wrapText="1"/>
    </xf>
    <xf numFmtId="0" fontId="9" fillId="2" borderId="12" xfId="0" applyFont="1" applyFill="1" applyBorder="1" applyAlignment="1">
      <alignment horizontal="center" wrapText="1"/>
    </xf>
    <xf numFmtId="0" fontId="9" fillId="2" borderId="13" xfId="0" applyFont="1" applyFill="1" applyBorder="1" applyAlignment="1">
      <alignment horizontal="center" wrapText="1"/>
    </xf>
    <xf numFmtId="0" fontId="10" fillId="0" borderId="11" xfId="0" applyFont="1" applyBorder="1" applyAlignment="1">
      <alignment horizontal="center" wrapText="1"/>
    </xf>
    <xf numFmtId="166" fontId="10" fillId="0" borderId="11" xfId="0" applyNumberFormat="1" applyFont="1" applyBorder="1" applyAlignment="1">
      <alignment horizontal="center" wrapText="1"/>
    </xf>
    <xf numFmtId="166" fontId="10" fillId="0" borderId="10" xfId="0" applyNumberFormat="1" applyFont="1" applyBorder="1" applyAlignment="1">
      <alignment horizontal="center" wrapText="1"/>
    </xf>
    <xf numFmtId="0" fontId="10" fillId="2" borderId="14" xfId="0" applyFont="1" applyFill="1" applyBorder="1" applyAlignment="1">
      <alignment horizontal="center" wrapText="1"/>
    </xf>
    <xf numFmtId="0" fontId="10" fillId="0" borderId="14" xfId="0" applyFont="1" applyBorder="1" applyAlignment="1">
      <alignment horizontal="center" wrapText="1"/>
    </xf>
    <xf numFmtId="0" fontId="9" fillId="0" borderId="11" xfId="0" applyFont="1" applyBorder="1" applyAlignment="1">
      <alignment wrapText="1"/>
    </xf>
    <xf numFmtId="0" fontId="9" fillId="0" borderId="7" xfId="0" applyFont="1" applyBorder="1" applyAlignment="1">
      <alignment horizontal="right"/>
    </xf>
    <xf numFmtId="9" fontId="9" fillId="0" borderId="0" xfId="0" applyNumberFormat="1" applyFont="1" applyAlignment="1">
      <alignment horizontal="center"/>
    </xf>
    <xf numFmtId="166" fontId="9" fillId="0" borderId="0" xfId="0" applyNumberFormat="1" applyFont="1" applyAlignment="1">
      <alignment horizontal="center"/>
    </xf>
    <xf numFmtId="166" fontId="9" fillId="2" borderId="15" xfId="0" applyNumberFormat="1" applyFont="1" applyFill="1" applyBorder="1" applyAlignment="1">
      <alignment horizontal="center"/>
    </xf>
    <xf numFmtId="166" fontId="9" fillId="2" borderId="16" xfId="0" applyNumberFormat="1" applyFont="1" applyFill="1" applyBorder="1" applyAlignment="1">
      <alignment horizontal="center"/>
    </xf>
    <xf numFmtId="166" fontId="11" fillId="0" borderId="0" xfId="0" applyNumberFormat="1" applyFont="1" applyAlignment="1">
      <alignment horizontal="center"/>
    </xf>
    <xf numFmtId="166" fontId="9" fillId="2" borderId="16" xfId="0" applyNumberFormat="1" applyFont="1" applyFill="1" applyBorder="1" applyAlignment="1">
      <alignment horizontal="center"/>
    </xf>
    <xf numFmtId="166" fontId="11" fillId="0" borderId="0" xfId="0" applyNumberFormat="1" applyFont="1" applyAlignment="1">
      <alignment horizontal="center"/>
    </xf>
    <xf numFmtId="166" fontId="11" fillId="0" borderId="7" xfId="0" applyNumberFormat="1" applyFont="1" applyBorder="1" applyAlignment="1">
      <alignment horizontal="center"/>
    </xf>
    <xf numFmtId="166" fontId="10" fillId="2" borderId="17" xfId="0" applyNumberFormat="1" applyFont="1" applyFill="1" applyBorder="1" applyAlignment="1">
      <alignment horizontal="center"/>
    </xf>
    <xf numFmtId="166" fontId="11" fillId="0" borderId="17" xfId="0" applyNumberFormat="1" applyFont="1" applyBorder="1" applyAlignment="1">
      <alignment horizontal="center"/>
    </xf>
    <xf numFmtId="166" fontId="12" fillId="0" borderId="0" xfId="0" applyNumberFormat="1" applyFont="1" applyAlignment="1">
      <alignment horizontal="center"/>
    </xf>
    <xf numFmtId="166" fontId="13" fillId="2" borderId="16" xfId="0" applyNumberFormat="1" applyFont="1" applyFill="1" applyBorder="1" applyAlignment="1">
      <alignment horizontal="center"/>
    </xf>
    <xf numFmtId="166" fontId="13" fillId="2" borderId="16" xfId="0" applyNumberFormat="1" applyFont="1" applyFill="1" applyBorder="1" applyAlignment="1">
      <alignment horizontal="center"/>
    </xf>
    <xf numFmtId="0" fontId="9" fillId="0" borderId="18" xfId="0" applyFont="1" applyBorder="1" applyAlignment="1">
      <alignment horizontal="right"/>
    </xf>
    <xf numFmtId="166" fontId="9" fillId="0" borderId="19" xfId="0" applyNumberFormat="1" applyFont="1" applyBorder="1" applyAlignment="1">
      <alignment horizontal="center"/>
    </xf>
    <xf numFmtId="9" fontId="9" fillId="0" borderId="19" xfId="0" applyNumberFormat="1" applyFont="1" applyBorder="1" applyAlignment="1">
      <alignment horizontal="center"/>
    </xf>
    <xf numFmtId="166" fontId="9" fillId="2" borderId="20" xfId="0" applyNumberFormat="1" applyFont="1" applyFill="1" applyBorder="1" applyAlignment="1">
      <alignment horizontal="center"/>
    </xf>
    <xf numFmtId="166" fontId="9" fillId="2" borderId="21" xfId="0" applyNumberFormat="1" applyFont="1" applyFill="1" applyBorder="1" applyAlignment="1">
      <alignment horizontal="center"/>
    </xf>
    <xf numFmtId="166" fontId="10" fillId="0" borderId="19" xfId="0" applyNumberFormat="1" applyFont="1" applyBorder="1" applyAlignment="1">
      <alignment horizontal="center"/>
    </xf>
    <xf numFmtId="166" fontId="10" fillId="0" borderId="18" xfId="0" applyNumberFormat="1" applyFont="1" applyBorder="1" applyAlignment="1">
      <alignment horizontal="center"/>
    </xf>
    <xf numFmtId="166" fontId="10" fillId="2" borderId="22" xfId="0" applyNumberFormat="1" applyFont="1" applyFill="1" applyBorder="1" applyAlignment="1">
      <alignment horizontal="center"/>
    </xf>
    <xf numFmtId="166" fontId="10" fillId="0" borderId="22" xfId="0" applyNumberFormat="1" applyFont="1" applyBorder="1" applyAlignment="1">
      <alignment horizontal="center"/>
    </xf>
    <xf numFmtId="0" fontId="9" fillId="0" borderId="19" xfId="0" applyFont="1" applyBorder="1" applyAlignment="1">
      <alignment horizontal="center"/>
    </xf>
    <xf numFmtId="0" fontId="1" fillId="0" borderId="7" xfId="0" applyFont="1" applyBorder="1"/>
    <xf numFmtId="0" fontId="1" fillId="2" borderId="15" xfId="0" applyFont="1" applyFill="1" applyBorder="1"/>
    <xf numFmtId="0" fontId="1" fillId="2" borderId="16" xfId="0" applyFont="1" applyFill="1" applyBorder="1"/>
    <xf numFmtId="0" fontId="9" fillId="2" borderId="16" xfId="0" applyFont="1" applyFill="1" applyBorder="1"/>
    <xf numFmtId="0" fontId="1" fillId="0" borderId="0" xfId="0" applyFont="1" applyAlignment="1">
      <alignment horizontal="center"/>
    </xf>
    <xf numFmtId="0" fontId="1" fillId="2" borderId="17" xfId="0" applyFont="1" applyFill="1" applyBorder="1"/>
    <xf numFmtId="0" fontId="1" fillId="0" borderId="17" xfId="0" applyFont="1" applyBorder="1"/>
    <xf numFmtId="0" fontId="9" fillId="0" borderId="7" xfId="0" applyFont="1" applyBorder="1" applyAlignment="1">
      <alignment horizontal="right"/>
    </xf>
    <xf numFmtId="166" fontId="9" fillId="0" borderId="15" xfId="0" applyNumberFormat="1" applyFont="1" applyBorder="1" applyAlignment="1">
      <alignment horizontal="center"/>
    </xf>
    <xf numFmtId="0" fontId="9" fillId="0" borderId="0" xfId="0" applyFont="1" applyAlignment="1">
      <alignment horizontal="center"/>
    </xf>
    <xf numFmtId="0" fontId="1" fillId="2" borderId="23" xfId="0" applyFont="1" applyFill="1" applyBorder="1"/>
    <xf numFmtId="0" fontId="8" fillId="0" borderId="7" xfId="0" applyFont="1" applyBorder="1" applyAlignment="1"/>
    <xf numFmtId="0" fontId="9" fillId="0" borderId="0" xfId="0" applyFont="1"/>
    <xf numFmtId="0" fontId="9" fillId="0" borderId="11" xfId="0" applyFont="1" applyBorder="1" applyAlignment="1">
      <alignment horizontal="center" wrapText="1"/>
    </xf>
    <xf numFmtId="166" fontId="1" fillId="0" borderId="0" xfId="0" applyNumberFormat="1" applyFont="1" applyAlignment="1">
      <alignment horizontal="center"/>
    </xf>
    <xf numFmtId="0" fontId="1" fillId="0" borderId="11" xfId="0" applyFont="1" applyBorder="1"/>
    <xf numFmtId="166" fontId="9" fillId="0" borderId="3" xfId="0" applyNumberFormat="1" applyFont="1" applyBorder="1" applyAlignment="1">
      <alignment horizontal="center"/>
    </xf>
    <xf numFmtId="0" fontId="9" fillId="0" borderId="3" xfId="0" applyFont="1" applyBorder="1"/>
    <xf numFmtId="0" fontId="9" fillId="0" borderId="10" xfId="0" applyFont="1" applyBorder="1" applyAlignment="1">
      <alignment horizontal="center" wrapText="1"/>
    </xf>
    <xf numFmtId="0" fontId="9" fillId="0" borderId="7" xfId="0" applyFont="1" applyBorder="1" applyAlignment="1"/>
    <xf numFmtId="166" fontId="1" fillId="0" borderId="0" xfId="0" applyNumberFormat="1" applyFont="1" applyAlignment="1">
      <alignment horizontal="center"/>
    </xf>
    <xf numFmtId="166" fontId="1" fillId="0" borderId="7" xfId="0" applyNumberFormat="1" applyFont="1" applyBorder="1" applyAlignment="1">
      <alignment horizontal="center"/>
    </xf>
    <xf numFmtId="166" fontId="1" fillId="0" borderId="11" xfId="0" applyNumberFormat="1" applyFont="1" applyBorder="1" applyAlignment="1">
      <alignment horizontal="center"/>
    </xf>
    <xf numFmtId="0" fontId="9" fillId="0" borderId="24" xfId="0" applyFont="1" applyBorder="1" applyAlignment="1">
      <alignment horizontal="right"/>
    </xf>
    <xf numFmtId="166" fontId="9" fillId="0" borderId="6" xfId="0" applyNumberFormat="1" applyFont="1" applyBorder="1" applyAlignment="1">
      <alignment horizontal="center"/>
    </xf>
    <xf numFmtId="166" fontId="9" fillId="0" borderId="24" xfId="0" applyNumberFormat="1" applyFont="1" applyBorder="1" applyAlignment="1">
      <alignment horizontal="center"/>
    </xf>
    <xf numFmtId="166" fontId="9" fillId="0" borderId="0" xfId="0" applyNumberFormat="1" applyFont="1" applyAlignment="1">
      <alignment horizontal="center"/>
    </xf>
    <xf numFmtId="166" fontId="9" fillId="0" borderId="11" xfId="0" applyNumberFormat="1" applyFont="1" applyBorder="1" applyAlignment="1">
      <alignment horizontal="center"/>
    </xf>
    <xf numFmtId="166" fontId="9" fillId="0" borderId="10" xfId="0" applyNumberFormat="1" applyFont="1" applyBorder="1" applyAlignment="1">
      <alignment horizontal="center"/>
    </xf>
    <xf numFmtId="0" fontId="9" fillId="0" borderId="10" xfId="0" applyFont="1" applyBorder="1" applyAlignment="1"/>
    <xf numFmtId="166" fontId="1" fillId="0" borderId="11" xfId="0" applyNumberFormat="1" applyFont="1" applyBorder="1" applyAlignment="1">
      <alignment horizontal="center"/>
    </xf>
    <xf numFmtId="166" fontId="1" fillId="0" borderId="10" xfId="0" applyNumberFormat="1" applyFont="1" applyBorder="1" applyAlignment="1">
      <alignment horizontal="center"/>
    </xf>
    <xf numFmtId="166" fontId="9" fillId="0" borderId="7" xfId="0" applyNumberFormat="1" applyFont="1" applyBorder="1" applyAlignment="1">
      <alignment horizontal="center"/>
    </xf>
    <xf numFmtId="0" fontId="9" fillId="0" borderId="11" xfId="0" applyFont="1" applyBorder="1" applyAlignment="1">
      <alignment horizontal="center" vertical="center" wrapText="1"/>
    </xf>
    <xf numFmtId="0" fontId="1" fillId="0" borderId="0" xfId="0" applyFont="1" applyAlignment="1"/>
    <xf numFmtId="0" fontId="9" fillId="0" borderId="6" xfId="0" applyFont="1" applyBorder="1" applyAlignment="1">
      <alignment horizontal="right"/>
    </xf>
    <xf numFmtId="0" fontId="1" fillId="0" borderId="0" xfId="0" applyFont="1" applyAlignment="1">
      <alignment horizontal="center" wrapText="1"/>
    </xf>
    <xf numFmtId="0" fontId="1" fillId="0" borderId="0" xfId="0" applyFont="1" applyAlignment="1">
      <alignment horizontal="center" wrapText="1"/>
    </xf>
    <xf numFmtId="0" fontId="9" fillId="2" borderId="0" xfId="0" applyFont="1" applyFill="1" applyAlignment="1"/>
    <xf numFmtId="166" fontId="9" fillId="2" borderId="0" xfId="0" applyNumberFormat="1" applyFont="1" applyFill="1" applyAlignment="1">
      <alignment horizontal="center"/>
    </xf>
    <xf numFmtId="0" fontId="8" fillId="2" borderId="0" xfId="0" applyFont="1" applyFill="1" applyAlignment="1"/>
    <xf numFmtId="0" fontId="9" fillId="2" borderId="0" xfId="0" applyFont="1" applyFill="1"/>
    <xf numFmtId="0" fontId="1" fillId="0" borderId="0" xfId="0" applyFont="1" applyAlignment="1"/>
    <xf numFmtId="0" fontId="9" fillId="0" borderId="0" xfId="0" applyFont="1" applyAlignment="1">
      <alignment horizontal="right"/>
    </xf>
    <xf numFmtId="0" fontId="9" fillId="0" borderId="0" xfId="0" applyFont="1" applyAlignment="1">
      <alignment horizontal="center"/>
    </xf>
    <xf numFmtId="0" fontId="9" fillId="0" borderId="11" xfId="0" applyFont="1" applyBorder="1" applyAlignment="1">
      <alignment horizontal="right"/>
    </xf>
    <xf numFmtId="0" fontId="9" fillId="0" borderId="3" xfId="0" applyFont="1" applyBorder="1" applyAlignment="1">
      <alignment horizontal="right"/>
    </xf>
    <xf numFmtId="0" fontId="8" fillId="0" borderId="0" xfId="0" applyFont="1" applyAlignment="1">
      <alignment horizontal="right"/>
    </xf>
    <xf numFmtId="166" fontId="8" fillId="0" borderId="0" xfId="0" applyNumberFormat="1" applyFont="1" applyAlignment="1">
      <alignment horizontal="center"/>
    </xf>
    <xf numFmtId="0" fontId="1" fillId="0" borderId="3" xfId="0" applyFont="1" applyBorder="1" applyAlignment="1">
      <alignment horizontal="center"/>
    </xf>
    <xf numFmtId="0" fontId="1" fillId="0" borderId="0" xfId="0" applyFont="1" applyAlignment="1">
      <alignment horizontal="right"/>
    </xf>
    <xf numFmtId="0" fontId="1" fillId="0" borderId="0" xfId="0" applyFont="1" applyAlignment="1">
      <alignment horizontal="right"/>
    </xf>
    <xf numFmtId="0" fontId="13" fillId="0" borderId="0" xfId="0" applyFont="1" applyAlignment="1">
      <alignment horizontal="right"/>
    </xf>
    <xf numFmtId="166" fontId="8" fillId="0" borderId="0" xfId="0" applyNumberFormat="1" applyFont="1" applyAlignment="1">
      <alignment horizontal="center"/>
    </xf>
    <xf numFmtId="166" fontId="9" fillId="0" borderId="3" xfId="0" applyNumberFormat="1" applyFont="1" applyBorder="1" applyAlignment="1">
      <alignment horizontal="center"/>
    </xf>
    <xf numFmtId="166" fontId="9" fillId="0" borderId="6" xfId="0" applyNumberFormat="1" applyFont="1" applyBorder="1" applyAlignment="1">
      <alignment horizontal="center"/>
    </xf>
    <xf numFmtId="0" fontId="9" fillId="0" borderId="6" xfId="0" applyFont="1" applyBorder="1"/>
    <xf numFmtId="3" fontId="9" fillId="0" borderId="6" xfId="0" applyNumberFormat="1" applyFont="1" applyBorder="1" applyAlignment="1">
      <alignment horizontal="center"/>
    </xf>
    <xf numFmtId="0" fontId="9" fillId="0" borderId="6" xfId="0" applyFont="1" applyBorder="1" applyAlignment="1">
      <alignment horizontal="center"/>
    </xf>
    <xf numFmtId="0" fontId="9" fillId="0" borderId="3" xfId="0" applyFont="1" applyBorder="1" applyAlignment="1">
      <alignment horizontal="center"/>
    </xf>
    <xf numFmtId="0" fontId="9" fillId="0" borderId="9" xfId="0" applyFont="1" applyBorder="1"/>
    <xf numFmtId="166" fontId="9" fillId="0" borderId="11" xfId="0" applyNumberFormat="1" applyFont="1" applyBorder="1" applyAlignment="1">
      <alignment horizontal="center"/>
    </xf>
    <xf numFmtId="0" fontId="9" fillId="0" borderId="11" xfId="0" applyFont="1" applyBorder="1"/>
    <xf numFmtId="166" fontId="8" fillId="0" borderId="0" xfId="0" applyNumberFormat="1" applyFont="1"/>
    <xf numFmtId="0" fontId="9" fillId="0" borderId="0" xfId="0" applyFont="1" applyAlignment="1"/>
    <xf numFmtId="0" fontId="1" fillId="0" borderId="0" xfId="0" applyFont="1" applyAlignment="1">
      <alignment vertical="center" wrapText="1"/>
    </xf>
    <xf numFmtId="0" fontId="14" fillId="0" borderId="0" xfId="0" applyFont="1" applyAlignment="1">
      <alignment vertical="center"/>
    </xf>
    <xf numFmtId="0" fontId="1" fillId="0" borderId="0" xfId="0" applyFont="1" applyAlignment="1">
      <alignment vertical="center"/>
    </xf>
    <xf numFmtId="0" fontId="1" fillId="0" borderId="0" xfId="0" applyFont="1" applyAlignment="1">
      <alignment vertical="center"/>
    </xf>
    <xf numFmtId="0" fontId="15" fillId="0" borderId="0" xfId="0" applyFont="1" applyAlignment="1"/>
    <xf numFmtId="166" fontId="1" fillId="0" borderId="0" xfId="0" applyNumberFormat="1" applyFont="1" applyBorder="1" applyAlignment="1">
      <alignment horizontal="center"/>
    </xf>
    <xf numFmtId="0" fontId="9" fillId="0" borderId="0" xfId="0" applyFont="1" applyBorder="1" applyAlignment="1">
      <alignment horizontal="center" wrapText="1"/>
    </xf>
    <xf numFmtId="166" fontId="9" fillId="0" borderId="0" xfId="0" applyNumberFormat="1" applyFont="1" applyBorder="1" applyAlignment="1">
      <alignment horizontal="center"/>
    </xf>
    <xf numFmtId="0" fontId="3" fillId="2" borderId="0" xfId="0" applyFont="1" applyFill="1" applyBorder="1" applyAlignment="1">
      <alignment horizontal="center" wrapText="1"/>
    </xf>
    <xf numFmtId="0" fontId="3" fillId="2" borderId="0" xfId="0" applyFont="1" applyFill="1" applyBorder="1" applyAlignment="1">
      <alignment horizontal="center"/>
    </xf>
    <xf numFmtId="164" fontId="4" fillId="0" borderId="0" xfId="0" applyNumberFormat="1" applyFont="1" applyBorder="1" applyAlignment="1">
      <alignment horizontal="center"/>
    </xf>
    <xf numFmtId="165" fontId="4" fillId="0" borderId="0" xfId="0" applyNumberFormat="1" applyFont="1" applyBorder="1" applyAlignment="1">
      <alignment horizontal="center"/>
    </xf>
    <xf numFmtId="164" fontId="3" fillId="0" borderId="0" xfId="0" applyNumberFormat="1" applyFont="1" applyBorder="1" applyAlignment="1">
      <alignment horizontal="center"/>
    </xf>
    <xf numFmtId="165" fontId="3" fillId="0" borderId="0" xfId="0" applyNumberFormat="1" applyFont="1" applyBorder="1" applyAlignment="1">
      <alignment horizontal="center"/>
    </xf>
    <xf numFmtId="0" fontId="2" fillId="2" borderId="1" xfId="0" applyFont="1" applyFill="1" applyBorder="1" applyAlignment="1">
      <alignment horizontal="center" vertical="center"/>
    </xf>
    <xf numFmtId="0" fontId="1" fillId="0" borderId="1" xfId="0" applyFont="1" applyBorder="1"/>
    <xf numFmtId="0" fontId="1" fillId="0" borderId="0" xfId="0" applyFont="1" applyBorder="1"/>
    <xf numFmtId="0" fontId="9" fillId="3" borderId="8" xfId="0" applyFont="1" applyFill="1" applyBorder="1" applyAlignment="1">
      <alignment horizontal="center" wrapText="1"/>
    </xf>
    <xf numFmtId="0" fontId="1" fillId="0" borderId="3" xfId="0" applyFont="1" applyBorder="1"/>
    <xf numFmtId="0" fontId="1" fillId="0" borderId="9" xfId="0" applyFont="1" applyBorder="1"/>
    <xf numFmtId="166" fontId="9" fillId="3" borderId="3" xfId="0" applyNumberFormat="1" applyFont="1" applyFill="1" applyBorder="1" applyAlignment="1">
      <alignment horizontal="center" wrapText="1"/>
    </xf>
    <xf numFmtId="166" fontId="17" fillId="0" borderId="0" xfId="0" applyNumberFormat="1" applyFont="1" applyAlignment="1">
      <alignment horizontal="center"/>
    </xf>
    <xf numFmtId="166" fontId="0" fillId="0" borderId="0" xfId="0" applyNumberFormat="1" applyFont="1" applyAlignment="1"/>
    <xf numFmtId="9" fontId="18" fillId="0" borderId="0" xfId="0" applyNumberFormat="1" applyFont="1" applyFill="1" applyBorder="1" applyAlignment="1">
      <alignment horizontal="center"/>
    </xf>
    <xf numFmtId="166" fontId="19" fillId="4" borderId="26" xfId="0" applyNumberFormat="1" applyFont="1" applyFill="1" applyBorder="1" applyAlignment="1">
      <alignment horizontal="center"/>
    </xf>
    <xf numFmtId="166" fontId="19" fillId="4" borderId="28" xfId="0" applyNumberFormat="1" applyFont="1" applyFill="1" applyBorder="1" applyAlignment="1">
      <alignment horizontal="center"/>
    </xf>
    <xf numFmtId="0" fontId="21" fillId="0" borderId="7" xfId="0" applyFont="1" applyBorder="1"/>
    <xf numFmtId="166" fontId="22" fillId="2" borderId="15" xfId="0" applyNumberFormat="1" applyFont="1" applyFill="1" applyBorder="1" applyAlignment="1">
      <alignment horizontal="center"/>
    </xf>
    <xf numFmtId="0" fontId="9" fillId="0" borderId="30" xfId="0" applyFont="1" applyBorder="1" applyAlignment="1">
      <alignment horizontal="right"/>
    </xf>
    <xf numFmtId="0" fontId="9" fillId="0" borderId="29" xfId="0" applyFont="1" applyBorder="1" applyAlignment="1">
      <alignment horizontal="right"/>
    </xf>
    <xf numFmtId="0" fontId="9" fillId="0" borderId="31" xfId="0" applyFont="1" applyBorder="1" applyAlignment="1">
      <alignment horizontal="right"/>
    </xf>
    <xf numFmtId="0" fontId="9" fillId="0" borderId="25" xfId="0" applyFont="1" applyBorder="1" applyAlignment="1">
      <alignment horizontal="center" vertical="center"/>
    </xf>
    <xf numFmtId="166" fontId="1" fillId="0" borderId="32" xfId="0" applyNumberFormat="1" applyFont="1" applyBorder="1" applyAlignment="1">
      <alignment horizontal="center"/>
    </xf>
    <xf numFmtId="166" fontId="9" fillId="0" borderId="27" xfId="0" applyNumberFormat="1" applyFont="1" applyBorder="1" applyAlignment="1">
      <alignment horizontal="center"/>
    </xf>
  </cellXfs>
  <cellStyles count="1">
    <cellStyle name="Normal" xfId="0" builtinId="0"/>
  </cellStyles>
  <dxfs count="1">
    <dxf>
      <font>
        <color rgb="FF999999"/>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7.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8.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19.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0.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21.xml.rels><?xml version="1.0" encoding="UTF-8" standalone="yes"?>
<Relationships xmlns="http://schemas.openxmlformats.org/package/2006/relationships"><Relationship Id="rId3" Type="http://schemas.openxmlformats.org/officeDocument/2006/relationships/hyperlink" Target="https://drive.google.com/open?id=1GsuY44KiAGLWVPuxm8pFDaZxZ_pkxZ-p" TargetMode="External"/><Relationship Id="rId2" Type="http://schemas.openxmlformats.org/officeDocument/2006/relationships/hyperlink" Target="https://drive.google.com/open?id=1y9_ZicSxizgg4KBkIGQwKUVwQ7LWWSaa" TargetMode="External"/><Relationship Id="rId1" Type="http://schemas.openxmlformats.org/officeDocument/2006/relationships/hyperlink" Target="https://drive.google.com/drive/folders/1eq2x_iWhfhD1yoCJ05CEiPf83nnBIFQ6" TargetMode="External"/><Relationship Id="rId6" Type="http://schemas.openxmlformats.org/officeDocument/2006/relationships/hyperlink" Target="https://drive.google.com/open?id=1tdFq3Upj6Fikd_t6csjfHHC0p73U-wJY" TargetMode="External"/><Relationship Id="rId5" Type="http://schemas.openxmlformats.org/officeDocument/2006/relationships/hyperlink" Target="https://www.nasa.gov/sites/default/files/atoms/files/2018_nasa_new_start_inflation_index_for_fy19_use_final_dist.xlsx" TargetMode="External"/><Relationship Id="rId4" Type="http://schemas.openxmlformats.org/officeDocument/2006/relationships/hyperlink" Target="http://history.nasa.gov/SP-4012v1.pdf" TargetMode="External"/></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8"/>
  <sheetViews>
    <sheetView workbookViewId="0">
      <selection activeCell="C11" sqref="C11"/>
    </sheetView>
  </sheetViews>
  <sheetFormatPr baseColWidth="10" defaultColWidth="14.5" defaultRowHeight="15.75" customHeight="1" x14ac:dyDescent="0.15"/>
  <cols>
    <col min="1" max="1" width="25.5" customWidth="1"/>
    <col min="2" max="2" width="47.83203125" customWidth="1"/>
    <col min="3" max="3" width="18.6640625" customWidth="1"/>
    <col min="4" max="5" width="23.33203125" customWidth="1"/>
    <col min="6" max="6" width="21" customWidth="1"/>
    <col min="7" max="7" width="18.5" customWidth="1"/>
  </cols>
  <sheetData>
    <row r="1" spans="1:26" ht="27.75" customHeight="1" x14ac:dyDescent="0.15">
      <c r="A1" s="1"/>
      <c r="B1" s="135" t="s">
        <v>0</v>
      </c>
      <c r="C1" s="136"/>
      <c r="D1" s="137"/>
      <c r="E1" s="137"/>
      <c r="F1" s="2"/>
      <c r="G1" s="2"/>
      <c r="H1" s="2"/>
      <c r="I1" s="2"/>
      <c r="J1" s="2"/>
      <c r="K1" s="2"/>
      <c r="L1" s="2"/>
      <c r="M1" s="2"/>
      <c r="N1" s="2"/>
      <c r="O1" s="2"/>
      <c r="P1" s="2"/>
      <c r="Q1" s="2"/>
      <c r="R1" s="2"/>
      <c r="S1" s="2"/>
      <c r="T1" s="2"/>
      <c r="U1" s="2"/>
      <c r="V1" s="2"/>
      <c r="W1" s="2"/>
      <c r="X1" s="2"/>
      <c r="Y1" s="2"/>
      <c r="Z1" s="2"/>
    </row>
    <row r="2" spans="1:26" ht="17" x14ac:dyDescent="0.2">
      <c r="A2" s="1"/>
      <c r="B2" s="3"/>
      <c r="C2" s="4" t="s">
        <v>1</v>
      </c>
      <c r="D2" s="129"/>
      <c r="E2" s="130"/>
      <c r="F2" s="2"/>
      <c r="G2" s="2"/>
      <c r="H2" s="2"/>
      <c r="I2" s="2"/>
      <c r="J2" s="2"/>
      <c r="K2" s="2"/>
      <c r="L2" s="2"/>
      <c r="M2" s="2"/>
      <c r="N2" s="2"/>
      <c r="O2" s="2"/>
      <c r="P2" s="2"/>
      <c r="Q2" s="2"/>
      <c r="R2" s="2"/>
      <c r="S2" s="2"/>
      <c r="T2" s="2"/>
      <c r="U2" s="2"/>
      <c r="V2" s="2"/>
      <c r="W2" s="2"/>
      <c r="X2" s="2"/>
      <c r="Y2" s="2"/>
      <c r="Z2" s="2"/>
    </row>
    <row r="3" spans="1:26" ht="16" x14ac:dyDescent="0.2">
      <c r="B3" s="5" t="s">
        <v>2</v>
      </c>
      <c r="C3" s="6">
        <f>'Apollo Program (original $)'!F17*1000</f>
        <v>8298173000</v>
      </c>
      <c r="D3" s="131"/>
      <c r="E3" s="132"/>
    </row>
    <row r="4" spans="1:26" ht="16" x14ac:dyDescent="0.2">
      <c r="B4" s="5" t="s">
        <v>3</v>
      </c>
      <c r="C4" s="6">
        <f>'Apollo Program (original $)'!L17*1000</f>
        <v>9391832000</v>
      </c>
      <c r="D4" s="131"/>
      <c r="E4" s="132"/>
    </row>
    <row r="5" spans="1:26" ht="16" x14ac:dyDescent="0.2">
      <c r="B5" s="8" t="s">
        <v>4</v>
      </c>
      <c r="C5" s="9">
        <f>'Apollo Program (original $)'!Q17*1000</f>
        <v>2891533000</v>
      </c>
      <c r="D5" s="131"/>
      <c r="E5" s="132"/>
    </row>
    <row r="6" spans="1:26" ht="16" x14ac:dyDescent="0.2">
      <c r="B6" s="10" t="s">
        <v>5</v>
      </c>
      <c r="C6" s="11">
        <f t="shared" ref="C6" si="0">SUM(C3:C5)</f>
        <v>20581538000</v>
      </c>
      <c r="D6" s="133"/>
      <c r="E6" s="134"/>
    </row>
    <row r="7" spans="1:26" ht="16" x14ac:dyDescent="0.2">
      <c r="B7" s="5" t="s">
        <v>6</v>
      </c>
      <c r="C7" s="7">
        <f>('Apollo Program (original $)'!V17+'Apollo Program (original $)'!W17+'Apollo Program (original $)'!X17)*1000</f>
        <v>5192600000</v>
      </c>
      <c r="D7" s="132"/>
      <c r="E7" s="132"/>
    </row>
    <row r="8" spans="1:26" ht="16" x14ac:dyDescent="0.2">
      <c r="B8" s="12" t="s">
        <v>7</v>
      </c>
      <c r="C8" s="13">
        <f t="shared" ref="C8" si="1">C6+C7</f>
        <v>25774138000</v>
      </c>
      <c r="D8" s="133"/>
      <c r="E8" s="134"/>
    </row>
    <row r="9" spans="1:26" ht="16" x14ac:dyDescent="0.2">
      <c r="B9" s="5" t="s">
        <v>8</v>
      </c>
      <c r="C9" s="7">
        <f>'Apollo Program (original $)'!Z17*1000</f>
        <v>903580000</v>
      </c>
      <c r="D9" s="132"/>
      <c r="E9" s="132"/>
    </row>
    <row r="10" spans="1:26" ht="16" x14ac:dyDescent="0.2">
      <c r="B10" s="5" t="s">
        <v>9</v>
      </c>
      <c r="C10" s="7">
        <f>'Apollo Program (original $)'!AA17*1000</f>
        <v>1287800000</v>
      </c>
      <c r="D10" s="132"/>
      <c r="E10" s="132"/>
    </row>
    <row r="11" spans="1:26" ht="16" x14ac:dyDescent="0.2">
      <c r="B11" s="14" t="s">
        <v>10</v>
      </c>
      <c r="C11" s="15">
        <f>'Apollo Program (original $)'!B19*1000</f>
        <v>27965518000</v>
      </c>
      <c r="D11" s="133"/>
      <c r="E11" s="134"/>
    </row>
    <row r="12" spans="1:26" ht="13" x14ac:dyDescent="0.15">
      <c r="B12" s="16"/>
    </row>
    <row r="13" spans="1:26" ht="13" x14ac:dyDescent="0.15">
      <c r="B13" s="16"/>
    </row>
    <row r="14" spans="1:26" ht="13" x14ac:dyDescent="0.15">
      <c r="A14" s="17" t="s">
        <v>11</v>
      </c>
      <c r="B14" s="16"/>
    </row>
    <row r="15" spans="1:26" ht="13" x14ac:dyDescent="0.15">
      <c r="A15" s="17" t="s">
        <v>12</v>
      </c>
      <c r="B15" s="16"/>
    </row>
    <row r="16" spans="1:26" ht="13" x14ac:dyDescent="0.15">
      <c r="A16" s="17" t="s">
        <v>13</v>
      </c>
      <c r="B16" s="16"/>
    </row>
    <row r="17" spans="1:2" ht="13" x14ac:dyDescent="0.15">
      <c r="A17" s="17"/>
      <c r="B17" s="16"/>
    </row>
    <row r="18" spans="1:2" ht="13" x14ac:dyDescent="0.15">
      <c r="B18" s="16"/>
    </row>
  </sheetData>
  <mergeCells count="1">
    <mergeCell ref="B1:E1"/>
  </mergeCells>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Z1000"/>
  <sheetViews>
    <sheetView workbookViewId="0"/>
  </sheetViews>
  <sheetFormatPr baseColWidth="10" defaultColWidth="14.5" defaultRowHeight="15.75" customHeight="1" x14ac:dyDescent="0.15"/>
  <cols>
    <col min="1" max="1" width="33" customWidth="1"/>
  </cols>
  <sheetData>
    <row r="1" spans="1:26" ht="15.75" customHeight="1" x14ac:dyDescent="0.15">
      <c r="A1" s="102" t="s">
        <v>2</v>
      </c>
      <c r="B1" s="72">
        <f>SUM(B2:B6)</f>
        <v>363962</v>
      </c>
      <c r="C1" s="73"/>
      <c r="D1" s="73"/>
      <c r="E1" s="73"/>
      <c r="F1" s="73"/>
      <c r="G1" s="73"/>
      <c r="H1" s="73"/>
      <c r="I1" s="73"/>
      <c r="J1" s="73"/>
      <c r="K1" s="73"/>
      <c r="L1" s="73"/>
      <c r="M1" s="73"/>
      <c r="N1" s="73"/>
      <c r="O1" s="73"/>
      <c r="P1" s="73"/>
      <c r="Q1" s="73"/>
      <c r="R1" s="73"/>
      <c r="S1" s="73"/>
      <c r="T1" s="73"/>
      <c r="U1" s="73"/>
      <c r="V1" s="73"/>
      <c r="W1" s="73"/>
      <c r="X1" s="73"/>
      <c r="Y1" s="73"/>
      <c r="Z1" s="73"/>
    </row>
    <row r="2" spans="1:26" ht="15.75" customHeight="1" x14ac:dyDescent="0.15">
      <c r="A2" s="106" t="s">
        <v>22</v>
      </c>
      <c r="B2" s="76">
        <v>269450</v>
      </c>
    </row>
    <row r="3" spans="1:26" ht="15.75" customHeight="1" x14ac:dyDescent="0.15">
      <c r="A3" s="106" t="s">
        <v>152</v>
      </c>
      <c r="B3" s="76">
        <v>13000</v>
      </c>
    </row>
    <row r="4" spans="1:26" ht="15.75" customHeight="1" x14ac:dyDescent="0.15">
      <c r="A4" s="106" t="s">
        <v>24</v>
      </c>
      <c r="B4" s="76">
        <v>31846</v>
      </c>
    </row>
    <row r="5" spans="1:26" ht="15.75" customHeight="1" x14ac:dyDescent="0.15">
      <c r="A5" s="106" t="s">
        <v>111</v>
      </c>
      <c r="B5" s="76">
        <v>2380</v>
      </c>
    </row>
    <row r="6" spans="1:26" ht="15.75" customHeight="1" x14ac:dyDescent="0.15">
      <c r="A6" s="106" t="s">
        <v>153</v>
      </c>
      <c r="B6" s="76">
        <v>47286</v>
      </c>
    </row>
    <row r="7" spans="1:26" ht="15.75" customHeight="1" x14ac:dyDescent="0.15">
      <c r="A7" s="102" t="s">
        <v>31</v>
      </c>
      <c r="B7" s="110">
        <f>SUM(B8:B15)</f>
        <v>136377</v>
      </c>
      <c r="C7" s="20"/>
      <c r="D7" s="20"/>
      <c r="E7" s="20"/>
      <c r="F7" s="20"/>
      <c r="G7" s="20"/>
      <c r="H7" s="20"/>
      <c r="I7" s="20"/>
      <c r="J7" s="20"/>
      <c r="K7" s="20"/>
      <c r="L7" s="20"/>
      <c r="M7" s="20"/>
      <c r="N7" s="20"/>
      <c r="O7" s="20"/>
      <c r="P7" s="20"/>
      <c r="Q7" s="20"/>
      <c r="R7" s="20"/>
      <c r="S7" s="20"/>
      <c r="T7" s="20"/>
      <c r="U7" s="20"/>
      <c r="V7" s="20"/>
      <c r="W7" s="20"/>
      <c r="X7" s="20"/>
      <c r="Y7" s="20"/>
      <c r="Z7" s="20"/>
    </row>
    <row r="8" spans="1:26" ht="15.75" customHeight="1" x14ac:dyDescent="0.15">
      <c r="A8" s="106" t="s">
        <v>84</v>
      </c>
      <c r="B8" s="76">
        <v>5610</v>
      </c>
    </row>
    <row r="9" spans="1:26" ht="15.75" customHeight="1" x14ac:dyDescent="0.15">
      <c r="A9" s="106" t="s">
        <v>85</v>
      </c>
      <c r="B9" s="76">
        <v>22436</v>
      </c>
    </row>
    <row r="10" spans="1:26" ht="15.75" customHeight="1" x14ac:dyDescent="0.15">
      <c r="A10" s="106" t="s">
        <v>137</v>
      </c>
      <c r="B10" s="76">
        <v>50082</v>
      </c>
    </row>
    <row r="11" spans="1:26" ht="15.75" customHeight="1" x14ac:dyDescent="0.15">
      <c r="A11" s="106" t="s">
        <v>138</v>
      </c>
      <c r="B11" s="76">
        <v>38779</v>
      </c>
    </row>
    <row r="12" spans="1:26" ht="15.75" customHeight="1" x14ac:dyDescent="0.15">
      <c r="A12" s="106" t="s">
        <v>143</v>
      </c>
      <c r="B12" s="76">
        <v>650</v>
      </c>
    </row>
    <row r="13" spans="1:26" ht="15.75" customHeight="1" x14ac:dyDescent="0.15">
      <c r="A13" s="106" t="s">
        <v>145</v>
      </c>
      <c r="B13" s="76">
        <v>7209</v>
      </c>
    </row>
    <row r="14" spans="1:26" ht="15.75" customHeight="1" x14ac:dyDescent="0.15">
      <c r="A14" s="106" t="s">
        <v>147</v>
      </c>
      <c r="B14" s="76">
        <v>3621</v>
      </c>
    </row>
    <row r="15" spans="1:26" ht="15.75" customHeight="1" x14ac:dyDescent="0.15">
      <c r="A15" s="106" t="s">
        <v>148</v>
      </c>
      <c r="B15" s="76">
        <v>7990</v>
      </c>
    </row>
    <row r="16" spans="1:26" ht="15.75" customHeight="1" x14ac:dyDescent="0.15">
      <c r="A16" s="102" t="s">
        <v>127</v>
      </c>
      <c r="B16" s="72">
        <f>SUM(B17:B23)</f>
        <v>256887</v>
      </c>
      <c r="C16" s="73"/>
      <c r="D16" s="73"/>
      <c r="E16" s="73"/>
      <c r="F16" s="73"/>
      <c r="G16" s="73"/>
      <c r="H16" s="73"/>
      <c r="I16" s="73"/>
      <c r="J16" s="73"/>
      <c r="K16" s="73"/>
      <c r="L16" s="73"/>
      <c r="M16" s="73"/>
      <c r="N16" s="73"/>
      <c r="O16" s="73"/>
      <c r="P16" s="73"/>
      <c r="Q16" s="73"/>
      <c r="R16" s="73"/>
      <c r="S16" s="73"/>
      <c r="T16" s="73"/>
      <c r="U16" s="73"/>
      <c r="V16" s="73"/>
      <c r="W16" s="73"/>
      <c r="X16" s="73"/>
      <c r="Y16" s="73"/>
      <c r="Z16" s="73"/>
    </row>
    <row r="17" spans="1:26" ht="15.75" customHeight="1" x14ac:dyDescent="0.15">
      <c r="A17" s="106" t="s">
        <v>78</v>
      </c>
      <c r="B17" s="76">
        <v>103850</v>
      </c>
    </row>
    <row r="18" spans="1:26" ht="15.75" customHeight="1" x14ac:dyDescent="0.15">
      <c r="A18" s="106" t="s">
        <v>79</v>
      </c>
      <c r="B18" s="76">
        <v>64667</v>
      </c>
    </row>
    <row r="19" spans="1:26" ht="15.75" customHeight="1" x14ac:dyDescent="0.15">
      <c r="A19" s="106" t="s">
        <v>128</v>
      </c>
      <c r="B19" s="76">
        <v>20862</v>
      </c>
    </row>
    <row r="20" spans="1:26" ht="15.75" customHeight="1" x14ac:dyDescent="0.15">
      <c r="A20" s="106" t="s">
        <v>87</v>
      </c>
      <c r="B20" s="76">
        <v>17766</v>
      </c>
    </row>
    <row r="21" spans="1:26" ht="15.75" customHeight="1" x14ac:dyDescent="0.15">
      <c r="A21" s="106" t="s">
        <v>154</v>
      </c>
      <c r="B21" s="76">
        <v>9561</v>
      </c>
    </row>
    <row r="22" spans="1:26" ht="15.75" customHeight="1" x14ac:dyDescent="0.15">
      <c r="A22" s="106" t="s">
        <v>155</v>
      </c>
      <c r="B22" s="76">
        <v>14950</v>
      </c>
    </row>
    <row r="23" spans="1:26" ht="15.75" customHeight="1" x14ac:dyDescent="0.15">
      <c r="A23" s="106" t="s">
        <v>156</v>
      </c>
      <c r="B23" s="76">
        <v>25231</v>
      </c>
    </row>
    <row r="24" spans="1:26" ht="15.75" customHeight="1" x14ac:dyDescent="0.15">
      <c r="A24" s="102" t="s">
        <v>29</v>
      </c>
      <c r="B24" s="72">
        <f>SUM(B25:B31)</f>
        <v>21271</v>
      </c>
      <c r="C24" s="73"/>
      <c r="D24" s="73"/>
      <c r="E24" s="73"/>
      <c r="F24" s="73"/>
      <c r="G24" s="73"/>
      <c r="H24" s="73"/>
      <c r="I24" s="73"/>
      <c r="J24" s="73"/>
      <c r="K24" s="73"/>
      <c r="L24" s="73"/>
      <c r="M24" s="73"/>
      <c r="N24" s="73"/>
      <c r="O24" s="73"/>
      <c r="P24" s="73"/>
      <c r="Q24" s="73"/>
      <c r="R24" s="73"/>
      <c r="S24" s="73"/>
      <c r="T24" s="73"/>
      <c r="U24" s="73"/>
      <c r="V24" s="73"/>
      <c r="W24" s="73"/>
      <c r="X24" s="73"/>
      <c r="Y24" s="73"/>
      <c r="Z24" s="73"/>
    </row>
    <row r="25" spans="1:26" ht="15.75" customHeight="1" x14ac:dyDescent="0.15">
      <c r="A25" s="106" t="s">
        <v>157</v>
      </c>
      <c r="B25" s="76">
        <v>4745</v>
      </c>
    </row>
    <row r="26" spans="1:26" ht="15.75" customHeight="1" x14ac:dyDescent="0.15">
      <c r="A26" s="106" t="s">
        <v>133</v>
      </c>
      <c r="B26" s="76">
        <v>4500</v>
      </c>
    </row>
    <row r="27" spans="1:26" ht="15.75" customHeight="1" x14ac:dyDescent="0.15">
      <c r="A27" s="106" t="s">
        <v>128</v>
      </c>
      <c r="B27" s="76">
        <v>311</v>
      </c>
    </row>
    <row r="28" spans="1:26" ht="15.75" customHeight="1" x14ac:dyDescent="0.15">
      <c r="A28" s="106" t="s">
        <v>87</v>
      </c>
      <c r="B28" s="76">
        <v>6926</v>
      </c>
    </row>
    <row r="29" spans="1:26" ht="15.75" customHeight="1" x14ac:dyDescent="0.15">
      <c r="A29" s="106" t="s">
        <v>154</v>
      </c>
      <c r="B29" s="76">
        <v>1700</v>
      </c>
    </row>
    <row r="30" spans="1:26" ht="15.75" customHeight="1" x14ac:dyDescent="0.15">
      <c r="A30" s="106" t="s">
        <v>158</v>
      </c>
      <c r="B30" s="76">
        <v>2050</v>
      </c>
    </row>
    <row r="31" spans="1:26" ht="15.75" customHeight="1" x14ac:dyDescent="0.15">
      <c r="A31" s="106" t="s">
        <v>156</v>
      </c>
      <c r="B31" s="76">
        <v>1039</v>
      </c>
    </row>
    <row r="32" spans="1:26" ht="15.75" customHeight="1" x14ac:dyDescent="0.15">
      <c r="A32" s="102" t="s">
        <v>30</v>
      </c>
      <c r="B32" s="72">
        <f>SUM(B33:B40)</f>
        <v>343442</v>
      </c>
      <c r="C32" s="73"/>
      <c r="D32" s="73"/>
      <c r="E32" s="73"/>
      <c r="F32" s="73"/>
      <c r="G32" s="73"/>
      <c r="H32" s="73"/>
      <c r="I32" s="73"/>
      <c r="J32" s="73"/>
      <c r="K32" s="73"/>
      <c r="L32" s="73"/>
      <c r="M32" s="73"/>
      <c r="N32" s="73"/>
      <c r="O32" s="73"/>
      <c r="P32" s="73"/>
      <c r="Q32" s="73"/>
      <c r="R32" s="73"/>
      <c r="S32" s="73"/>
      <c r="T32" s="73"/>
      <c r="U32" s="73"/>
      <c r="V32" s="73"/>
      <c r="W32" s="73"/>
      <c r="X32" s="73"/>
      <c r="Y32" s="73"/>
      <c r="Z32" s="116"/>
    </row>
    <row r="33" spans="1:26" ht="15.75" customHeight="1" x14ac:dyDescent="0.15">
      <c r="A33" s="106" t="s">
        <v>131</v>
      </c>
      <c r="B33" s="76">
        <v>129388</v>
      </c>
    </row>
    <row r="34" spans="1:26" ht="15.75" customHeight="1" x14ac:dyDescent="0.15">
      <c r="A34" s="106" t="s">
        <v>132</v>
      </c>
      <c r="B34" s="76">
        <v>95088</v>
      </c>
    </row>
    <row r="35" spans="1:26" ht="15.75" customHeight="1" x14ac:dyDescent="0.15">
      <c r="A35" s="106" t="s">
        <v>133</v>
      </c>
      <c r="B35" s="76">
        <v>51359</v>
      </c>
    </row>
    <row r="36" spans="1:26" ht="15.75" customHeight="1" x14ac:dyDescent="0.15">
      <c r="A36" s="106" t="s">
        <v>128</v>
      </c>
      <c r="B36" s="76">
        <v>12045</v>
      </c>
    </row>
    <row r="37" spans="1:26" ht="15.75" customHeight="1" x14ac:dyDescent="0.15">
      <c r="A37" s="106" t="s">
        <v>87</v>
      </c>
      <c r="B37" s="76">
        <v>6425</v>
      </c>
    </row>
    <row r="38" spans="1:26" ht="15.75" customHeight="1" x14ac:dyDescent="0.15">
      <c r="A38" s="106" t="s">
        <v>159</v>
      </c>
      <c r="B38" s="76">
        <v>14601</v>
      </c>
    </row>
    <row r="39" spans="1:26" ht="15.75" customHeight="1" x14ac:dyDescent="0.15">
      <c r="A39" s="106" t="s">
        <v>158</v>
      </c>
      <c r="B39" s="76">
        <v>14450</v>
      </c>
    </row>
    <row r="40" spans="1:26" ht="15.75" customHeight="1" x14ac:dyDescent="0.15">
      <c r="A40" s="106" t="s">
        <v>156</v>
      </c>
      <c r="B40" s="76">
        <v>20086</v>
      </c>
    </row>
    <row r="41" spans="1:26" ht="15.75" customHeight="1" x14ac:dyDescent="0.15">
      <c r="A41" s="102" t="s">
        <v>160</v>
      </c>
      <c r="B41" s="72">
        <f>SUM(B42:B46)</f>
        <v>62026</v>
      </c>
      <c r="C41" s="73"/>
      <c r="D41" s="73"/>
      <c r="E41" s="73"/>
      <c r="F41" s="73"/>
      <c r="G41" s="73"/>
      <c r="H41" s="73"/>
      <c r="I41" s="73"/>
      <c r="J41" s="73"/>
      <c r="K41" s="73"/>
      <c r="L41" s="73"/>
      <c r="M41" s="73"/>
      <c r="N41" s="73"/>
      <c r="O41" s="73"/>
      <c r="P41" s="73"/>
      <c r="Q41" s="73"/>
      <c r="R41" s="73"/>
      <c r="S41" s="73"/>
      <c r="T41" s="73"/>
      <c r="U41" s="73"/>
      <c r="V41" s="73"/>
      <c r="W41" s="73"/>
      <c r="X41" s="73"/>
      <c r="Y41" s="73"/>
      <c r="Z41" s="73"/>
    </row>
    <row r="42" spans="1:26" ht="15.75" customHeight="1" x14ac:dyDescent="0.15">
      <c r="A42" s="106" t="s">
        <v>161</v>
      </c>
      <c r="B42" s="76">
        <v>20425</v>
      </c>
    </row>
    <row r="43" spans="1:26" ht="15.75" customHeight="1" x14ac:dyDescent="0.15">
      <c r="A43" s="106" t="s">
        <v>162</v>
      </c>
      <c r="B43" s="76">
        <v>7672</v>
      </c>
    </row>
    <row r="44" spans="1:26" ht="15.75" customHeight="1" x14ac:dyDescent="0.15">
      <c r="A44" s="106" t="s">
        <v>163</v>
      </c>
      <c r="B44" s="76">
        <v>7989</v>
      </c>
    </row>
    <row r="45" spans="1:26" ht="15.75" customHeight="1" x14ac:dyDescent="0.15">
      <c r="A45" s="106" t="s">
        <v>164</v>
      </c>
      <c r="B45" s="76">
        <v>370</v>
      </c>
    </row>
    <row r="46" spans="1:26" ht="15.75" customHeight="1" x14ac:dyDescent="0.15">
      <c r="A46" s="106" t="s">
        <v>165</v>
      </c>
      <c r="B46" s="70">
        <f>SUM(B47:B50)</f>
        <v>25570</v>
      </c>
    </row>
    <row r="47" spans="1:26" ht="15.75" customHeight="1" x14ac:dyDescent="0.15">
      <c r="A47" s="103" t="s">
        <v>166</v>
      </c>
      <c r="B47" s="104">
        <v>7963</v>
      </c>
    </row>
    <row r="48" spans="1:26" ht="15.75" customHeight="1" x14ac:dyDescent="0.15">
      <c r="A48" s="103" t="s">
        <v>167</v>
      </c>
      <c r="B48" s="104">
        <v>6299</v>
      </c>
    </row>
    <row r="49" spans="1:26" ht="15.75" customHeight="1" x14ac:dyDescent="0.15">
      <c r="A49" s="103" t="s">
        <v>168</v>
      </c>
      <c r="B49" s="104">
        <v>9004</v>
      </c>
    </row>
    <row r="50" spans="1:26" ht="15.75" customHeight="1" x14ac:dyDescent="0.15">
      <c r="A50" s="103" t="s">
        <v>169</v>
      </c>
      <c r="B50" s="104">
        <v>2304</v>
      </c>
    </row>
    <row r="51" spans="1:26" ht="15.75" customHeight="1" x14ac:dyDescent="0.15">
      <c r="A51" s="102" t="s">
        <v>170</v>
      </c>
      <c r="B51" s="110">
        <v>11391</v>
      </c>
      <c r="C51" s="73"/>
      <c r="D51" s="73"/>
      <c r="E51" s="73"/>
      <c r="F51" s="73"/>
      <c r="G51" s="73"/>
      <c r="H51" s="73"/>
      <c r="I51" s="73"/>
      <c r="J51" s="73"/>
      <c r="K51" s="73"/>
      <c r="L51" s="73"/>
      <c r="M51" s="73"/>
      <c r="N51" s="73"/>
      <c r="O51" s="73"/>
      <c r="P51" s="73"/>
      <c r="Q51" s="73"/>
      <c r="R51" s="73"/>
      <c r="S51" s="73"/>
      <c r="T51" s="73"/>
      <c r="U51" s="73"/>
      <c r="V51" s="73"/>
      <c r="W51" s="73"/>
      <c r="X51" s="73"/>
      <c r="Y51" s="73"/>
      <c r="Z51" s="73"/>
    </row>
    <row r="52" spans="1:26" ht="13" x14ac:dyDescent="0.15">
      <c r="A52" s="101" t="s">
        <v>171</v>
      </c>
      <c r="B52" s="117">
        <f>B1+B7+B16+B24+B32+B41+B51</f>
        <v>1195356</v>
      </c>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row>
    <row r="53" spans="1:26" ht="13" x14ac:dyDescent="0.15">
      <c r="A53" s="107"/>
      <c r="B53" s="70"/>
    </row>
    <row r="54" spans="1:26" ht="13" x14ac:dyDescent="0.15">
      <c r="A54" s="107"/>
      <c r="B54" s="70"/>
    </row>
    <row r="55" spans="1:26" ht="13" x14ac:dyDescent="0.15">
      <c r="A55" s="107"/>
      <c r="B55" s="70"/>
    </row>
    <row r="56" spans="1:26" ht="13" x14ac:dyDescent="0.15">
      <c r="A56" s="107"/>
      <c r="B56" s="70"/>
    </row>
    <row r="57" spans="1:26" ht="13" x14ac:dyDescent="0.15">
      <c r="A57" s="107"/>
      <c r="B57" s="70"/>
    </row>
    <row r="58" spans="1:26" ht="13" x14ac:dyDescent="0.15">
      <c r="A58" s="107"/>
      <c r="B58" s="70"/>
    </row>
    <row r="59" spans="1:26" ht="13" x14ac:dyDescent="0.15">
      <c r="A59" s="107"/>
      <c r="B59" s="70"/>
    </row>
    <row r="60" spans="1:26" ht="13" x14ac:dyDescent="0.15">
      <c r="A60" s="107"/>
      <c r="B60" s="70"/>
    </row>
    <row r="61" spans="1:26" ht="13" x14ac:dyDescent="0.15">
      <c r="A61" s="107"/>
      <c r="B61" s="70"/>
    </row>
    <row r="62" spans="1:26" ht="13" x14ac:dyDescent="0.15">
      <c r="A62" s="107"/>
      <c r="B62" s="70"/>
    </row>
    <row r="63" spans="1:26" ht="13" x14ac:dyDescent="0.15">
      <c r="A63" s="107"/>
      <c r="B63" s="70"/>
    </row>
    <row r="64" spans="1:26" ht="13" x14ac:dyDescent="0.15">
      <c r="A64" s="107"/>
      <c r="B64" s="70"/>
    </row>
    <row r="65" spans="1:2" ht="13" x14ac:dyDescent="0.15">
      <c r="A65" s="107"/>
      <c r="B65" s="70"/>
    </row>
    <row r="66" spans="1:2" ht="13" x14ac:dyDescent="0.15">
      <c r="A66" s="107"/>
      <c r="B66" s="70"/>
    </row>
    <row r="67" spans="1:2" ht="13" x14ac:dyDescent="0.15">
      <c r="A67" s="107"/>
      <c r="B67" s="70"/>
    </row>
    <row r="68" spans="1:2" ht="13" x14ac:dyDescent="0.15">
      <c r="A68" s="107"/>
      <c r="B68" s="70"/>
    </row>
    <row r="69" spans="1:2" ht="13" x14ac:dyDescent="0.15">
      <c r="A69" s="107"/>
      <c r="B69" s="70"/>
    </row>
    <row r="70" spans="1:2" ht="13" x14ac:dyDescent="0.15">
      <c r="A70" s="107"/>
      <c r="B70" s="70"/>
    </row>
    <row r="71" spans="1:2" ht="13" x14ac:dyDescent="0.15">
      <c r="A71" s="107"/>
      <c r="B71" s="70"/>
    </row>
    <row r="72" spans="1:2" ht="13" x14ac:dyDescent="0.15">
      <c r="A72" s="107"/>
      <c r="B72" s="70"/>
    </row>
    <row r="73" spans="1:2" ht="13" x14ac:dyDescent="0.15">
      <c r="A73" s="107"/>
      <c r="B73" s="70"/>
    </row>
    <row r="74" spans="1:2" ht="13" x14ac:dyDescent="0.15">
      <c r="A74" s="107"/>
      <c r="B74" s="70"/>
    </row>
    <row r="75" spans="1:2" ht="13" x14ac:dyDescent="0.15">
      <c r="A75" s="107"/>
      <c r="B75" s="70"/>
    </row>
    <row r="76" spans="1:2" ht="13" x14ac:dyDescent="0.15">
      <c r="A76" s="107"/>
      <c r="B76" s="70"/>
    </row>
    <row r="77" spans="1:2" ht="13" x14ac:dyDescent="0.15">
      <c r="A77" s="107"/>
      <c r="B77" s="70"/>
    </row>
    <row r="78" spans="1:2" ht="13" x14ac:dyDescent="0.15">
      <c r="A78" s="107"/>
      <c r="B78" s="70"/>
    </row>
    <row r="79" spans="1:2" ht="13" x14ac:dyDescent="0.15">
      <c r="A79" s="107"/>
      <c r="B79" s="70"/>
    </row>
    <row r="80" spans="1:2" ht="13" x14ac:dyDescent="0.15">
      <c r="A80" s="107"/>
      <c r="B80" s="70"/>
    </row>
    <row r="81" spans="1:2" ht="13" x14ac:dyDescent="0.15">
      <c r="A81" s="107"/>
      <c r="B81" s="70"/>
    </row>
    <row r="82" spans="1:2" ht="13" x14ac:dyDescent="0.15">
      <c r="A82" s="107"/>
      <c r="B82" s="70"/>
    </row>
    <row r="83" spans="1:2" ht="13" x14ac:dyDescent="0.15">
      <c r="A83" s="107"/>
      <c r="B83" s="70"/>
    </row>
    <row r="84" spans="1:2" ht="13" x14ac:dyDescent="0.15">
      <c r="A84" s="107"/>
      <c r="B84" s="70"/>
    </row>
    <row r="85" spans="1:2" ht="13" x14ac:dyDescent="0.15">
      <c r="A85" s="107"/>
      <c r="B85" s="70"/>
    </row>
    <row r="86" spans="1:2" ht="13" x14ac:dyDescent="0.15">
      <c r="A86" s="107"/>
      <c r="B86" s="70"/>
    </row>
    <row r="87" spans="1:2" ht="13" x14ac:dyDescent="0.15">
      <c r="A87" s="107"/>
      <c r="B87" s="70"/>
    </row>
    <row r="88" spans="1:2" ht="13" x14ac:dyDescent="0.15">
      <c r="A88" s="107"/>
      <c r="B88" s="70"/>
    </row>
    <row r="89" spans="1:2" ht="13" x14ac:dyDescent="0.15">
      <c r="A89" s="107"/>
      <c r="B89" s="70"/>
    </row>
    <row r="90" spans="1:2" ht="13" x14ac:dyDescent="0.15">
      <c r="A90" s="107"/>
      <c r="B90" s="70"/>
    </row>
    <row r="91" spans="1:2" ht="13" x14ac:dyDescent="0.15">
      <c r="A91" s="107"/>
      <c r="B91" s="70"/>
    </row>
    <row r="92" spans="1:2" ht="13" x14ac:dyDescent="0.15">
      <c r="A92" s="107"/>
      <c r="B92" s="70"/>
    </row>
    <row r="93" spans="1:2" ht="13" x14ac:dyDescent="0.15">
      <c r="A93" s="107"/>
      <c r="B93" s="70"/>
    </row>
    <row r="94" spans="1:2" ht="13" x14ac:dyDescent="0.15">
      <c r="A94" s="107"/>
      <c r="B94" s="70"/>
    </row>
    <row r="95" spans="1:2" ht="13" x14ac:dyDescent="0.15">
      <c r="A95" s="107"/>
      <c r="B95" s="70"/>
    </row>
    <row r="96" spans="1:2" ht="13" x14ac:dyDescent="0.15">
      <c r="A96" s="107"/>
      <c r="B96" s="70"/>
    </row>
    <row r="97" spans="1:2" ht="13" x14ac:dyDescent="0.15">
      <c r="A97" s="107"/>
      <c r="B97" s="70"/>
    </row>
    <row r="98" spans="1:2" ht="13" x14ac:dyDescent="0.15">
      <c r="A98" s="107"/>
      <c r="B98" s="70"/>
    </row>
    <row r="99" spans="1:2" ht="13" x14ac:dyDescent="0.15">
      <c r="A99" s="107"/>
      <c r="B99" s="70"/>
    </row>
    <row r="100" spans="1:2" ht="13" x14ac:dyDescent="0.15">
      <c r="A100" s="107"/>
      <c r="B100" s="70"/>
    </row>
    <row r="101" spans="1:2" ht="13" x14ac:dyDescent="0.15">
      <c r="A101" s="107"/>
      <c r="B101" s="70"/>
    </row>
    <row r="102" spans="1:2" ht="13" x14ac:dyDescent="0.15">
      <c r="A102" s="107"/>
      <c r="B102" s="70"/>
    </row>
    <row r="103" spans="1:2" ht="13" x14ac:dyDescent="0.15">
      <c r="A103" s="107"/>
      <c r="B103" s="70"/>
    </row>
    <row r="104" spans="1:2" ht="13" x14ac:dyDescent="0.15">
      <c r="A104" s="107"/>
      <c r="B104" s="70"/>
    </row>
    <row r="105" spans="1:2" ht="13" x14ac:dyDescent="0.15">
      <c r="A105" s="107"/>
      <c r="B105" s="70"/>
    </row>
    <row r="106" spans="1:2" ht="13" x14ac:dyDescent="0.15">
      <c r="A106" s="107"/>
      <c r="B106" s="70"/>
    </row>
    <row r="107" spans="1:2" ht="13" x14ac:dyDescent="0.15">
      <c r="A107" s="107"/>
      <c r="B107" s="70"/>
    </row>
    <row r="108" spans="1:2" ht="13" x14ac:dyDescent="0.15">
      <c r="A108" s="107"/>
      <c r="B108" s="70"/>
    </row>
    <row r="109" spans="1:2" ht="13" x14ac:dyDescent="0.15">
      <c r="A109" s="107"/>
      <c r="B109" s="70"/>
    </row>
    <row r="110" spans="1:2" ht="13" x14ac:dyDescent="0.15">
      <c r="A110" s="107"/>
      <c r="B110" s="70"/>
    </row>
    <row r="111" spans="1:2" ht="13" x14ac:dyDescent="0.15">
      <c r="A111" s="107"/>
      <c r="B111" s="70"/>
    </row>
    <row r="112" spans="1:2" ht="13" x14ac:dyDescent="0.15">
      <c r="A112" s="107"/>
      <c r="B112" s="70"/>
    </row>
    <row r="113" spans="1:2" ht="13" x14ac:dyDescent="0.15">
      <c r="A113" s="107"/>
      <c r="B113" s="70"/>
    </row>
    <row r="114" spans="1:2" ht="13" x14ac:dyDescent="0.15">
      <c r="A114" s="107"/>
      <c r="B114" s="70"/>
    </row>
    <row r="115" spans="1:2" ht="13" x14ac:dyDescent="0.15">
      <c r="A115" s="107"/>
      <c r="B115" s="70"/>
    </row>
    <row r="116" spans="1:2" ht="13" x14ac:dyDescent="0.15">
      <c r="A116" s="107"/>
      <c r="B116" s="70"/>
    </row>
    <row r="117" spans="1:2" ht="13" x14ac:dyDescent="0.15">
      <c r="A117" s="107"/>
      <c r="B117" s="70"/>
    </row>
    <row r="118" spans="1:2" ht="13" x14ac:dyDescent="0.15">
      <c r="A118" s="107"/>
      <c r="B118" s="70"/>
    </row>
    <row r="119" spans="1:2" ht="13" x14ac:dyDescent="0.15">
      <c r="A119" s="107"/>
      <c r="B119" s="70"/>
    </row>
    <row r="120" spans="1:2" ht="13" x14ac:dyDescent="0.15">
      <c r="A120" s="107"/>
      <c r="B120" s="70"/>
    </row>
    <row r="121" spans="1:2" ht="13" x14ac:dyDescent="0.15">
      <c r="A121" s="107"/>
      <c r="B121" s="70"/>
    </row>
    <row r="122" spans="1:2" ht="13" x14ac:dyDescent="0.15">
      <c r="A122" s="107"/>
      <c r="B122" s="70"/>
    </row>
    <row r="123" spans="1:2" ht="13" x14ac:dyDescent="0.15">
      <c r="A123" s="107"/>
      <c r="B123" s="70"/>
    </row>
    <row r="124" spans="1:2" ht="13" x14ac:dyDescent="0.15">
      <c r="A124" s="107"/>
      <c r="B124" s="70"/>
    </row>
    <row r="125" spans="1:2" ht="13" x14ac:dyDescent="0.15">
      <c r="A125" s="107"/>
      <c r="B125" s="70"/>
    </row>
    <row r="126" spans="1:2" ht="13" x14ac:dyDescent="0.15">
      <c r="A126" s="107"/>
      <c r="B126" s="70"/>
    </row>
    <row r="127" spans="1:2" ht="13" x14ac:dyDescent="0.15">
      <c r="A127" s="107"/>
      <c r="B127" s="70"/>
    </row>
    <row r="128" spans="1:2" ht="13" x14ac:dyDescent="0.15">
      <c r="A128" s="107"/>
      <c r="B128" s="70"/>
    </row>
    <row r="129" spans="1:2" ht="13" x14ac:dyDescent="0.15">
      <c r="A129" s="107"/>
      <c r="B129" s="70"/>
    </row>
    <row r="130" spans="1:2" ht="13" x14ac:dyDescent="0.15">
      <c r="A130" s="107"/>
      <c r="B130" s="70"/>
    </row>
    <row r="131" spans="1:2" ht="13" x14ac:dyDescent="0.15">
      <c r="A131" s="107"/>
      <c r="B131" s="70"/>
    </row>
    <row r="132" spans="1:2" ht="13" x14ac:dyDescent="0.15">
      <c r="A132" s="107"/>
      <c r="B132" s="70"/>
    </row>
    <row r="133" spans="1:2" ht="13" x14ac:dyDescent="0.15">
      <c r="A133" s="107"/>
      <c r="B133" s="70"/>
    </row>
    <row r="134" spans="1:2" ht="13" x14ac:dyDescent="0.15">
      <c r="A134" s="107"/>
      <c r="B134" s="70"/>
    </row>
    <row r="135" spans="1:2" ht="13" x14ac:dyDescent="0.15">
      <c r="A135" s="107"/>
      <c r="B135" s="70"/>
    </row>
    <row r="136" spans="1:2" ht="13" x14ac:dyDescent="0.15">
      <c r="A136" s="107"/>
      <c r="B136" s="70"/>
    </row>
    <row r="137" spans="1:2" ht="13" x14ac:dyDescent="0.15">
      <c r="A137" s="107"/>
      <c r="B137" s="70"/>
    </row>
    <row r="138" spans="1:2" ht="13" x14ac:dyDescent="0.15">
      <c r="A138" s="107"/>
      <c r="B138" s="70"/>
    </row>
    <row r="139" spans="1:2" ht="13" x14ac:dyDescent="0.15">
      <c r="A139" s="107"/>
      <c r="B139" s="70"/>
    </row>
    <row r="140" spans="1:2" ht="13" x14ac:dyDescent="0.15">
      <c r="A140" s="107"/>
      <c r="B140" s="70"/>
    </row>
    <row r="141" spans="1:2" ht="13" x14ac:dyDescent="0.15">
      <c r="A141" s="107"/>
      <c r="B141" s="70"/>
    </row>
    <row r="142" spans="1:2" ht="13" x14ac:dyDescent="0.15">
      <c r="A142" s="107"/>
      <c r="B142" s="70"/>
    </row>
    <row r="143" spans="1:2" ht="13" x14ac:dyDescent="0.15">
      <c r="A143" s="107"/>
      <c r="B143" s="70"/>
    </row>
    <row r="144" spans="1:2" ht="13" x14ac:dyDescent="0.15">
      <c r="A144" s="107"/>
      <c r="B144" s="70"/>
    </row>
    <row r="145" spans="1:2" ht="13" x14ac:dyDescent="0.15">
      <c r="A145" s="107"/>
      <c r="B145" s="70"/>
    </row>
    <row r="146" spans="1:2" ht="13" x14ac:dyDescent="0.15">
      <c r="A146" s="107"/>
      <c r="B146" s="70"/>
    </row>
    <row r="147" spans="1:2" ht="13" x14ac:dyDescent="0.15">
      <c r="A147" s="107"/>
      <c r="B147" s="70"/>
    </row>
    <row r="148" spans="1:2" ht="13" x14ac:dyDescent="0.15">
      <c r="A148" s="107"/>
      <c r="B148" s="70"/>
    </row>
    <row r="149" spans="1:2" ht="13" x14ac:dyDescent="0.15">
      <c r="A149" s="107"/>
      <c r="B149" s="70"/>
    </row>
    <row r="150" spans="1:2" ht="13" x14ac:dyDescent="0.15">
      <c r="A150" s="107"/>
      <c r="B150" s="70"/>
    </row>
    <row r="151" spans="1:2" ht="13" x14ac:dyDescent="0.15">
      <c r="A151" s="107"/>
      <c r="B151" s="70"/>
    </row>
    <row r="152" spans="1:2" ht="13" x14ac:dyDescent="0.15">
      <c r="A152" s="107"/>
      <c r="B152" s="70"/>
    </row>
    <row r="153" spans="1:2" ht="13" x14ac:dyDescent="0.15">
      <c r="A153" s="107"/>
      <c r="B153" s="70"/>
    </row>
    <row r="154" spans="1:2" ht="13" x14ac:dyDescent="0.15">
      <c r="A154" s="107"/>
      <c r="B154" s="70"/>
    </row>
    <row r="155" spans="1:2" ht="13" x14ac:dyDescent="0.15">
      <c r="A155" s="107"/>
      <c r="B155" s="70"/>
    </row>
    <row r="156" spans="1:2" ht="13" x14ac:dyDescent="0.15">
      <c r="A156" s="107"/>
      <c r="B156" s="70"/>
    </row>
    <row r="157" spans="1:2" ht="13" x14ac:dyDescent="0.15">
      <c r="A157" s="107"/>
      <c r="B157" s="70"/>
    </row>
    <row r="158" spans="1:2" ht="13" x14ac:dyDescent="0.15">
      <c r="A158" s="107"/>
      <c r="B158" s="70"/>
    </row>
    <row r="159" spans="1:2" ht="13" x14ac:dyDescent="0.15">
      <c r="A159" s="107"/>
      <c r="B159" s="70"/>
    </row>
    <row r="160" spans="1:2" ht="13" x14ac:dyDescent="0.15">
      <c r="A160" s="107"/>
      <c r="B160" s="70"/>
    </row>
    <row r="161" spans="1:2" ht="13" x14ac:dyDescent="0.15">
      <c r="A161" s="107"/>
      <c r="B161" s="70"/>
    </row>
    <row r="162" spans="1:2" ht="13" x14ac:dyDescent="0.15">
      <c r="A162" s="107"/>
      <c r="B162" s="70"/>
    </row>
    <row r="163" spans="1:2" ht="13" x14ac:dyDescent="0.15">
      <c r="A163" s="107"/>
      <c r="B163" s="70"/>
    </row>
    <row r="164" spans="1:2" ht="13" x14ac:dyDescent="0.15">
      <c r="A164" s="107"/>
      <c r="B164" s="70"/>
    </row>
    <row r="165" spans="1:2" ht="13" x14ac:dyDescent="0.15">
      <c r="A165" s="107"/>
      <c r="B165" s="70"/>
    </row>
    <row r="166" spans="1:2" ht="13" x14ac:dyDescent="0.15">
      <c r="A166" s="107"/>
      <c r="B166" s="70"/>
    </row>
    <row r="167" spans="1:2" ht="13" x14ac:dyDescent="0.15">
      <c r="A167" s="107"/>
      <c r="B167" s="70"/>
    </row>
    <row r="168" spans="1:2" ht="13" x14ac:dyDescent="0.15">
      <c r="A168" s="107"/>
      <c r="B168" s="70"/>
    </row>
    <row r="169" spans="1:2" ht="13" x14ac:dyDescent="0.15">
      <c r="A169" s="107"/>
      <c r="B169" s="70"/>
    </row>
    <row r="170" spans="1:2" ht="13" x14ac:dyDescent="0.15">
      <c r="A170" s="107"/>
      <c r="B170" s="70"/>
    </row>
    <row r="171" spans="1:2" ht="13" x14ac:dyDescent="0.15">
      <c r="A171" s="107"/>
      <c r="B171" s="70"/>
    </row>
    <row r="172" spans="1:2" ht="13" x14ac:dyDescent="0.15">
      <c r="A172" s="107"/>
      <c r="B172" s="70"/>
    </row>
    <row r="173" spans="1:2" ht="13" x14ac:dyDescent="0.15">
      <c r="A173" s="107"/>
      <c r="B173" s="70"/>
    </row>
    <row r="174" spans="1:2" ht="13" x14ac:dyDescent="0.15">
      <c r="A174" s="107"/>
      <c r="B174" s="70"/>
    </row>
    <row r="175" spans="1:2" ht="13" x14ac:dyDescent="0.15">
      <c r="A175" s="107"/>
      <c r="B175" s="70"/>
    </row>
    <row r="176" spans="1:2" ht="13" x14ac:dyDescent="0.15">
      <c r="A176" s="107"/>
      <c r="B176" s="70"/>
    </row>
    <row r="177" spans="1:2" ht="13" x14ac:dyDescent="0.15">
      <c r="A177" s="107"/>
      <c r="B177" s="70"/>
    </row>
    <row r="178" spans="1:2" ht="13" x14ac:dyDescent="0.15">
      <c r="A178" s="107"/>
      <c r="B178" s="70"/>
    </row>
    <row r="179" spans="1:2" ht="13" x14ac:dyDescent="0.15">
      <c r="A179" s="107"/>
      <c r="B179" s="70"/>
    </row>
    <row r="180" spans="1:2" ht="13" x14ac:dyDescent="0.15">
      <c r="A180" s="107"/>
      <c r="B180" s="70"/>
    </row>
    <row r="181" spans="1:2" ht="13" x14ac:dyDescent="0.15">
      <c r="A181" s="107"/>
      <c r="B181" s="70"/>
    </row>
    <row r="182" spans="1:2" ht="13" x14ac:dyDescent="0.15">
      <c r="A182" s="107"/>
      <c r="B182" s="70"/>
    </row>
    <row r="183" spans="1:2" ht="13" x14ac:dyDescent="0.15">
      <c r="A183" s="107"/>
      <c r="B183" s="70"/>
    </row>
    <row r="184" spans="1:2" ht="13" x14ac:dyDescent="0.15">
      <c r="A184" s="107"/>
      <c r="B184" s="70"/>
    </row>
    <row r="185" spans="1:2" ht="13" x14ac:dyDescent="0.15">
      <c r="A185" s="107"/>
      <c r="B185" s="70"/>
    </row>
    <row r="186" spans="1:2" ht="13" x14ac:dyDescent="0.15">
      <c r="A186" s="107"/>
      <c r="B186" s="70"/>
    </row>
    <row r="187" spans="1:2" ht="13" x14ac:dyDescent="0.15">
      <c r="A187" s="107"/>
      <c r="B187" s="70"/>
    </row>
    <row r="188" spans="1:2" ht="13" x14ac:dyDescent="0.15">
      <c r="A188" s="107"/>
      <c r="B188" s="70"/>
    </row>
    <row r="189" spans="1:2" ht="13" x14ac:dyDescent="0.15">
      <c r="A189" s="107"/>
      <c r="B189" s="70"/>
    </row>
    <row r="190" spans="1:2" ht="13" x14ac:dyDescent="0.15">
      <c r="A190" s="107"/>
      <c r="B190" s="70"/>
    </row>
    <row r="191" spans="1:2" ht="13" x14ac:dyDescent="0.15">
      <c r="A191" s="107"/>
      <c r="B191" s="70"/>
    </row>
    <row r="192" spans="1:2" ht="13" x14ac:dyDescent="0.15">
      <c r="A192" s="107"/>
      <c r="B192" s="70"/>
    </row>
    <row r="193" spans="1:2" ht="13" x14ac:dyDescent="0.15">
      <c r="A193" s="107"/>
      <c r="B193" s="70"/>
    </row>
    <row r="194" spans="1:2" ht="13" x14ac:dyDescent="0.15">
      <c r="A194" s="107"/>
      <c r="B194" s="70"/>
    </row>
    <row r="195" spans="1:2" ht="13" x14ac:dyDescent="0.15">
      <c r="A195" s="107"/>
      <c r="B195" s="70"/>
    </row>
    <row r="196" spans="1:2" ht="13" x14ac:dyDescent="0.15">
      <c r="A196" s="107"/>
      <c r="B196" s="70"/>
    </row>
    <row r="197" spans="1:2" ht="13" x14ac:dyDescent="0.15">
      <c r="A197" s="107"/>
      <c r="B197" s="70"/>
    </row>
    <row r="198" spans="1:2" ht="13" x14ac:dyDescent="0.15">
      <c r="A198" s="107"/>
      <c r="B198" s="70"/>
    </row>
    <row r="199" spans="1:2" ht="13" x14ac:dyDescent="0.15">
      <c r="A199" s="107"/>
      <c r="B199" s="70"/>
    </row>
    <row r="200" spans="1:2" ht="13" x14ac:dyDescent="0.15">
      <c r="A200" s="107"/>
      <c r="B200" s="70"/>
    </row>
    <row r="201" spans="1:2" ht="13" x14ac:dyDescent="0.15">
      <c r="A201" s="107"/>
      <c r="B201" s="70"/>
    </row>
    <row r="202" spans="1:2" ht="13" x14ac:dyDescent="0.15">
      <c r="A202" s="107"/>
      <c r="B202" s="70"/>
    </row>
    <row r="203" spans="1:2" ht="13" x14ac:dyDescent="0.15">
      <c r="A203" s="107"/>
      <c r="B203" s="70"/>
    </row>
    <row r="204" spans="1:2" ht="13" x14ac:dyDescent="0.15">
      <c r="A204" s="107"/>
      <c r="B204" s="70"/>
    </row>
    <row r="205" spans="1:2" ht="13" x14ac:dyDescent="0.15">
      <c r="A205" s="107"/>
      <c r="B205" s="70"/>
    </row>
    <row r="206" spans="1:2" ht="13" x14ac:dyDescent="0.15">
      <c r="A206" s="107"/>
      <c r="B206" s="70"/>
    </row>
    <row r="207" spans="1:2" ht="13" x14ac:dyDescent="0.15">
      <c r="A207" s="107"/>
      <c r="B207" s="70"/>
    </row>
    <row r="208" spans="1:2" ht="13" x14ac:dyDescent="0.15">
      <c r="A208" s="107"/>
      <c r="B208" s="70"/>
    </row>
    <row r="209" spans="1:2" ht="13" x14ac:dyDescent="0.15">
      <c r="A209" s="107"/>
      <c r="B209" s="70"/>
    </row>
    <row r="210" spans="1:2" ht="13" x14ac:dyDescent="0.15">
      <c r="A210" s="107"/>
      <c r="B210" s="70"/>
    </row>
    <row r="211" spans="1:2" ht="13" x14ac:dyDescent="0.15">
      <c r="A211" s="107"/>
      <c r="B211" s="70"/>
    </row>
    <row r="212" spans="1:2" ht="13" x14ac:dyDescent="0.15">
      <c r="A212" s="107"/>
      <c r="B212" s="70"/>
    </row>
    <row r="213" spans="1:2" ht="13" x14ac:dyDescent="0.15">
      <c r="A213" s="107"/>
      <c r="B213" s="70"/>
    </row>
    <row r="214" spans="1:2" ht="13" x14ac:dyDescent="0.15">
      <c r="A214" s="107"/>
      <c r="B214" s="70"/>
    </row>
    <row r="215" spans="1:2" ht="13" x14ac:dyDescent="0.15">
      <c r="A215" s="107"/>
      <c r="B215" s="70"/>
    </row>
    <row r="216" spans="1:2" ht="13" x14ac:dyDescent="0.15">
      <c r="A216" s="107"/>
      <c r="B216" s="70"/>
    </row>
    <row r="217" spans="1:2" ht="13" x14ac:dyDescent="0.15">
      <c r="A217" s="107"/>
      <c r="B217" s="70"/>
    </row>
    <row r="218" spans="1:2" ht="13" x14ac:dyDescent="0.15">
      <c r="A218" s="107"/>
      <c r="B218" s="70"/>
    </row>
    <row r="219" spans="1:2" ht="13" x14ac:dyDescent="0.15">
      <c r="A219" s="107"/>
      <c r="B219" s="70"/>
    </row>
    <row r="220" spans="1:2" ht="13" x14ac:dyDescent="0.15">
      <c r="A220" s="107"/>
      <c r="B220" s="70"/>
    </row>
    <row r="221" spans="1:2" ht="13" x14ac:dyDescent="0.15">
      <c r="A221" s="107"/>
      <c r="B221" s="70"/>
    </row>
    <row r="222" spans="1:2" ht="13" x14ac:dyDescent="0.15">
      <c r="A222" s="107"/>
      <c r="B222" s="70"/>
    </row>
    <row r="223" spans="1:2" ht="13" x14ac:dyDescent="0.15">
      <c r="A223" s="107"/>
      <c r="B223" s="70"/>
    </row>
    <row r="224" spans="1:2" ht="13" x14ac:dyDescent="0.15">
      <c r="A224" s="107"/>
      <c r="B224" s="70"/>
    </row>
    <row r="225" spans="1:2" ht="13" x14ac:dyDescent="0.15">
      <c r="A225" s="107"/>
      <c r="B225" s="70"/>
    </row>
    <row r="226" spans="1:2" ht="13" x14ac:dyDescent="0.15">
      <c r="A226" s="107"/>
      <c r="B226" s="70"/>
    </row>
    <row r="227" spans="1:2" ht="13" x14ac:dyDescent="0.15">
      <c r="A227" s="107"/>
      <c r="B227" s="70"/>
    </row>
    <row r="228" spans="1:2" ht="13" x14ac:dyDescent="0.15">
      <c r="A228" s="107"/>
      <c r="B228" s="70"/>
    </row>
    <row r="229" spans="1:2" ht="13" x14ac:dyDescent="0.15">
      <c r="A229" s="107"/>
      <c r="B229" s="70"/>
    </row>
    <row r="230" spans="1:2" ht="13" x14ac:dyDescent="0.15">
      <c r="A230" s="107"/>
      <c r="B230" s="70"/>
    </row>
    <row r="231" spans="1:2" ht="13" x14ac:dyDescent="0.15">
      <c r="A231" s="107"/>
      <c r="B231" s="70"/>
    </row>
    <row r="232" spans="1:2" ht="13" x14ac:dyDescent="0.15">
      <c r="A232" s="107"/>
      <c r="B232" s="70"/>
    </row>
    <row r="233" spans="1:2" ht="13" x14ac:dyDescent="0.15">
      <c r="A233" s="107"/>
      <c r="B233" s="70"/>
    </row>
    <row r="234" spans="1:2" ht="13" x14ac:dyDescent="0.15">
      <c r="A234" s="107"/>
      <c r="B234" s="70"/>
    </row>
    <row r="235" spans="1:2" ht="13" x14ac:dyDescent="0.15">
      <c r="A235" s="107"/>
      <c r="B235" s="70"/>
    </row>
    <row r="236" spans="1:2" ht="13" x14ac:dyDescent="0.15">
      <c r="A236" s="107"/>
      <c r="B236" s="70"/>
    </row>
    <row r="237" spans="1:2" ht="13" x14ac:dyDescent="0.15">
      <c r="A237" s="107"/>
      <c r="B237" s="70"/>
    </row>
    <row r="238" spans="1:2" ht="13" x14ac:dyDescent="0.15">
      <c r="A238" s="107"/>
      <c r="B238" s="70"/>
    </row>
    <row r="239" spans="1:2" ht="13" x14ac:dyDescent="0.15">
      <c r="A239" s="107"/>
      <c r="B239" s="70"/>
    </row>
    <row r="240" spans="1:2" ht="13" x14ac:dyDescent="0.15">
      <c r="A240" s="107"/>
      <c r="B240" s="70"/>
    </row>
    <row r="241" spans="1:2" ht="13" x14ac:dyDescent="0.15">
      <c r="A241" s="107"/>
      <c r="B241" s="70"/>
    </row>
    <row r="242" spans="1:2" ht="13" x14ac:dyDescent="0.15">
      <c r="A242" s="107"/>
      <c r="B242" s="70"/>
    </row>
    <row r="243" spans="1:2" ht="13" x14ac:dyDescent="0.15">
      <c r="A243" s="107"/>
      <c r="B243" s="70"/>
    </row>
    <row r="244" spans="1:2" ht="13" x14ac:dyDescent="0.15">
      <c r="A244" s="107"/>
      <c r="B244" s="70"/>
    </row>
    <row r="245" spans="1:2" ht="13" x14ac:dyDescent="0.15">
      <c r="A245" s="107"/>
      <c r="B245" s="70"/>
    </row>
    <row r="246" spans="1:2" ht="13" x14ac:dyDescent="0.15">
      <c r="A246" s="107"/>
      <c r="B246" s="70"/>
    </row>
    <row r="247" spans="1:2" ht="13" x14ac:dyDescent="0.15">
      <c r="A247" s="107"/>
      <c r="B247" s="70"/>
    </row>
    <row r="248" spans="1:2" ht="13" x14ac:dyDescent="0.15">
      <c r="A248" s="107"/>
      <c r="B248" s="70"/>
    </row>
    <row r="249" spans="1:2" ht="13" x14ac:dyDescent="0.15">
      <c r="A249" s="107"/>
      <c r="B249" s="70"/>
    </row>
    <row r="250" spans="1:2" ht="13" x14ac:dyDescent="0.15">
      <c r="A250" s="107"/>
      <c r="B250" s="70"/>
    </row>
    <row r="251" spans="1:2" ht="13" x14ac:dyDescent="0.15">
      <c r="A251" s="107"/>
      <c r="B251" s="70"/>
    </row>
    <row r="252" spans="1:2" ht="13" x14ac:dyDescent="0.15">
      <c r="A252" s="107"/>
      <c r="B252" s="70"/>
    </row>
    <row r="253" spans="1:2" ht="13" x14ac:dyDescent="0.15">
      <c r="A253" s="107"/>
      <c r="B253" s="70"/>
    </row>
    <row r="254" spans="1:2" ht="13" x14ac:dyDescent="0.15">
      <c r="A254" s="107"/>
      <c r="B254" s="70"/>
    </row>
    <row r="255" spans="1:2" ht="13" x14ac:dyDescent="0.15">
      <c r="A255" s="107"/>
      <c r="B255" s="70"/>
    </row>
    <row r="256" spans="1:2" ht="13" x14ac:dyDescent="0.15">
      <c r="A256" s="107"/>
      <c r="B256" s="70"/>
    </row>
    <row r="257" spans="1:2" ht="13" x14ac:dyDescent="0.15">
      <c r="A257" s="107"/>
      <c r="B257" s="70"/>
    </row>
    <row r="258" spans="1:2" ht="13" x14ac:dyDescent="0.15">
      <c r="A258" s="107"/>
      <c r="B258" s="70"/>
    </row>
    <row r="259" spans="1:2" ht="13" x14ac:dyDescent="0.15">
      <c r="A259" s="107"/>
      <c r="B259" s="70"/>
    </row>
    <row r="260" spans="1:2" ht="13" x14ac:dyDescent="0.15">
      <c r="A260" s="107"/>
      <c r="B260" s="70"/>
    </row>
    <row r="261" spans="1:2" ht="13" x14ac:dyDescent="0.15">
      <c r="A261" s="107"/>
      <c r="B261" s="70"/>
    </row>
    <row r="262" spans="1:2" ht="13" x14ac:dyDescent="0.15">
      <c r="A262" s="107"/>
      <c r="B262" s="70"/>
    </row>
    <row r="263" spans="1:2" ht="13" x14ac:dyDescent="0.15">
      <c r="A263" s="107"/>
      <c r="B263" s="70"/>
    </row>
    <row r="264" spans="1:2" ht="13" x14ac:dyDescent="0.15">
      <c r="A264" s="107"/>
      <c r="B264" s="70"/>
    </row>
    <row r="265" spans="1:2" ht="13" x14ac:dyDescent="0.15">
      <c r="A265" s="107"/>
      <c r="B265" s="70"/>
    </row>
    <row r="266" spans="1:2" ht="13" x14ac:dyDescent="0.15">
      <c r="A266" s="107"/>
      <c r="B266" s="70"/>
    </row>
    <row r="267" spans="1:2" ht="13" x14ac:dyDescent="0.15">
      <c r="A267" s="107"/>
      <c r="B267" s="70"/>
    </row>
    <row r="268" spans="1:2" ht="13" x14ac:dyDescent="0.15">
      <c r="A268" s="107"/>
      <c r="B268" s="70"/>
    </row>
    <row r="269" spans="1:2" ht="13" x14ac:dyDescent="0.15">
      <c r="A269" s="107"/>
      <c r="B269" s="70"/>
    </row>
    <row r="270" spans="1:2" ht="13" x14ac:dyDescent="0.15">
      <c r="A270" s="107"/>
      <c r="B270" s="70"/>
    </row>
    <row r="271" spans="1:2" ht="13" x14ac:dyDescent="0.15">
      <c r="A271" s="107"/>
      <c r="B271" s="70"/>
    </row>
    <row r="272" spans="1:2" ht="13" x14ac:dyDescent="0.15">
      <c r="A272" s="107"/>
      <c r="B272" s="70"/>
    </row>
    <row r="273" spans="1:2" ht="13" x14ac:dyDescent="0.15">
      <c r="A273" s="107"/>
      <c r="B273" s="70"/>
    </row>
    <row r="274" spans="1:2" ht="13" x14ac:dyDescent="0.15">
      <c r="A274" s="107"/>
      <c r="B274" s="70"/>
    </row>
    <row r="275" spans="1:2" ht="13" x14ac:dyDescent="0.15">
      <c r="A275" s="107"/>
      <c r="B275" s="70"/>
    </row>
    <row r="276" spans="1:2" ht="13" x14ac:dyDescent="0.15">
      <c r="A276" s="107"/>
      <c r="B276" s="70"/>
    </row>
    <row r="277" spans="1:2" ht="13" x14ac:dyDescent="0.15">
      <c r="A277" s="107"/>
      <c r="B277" s="70"/>
    </row>
    <row r="278" spans="1:2" ht="13" x14ac:dyDescent="0.15">
      <c r="A278" s="107"/>
      <c r="B278" s="70"/>
    </row>
    <row r="279" spans="1:2" ht="13" x14ac:dyDescent="0.15">
      <c r="A279" s="107"/>
      <c r="B279" s="70"/>
    </row>
    <row r="280" spans="1:2" ht="13" x14ac:dyDescent="0.15">
      <c r="A280" s="107"/>
      <c r="B280" s="70"/>
    </row>
    <row r="281" spans="1:2" ht="13" x14ac:dyDescent="0.15">
      <c r="A281" s="107"/>
      <c r="B281" s="70"/>
    </row>
    <row r="282" spans="1:2" ht="13" x14ac:dyDescent="0.15">
      <c r="A282" s="107"/>
      <c r="B282" s="70"/>
    </row>
    <row r="283" spans="1:2" ht="13" x14ac:dyDescent="0.15">
      <c r="A283" s="107"/>
      <c r="B283" s="70"/>
    </row>
    <row r="284" spans="1:2" ht="13" x14ac:dyDescent="0.15">
      <c r="A284" s="107"/>
      <c r="B284" s="70"/>
    </row>
    <row r="285" spans="1:2" ht="13" x14ac:dyDescent="0.15">
      <c r="A285" s="107"/>
      <c r="B285" s="70"/>
    </row>
    <row r="286" spans="1:2" ht="13" x14ac:dyDescent="0.15">
      <c r="A286" s="107"/>
      <c r="B286" s="70"/>
    </row>
    <row r="287" spans="1:2" ht="13" x14ac:dyDescent="0.15">
      <c r="A287" s="107"/>
      <c r="B287" s="70"/>
    </row>
    <row r="288" spans="1:2" ht="13" x14ac:dyDescent="0.15">
      <c r="A288" s="107"/>
      <c r="B288" s="70"/>
    </row>
    <row r="289" spans="1:2" ht="13" x14ac:dyDescent="0.15">
      <c r="A289" s="107"/>
      <c r="B289" s="70"/>
    </row>
    <row r="290" spans="1:2" ht="13" x14ac:dyDescent="0.15">
      <c r="A290" s="107"/>
      <c r="B290" s="70"/>
    </row>
    <row r="291" spans="1:2" ht="13" x14ac:dyDescent="0.15">
      <c r="A291" s="107"/>
      <c r="B291" s="70"/>
    </row>
    <row r="292" spans="1:2" ht="13" x14ac:dyDescent="0.15">
      <c r="A292" s="107"/>
      <c r="B292" s="70"/>
    </row>
    <row r="293" spans="1:2" ht="13" x14ac:dyDescent="0.15">
      <c r="A293" s="107"/>
      <c r="B293" s="70"/>
    </row>
    <row r="294" spans="1:2" ht="13" x14ac:dyDescent="0.15">
      <c r="A294" s="107"/>
      <c r="B294" s="70"/>
    </row>
    <row r="295" spans="1:2" ht="13" x14ac:dyDescent="0.15">
      <c r="A295" s="107"/>
      <c r="B295" s="70"/>
    </row>
    <row r="296" spans="1:2" ht="13" x14ac:dyDescent="0.15">
      <c r="A296" s="107"/>
      <c r="B296" s="70"/>
    </row>
    <row r="297" spans="1:2" ht="13" x14ac:dyDescent="0.15">
      <c r="A297" s="107"/>
      <c r="B297" s="70"/>
    </row>
    <row r="298" spans="1:2" ht="13" x14ac:dyDescent="0.15">
      <c r="A298" s="107"/>
      <c r="B298" s="70"/>
    </row>
    <row r="299" spans="1:2" ht="13" x14ac:dyDescent="0.15">
      <c r="A299" s="107"/>
      <c r="B299" s="70"/>
    </row>
    <row r="300" spans="1:2" ht="13" x14ac:dyDescent="0.15">
      <c r="A300" s="107"/>
      <c r="B300" s="70"/>
    </row>
    <row r="301" spans="1:2" ht="13" x14ac:dyDescent="0.15">
      <c r="A301" s="107"/>
      <c r="B301" s="70"/>
    </row>
    <row r="302" spans="1:2" ht="13" x14ac:dyDescent="0.15">
      <c r="A302" s="107"/>
      <c r="B302" s="70"/>
    </row>
    <row r="303" spans="1:2" ht="13" x14ac:dyDescent="0.15">
      <c r="A303" s="107"/>
      <c r="B303" s="70"/>
    </row>
    <row r="304" spans="1:2" ht="13" x14ac:dyDescent="0.15">
      <c r="A304" s="107"/>
      <c r="B304" s="70"/>
    </row>
    <row r="305" spans="1:2" ht="13" x14ac:dyDescent="0.15">
      <c r="A305" s="107"/>
      <c r="B305" s="70"/>
    </row>
    <row r="306" spans="1:2" ht="13" x14ac:dyDescent="0.15">
      <c r="A306" s="107"/>
      <c r="B306" s="70"/>
    </row>
    <row r="307" spans="1:2" ht="13" x14ac:dyDescent="0.15">
      <c r="A307" s="107"/>
      <c r="B307" s="70"/>
    </row>
    <row r="308" spans="1:2" ht="13" x14ac:dyDescent="0.15">
      <c r="A308" s="107"/>
      <c r="B308" s="70"/>
    </row>
    <row r="309" spans="1:2" ht="13" x14ac:dyDescent="0.15">
      <c r="A309" s="107"/>
      <c r="B309" s="70"/>
    </row>
    <row r="310" spans="1:2" ht="13" x14ac:dyDescent="0.15">
      <c r="A310" s="107"/>
      <c r="B310" s="70"/>
    </row>
    <row r="311" spans="1:2" ht="13" x14ac:dyDescent="0.15">
      <c r="A311" s="107"/>
      <c r="B311" s="70"/>
    </row>
    <row r="312" spans="1:2" ht="13" x14ac:dyDescent="0.15">
      <c r="A312" s="107"/>
      <c r="B312" s="70"/>
    </row>
    <row r="313" spans="1:2" ht="13" x14ac:dyDescent="0.15">
      <c r="A313" s="107"/>
      <c r="B313" s="70"/>
    </row>
    <row r="314" spans="1:2" ht="13" x14ac:dyDescent="0.15">
      <c r="A314" s="107"/>
      <c r="B314" s="70"/>
    </row>
    <row r="315" spans="1:2" ht="13" x14ac:dyDescent="0.15">
      <c r="A315" s="107"/>
      <c r="B315" s="70"/>
    </row>
    <row r="316" spans="1:2" ht="13" x14ac:dyDescent="0.15">
      <c r="A316" s="107"/>
      <c r="B316" s="70"/>
    </row>
    <row r="317" spans="1:2" ht="13" x14ac:dyDescent="0.15">
      <c r="A317" s="107"/>
      <c r="B317" s="70"/>
    </row>
    <row r="318" spans="1:2" ht="13" x14ac:dyDescent="0.15">
      <c r="A318" s="107"/>
      <c r="B318" s="70"/>
    </row>
    <row r="319" spans="1:2" ht="13" x14ac:dyDescent="0.15">
      <c r="A319" s="107"/>
      <c r="B319" s="70"/>
    </row>
    <row r="320" spans="1:2" ht="13" x14ac:dyDescent="0.15">
      <c r="A320" s="107"/>
      <c r="B320" s="70"/>
    </row>
    <row r="321" spans="1:2" ht="13" x14ac:dyDescent="0.15">
      <c r="A321" s="107"/>
      <c r="B321" s="70"/>
    </row>
    <row r="322" spans="1:2" ht="13" x14ac:dyDescent="0.15">
      <c r="A322" s="107"/>
      <c r="B322" s="70"/>
    </row>
    <row r="323" spans="1:2" ht="13" x14ac:dyDescent="0.15">
      <c r="A323" s="107"/>
      <c r="B323" s="70"/>
    </row>
    <row r="324" spans="1:2" ht="13" x14ac:dyDescent="0.15">
      <c r="A324" s="107"/>
      <c r="B324" s="70"/>
    </row>
    <row r="325" spans="1:2" ht="13" x14ac:dyDescent="0.15">
      <c r="A325" s="107"/>
      <c r="B325" s="70"/>
    </row>
    <row r="326" spans="1:2" ht="13" x14ac:dyDescent="0.15">
      <c r="A326" s="107"/>
      <c r="B326" s="70"/>
    </row>
    <row r="327" spans="1:2" ht="13" x14ac:dyDescent="0.15">
      <c r="A327" s="107"/>
      <c r="B327" s="70"/>
    </row>
    <row r="328" spans="1:2" ht="13" x14ac:dyDescent="0.15">
      <c r="A328" s="107"/>
      <c r="B328" s="70"/>
    </row>
    <row r="329" spans="1:2" ht="13" x14ac:dyDescent="0.15">
      <c r="A329" s="107"/>
      <c r="B329" s="70"/>
    </row>
    <row r="330" spans="1:2" ht="13" x14ac:dyDescent="0.15">
      <c r="A330" s="107"/>
      <c r="B330" s="70"/>
    </row>
    <row r="331" spans="1:2" ht="13" x14ac:dyDescent="0.15">
      <c r="A331" s="107"/>
      <c r="B331" s="70"/>
    </row>
    <row r="332" spans="1:2" ht="13" x14ac:dyDescent="0.15">
      <c r="A332" s="107"/>
      <c r="B332" s="70"/>
    </row>
    <row r="333" spans="1:2" ht="13" x14ac:dyDescent="0.15">
      <c r="A333" s="107"/>
      <c r="B333" s="70"/>
    </row>
    <row r="334" spans="1:2" ht="13" x14ac:dyDescent="0.15">
      <c r="A334" s="107"/>
      <c r="B334" s="70"/>
    </row>
    <row r="335" spans="1:2" ht="13" x14ac:dyDescent="0.15">
      <c r="A335" s="107"/>
      <c r="B335" s="70"/>
    </row>
    <row r="336" spans="1:2" ht="13" x14ac:dyDescent="0.15">
      <c r="A336" s="107"/>
      <c r="B336" s="70"/>
    </row>
    <row r="337" spans="1:2" ht="13" x14ac:dyDescent="0.15">
      <c r="A337" s="107"/>
      <c r="B337" s="70"/>
    </row>
    <row r="338" spans="1:2" ht="13" x14ac:dyDescent="0.15">
      <c r="A338" s="107"/>
      <c r="B338" s="70"/>
    </row>
    <row r="339" spans="1:2" ht="13" x14ac:dyDescent="0.15">
      <c r="A339" s="107"/>
      <c r="B339" s="70"/>
    </row>
    <row r="340" spans="1:2" ht="13" x14ac:dyDescent="0.15">
      <c r="A340" s="107"/>
      <c r="B340" s="70"/>
    </row>
    <row r="341" spans="1:2" ht="13" x14ac:dyDescent="0.15">
      <c r="A341" s="107"/>
      <c r="B341" s="70"/>
    </row>
    <row r="342" spans="1:2" ht="13" x14ac:dyDescent="0.15">
      <c r="A342" s="107"/>
      <c r="B342" s="70"/>
    </row>
    <row r="343" spans="1:2" ht="13" x14ac:dyDescent="0.15">
      <c r="A343" s="107"/>
      <c r="B343" s="70"/>
    </row>
    <row r="344" spans="1:2" ht="13" x14ac:dyDescent="0.15">
      <c r="A344" s="107"/>
      <c r="B344" s="70"/>
    </row>
    <row r="345" spans="1:2" ht="13" x14ac:dyDescent="0.15">
      <c r="A345" s="107"/>
      <c r="B345" s="70"/>
    </row>
    <row r="346" spans="1:2" ht="13" x14ac:dyDescent="0.15">
      <c r="A346" s="107"/>
      <c r="B346" s="70"/>
    </row>
    <row r="347" spans="1:2" ht="13" x14ac:dyDescent="0.15">
      <c r="A347" s="107"/>
      <c r="B347" s="70"/>
    </row>
    <row r="348" spans="1:2" ht="13" x14ac:dyDescent="0.15">
      <c r="A348" s="107"/>
      <c r="B348" s="70"/>
    </row>
    <row r="349" spans="1:2" ht="13" x14ac:dyDescent="0.15">
      <c r="A349" s="107"/>
      <c r="B349" s="70"/>
    </row>
    <row r="350" spans="1:2" ht="13" x14ac:dyDescent="0.15">
      <c r="A350" s="107"/>
      <c r="B350" s="70"/>
    </row>
    <row r="351" spans="1:2" ht="13" x14ac:dyDescent="0.15">
      <c r="A351" s="107"/>
      <c r="B351" s="70"/>
    </row>
    <row r="352" spans="1:2" ht="13" x14ac:dyDescent="0.15">
      <c r="A352" s="107"/>
      <c r="B352" s="70"/>
    </row>
    <row r="353" spans="1:2" ht="13" x14ac:dyDescent="0.15">
      <c r="A353" s="107"/>
      <c r="B353" s="70"/>
    </row>
    <row r="354" spans="1:2" ht="13" x14ac:dyDescent="0.15">
      <c r="A354" s="107"/>
      <c r="B354" s="70"/>
    </row>
    <row r="355" spans="1:2" ht="13" x14ac:dyDescent="0.15">
      <c r="A355" s="107"/>
      <c r="B355" s="70"/>
    </row>
    <row r="356" spans="1:2" ht="13" x14ac:dyDescent="0.15">
      <c r="A356" s="107"/>
      <c r="B356" s="70"/>
    </row>
    <row r="357" spans="1:2" ht="13" x14ac:dyDescent="0.15">
      <c r="A357" s="107"/>
      <c r="B357" s="70"/>
    </row>
    <row r="358" spans="1:2" ht="13" x14ac:dyDescent="0.15">
      <c r="A358" s="107"/>
      <c r="B358" s="70"/>
    </row>
    <row r="359" spans="1:2" ht="13" x14ac:dyDescent="0.15">
      <c r="A359" s="107"/>
      <c r="B359" s="70"/>
    </row>
    <row r="360" spans="1:2" ht="13" x14ac:dyDescent="0.15">
      <c r="A360" s="107"/>
      <c r="B360" s="70"/>
    </row>
    <row r="361" spans="1:2" ht="13" x14ac:dyDescent="0.15">
      <c r="A361" s="107"/>
      <c r="B361" s="70"/>
    </row>
    <row r="362" spans="1:2" ht="13" x14ac:dyDescent="0.15">
      <c r="A362" s="107"/>
      <c r="B362" s="70"/>
    </row>
    <row r="363" spans="1:2" ht="13" x14ac:dyDescent="0.15">
      <c r="A363" s="107"/>
      <c r="B363" s="70"/>
    </row>
    <row r="364" spans="1:2" ht="13" x14ac:dyDescent="0.15">
      <c r="A364" s="107"/>
      <c r="B364" s="70"/>
    </row>
    <row r="365" spans="1:2" ht="13" x14ac:dyDescent="0.15">
      <c r="A365" s="107"/>
      <c r="B365" s="70"/>
    </row>
    <row r="366" spans="1:2" ht="13" x14ac:dyDescent="0.15">
      <c r="A366" s="107"/>
      <c r="B366" s="70"/>
    </row>
    <row r="367" spans="1:2" ht="13" x14ac:dyDescent="0.15">
      <c r="A367" s="107"/>
      <c r="B367" s="70"/>
    </row>
    <row r="368" spans="1:2" ht="13" x14ac:dyDescent="0.15">
      <c r="A368" s="107"/>
      <c r="B368" s="70"/>
    </row>
    <row r="369" spans="1:2" ht="13" x14ac:dyDescent="0.15">
      <c r="A369" s="107"/>
      <c r="B369" s="70"/>
    </row>
    <row r="370" spans="1:2" ht="13" x14ac:dyDescent="0.15">
      <c r="A370" s="107"/>
      <c r="B370" s="70"/>
    </row>
    <row r="371" spans="1:2" ht="13" x14ac:dyDescent="0.15">
      <c r="A371" s="107"/>
      <c r="B371" s="70"/>
    </row>
    <row r="372" spans="1:2" ht="13" x14ac:dyDescent="0.15">
      <c r="A372" s="107"/>
      <c r="B372" s="70"/>
    </row>
    <row r="373" spans="1:2" ht="13" x14ac:dyDescent="0.15">
      <c r="A373" s="107"/>
      <c r="B373" s="70"/>
    </row>
    <row r="374" spans="1:2" ht="13" x14ac:dyDescent="0.15">
      <c r="A374" s="107"/>
      <c r="B374" s="70"/>
    </row>
    <row r="375" spans="1:2" ht="13" x14ac:dyDescent="0.15">
      <c r="A375" s="107"/>
      <c r="B375" s="70"/>
    </row>
    <row r="376" spans="1:2" ht="13" x14ac:dyDescent="0.15">
      <c r="A376" s="107"/>
      <c r="B376" s="70"/>
    </row>
    <row r="377" spans="1:2" ht="13" x14ac:dyDescent="0.15">
      <c r="A377" s="107"/>
      <c r="B377" s="70"/>
    </row>
    <row r="378" spans="1:2" ht="13" x14ac:dyDescent="0.15">
      <c r="A378" s="107"/>
      <c r="B378" s="70"/>
    </row>
    <row r="379" spans="1:2" ht="13" x14ac:dyDescent="0.15">
      <c r="A379" s="107"/>
      <c r="B379" s="70"/>
    </row>
    <row r="380" spans="1:2" ht="13" x14ac:dyDescent="0.15">
      <c r="A380" s="107"/>
      <c r="B380" s="70"/>
    </row>
    <row r="381" spans="1:2" ht="13" x14ac:dyDescent="0.15">
      <c r="A381" s="107"/>
      <c r="B381" s="70"/>
    </row>
    <row r="382" spans="1:2" ht="13" x14ac:dyDescent="0.15">
      <c r="A382" s="107"/>
      <c r="B382" s="70"/>
    </row>
    <row r="383" spans="1:2" ht="13" x14ac:dyDescent="0.15">
      <c r="A383" s="107"/>
      <c r="B383" s="70"/>
    </row>
    <row r="384" spans="1:2" ht="13" x14ac:dyDescent="0.15">
      <c r="A384" s="107"/>
      <c r="B384" s="70"/>
    </row>
    <row r="385" spans="1:2" ht="13" x14ac:dyDescent="0.15">
      <c r="A385" s="107"/>
      <c r="B385" s="70"/>
    </row>
    <row r="386" spans="1:2" ht="13" x14ac:dyDescent="0.15">
      <c r="A386" s="107"/>
      <c r="B386" s="70"/>
    </row>
    <row r="387" spans="1:2" ht="13" x14ac:dyDescent="0.15">
      <c r="A387" s="107"/>
      <c r="B387" s="70"/>
    </row>
    <row r="388" spans="1:2" ht="13" x14ac:dyDescent="0.15">
      <c r="A388" s="107"/>
      <c r="B388" s="70"/>
    </row>
    <row r="389" spans="1:2" ht="13" x14ac:dyDescent="0.15">
      <c r="A389" s="107"/>
      <c r="B389" s="70"/>
    </row>
    <row r="390" spans="1:2" ht="13" x14ac:dyDescent="0.15">
      <c r="A390" s="107"/>
      <c r="B390" s="70"/>
    </row>
    <row r="391" spans="1:2" ht="13" x14ac:dyDescent="0.15">
      <c r="A391" s="107"/>
      <c r="B391" s="70"/>
    </row>
    <row r="392" spans="1:2" ht="13" x14ac:dyDescent="0.15">
      <c r="A392" s="107"/>
      <c r="B392" s="70"/>
    </row>
    <row r="393" spans="1:2" ht="13" x14ac:dyDescent="0.15">
      <c r="A393" s="107"/>
      <c r="B393" s="70"/>
    </row>
    <row r="394" spans="1:2" ht="13" x14ac:dyDescent="0.15">
      <c r="A394" s="107"/>
      <c r="B394" s="70"/>
    </row>
    <row r="395" spans="1:2" ht="13" x14ac:dyDescent="0.15">
      <c r="A395" s="107"/>
      <c r="B395" s="70"/>
    </row>
    <row r="396" spans="1:2" ht="13" x14ac:dyDescent="0.15">
      <c r="A396" s="107"/>
      <c r="B396" s="70"/>
    </row>
    <row r="397" spans="1:2" ht="13" x14ac:dyDescent="0.15">
      <c r="A397" s="107"/>
      <c r="B397" s="70"/>
    </row>
    <row r="398" spans="1:2" ht="13" x14ac:dyDescent="0.15">
      <c r="A398" s="107"/>
      <c r="B398" s="70"/>
    </row>
    <row r="399" spans="1:2" ht="13" x14ac:dyDescent="0.15">
      <c r="A399" s="107"/>
      <c r="B399" s="70"/>
    </row>
    <row r="400" spans="1:2" ht="13" x14ac:dyDescent="0.15">
      <c r="A400" s="107"/>
      <c r="B400" s="70"/>
    </row>
    <row r="401" spans="1:2" ht="13" x14ac:dyDescent="0.15">
      <c r="A401" s="107"/>
      <c r="B401" s="70"/>
    </row>
    <row r="402" spans="1:2" ht="13" x14ac:dyDescent="0.15">
      <c r="A402" s="107"/>
      <c r="B402" s="70"/>
    </row>
    <row r="403" spans="1:2" ht="13" x14ac:dyDescent="0.15">
      <c r="A403" s="107"/>
      <c r="B403" s="70"/>
    </row>
    <row r="404" spans="1:2" ht="13" x14ac:dyDescent="0.15">
      <c r="A404" s="107"/>
      <c r="B404" s="70"/>
    </row>
    <row r="405" spans="1:2" ht="13" x14ac:dyDescent="0.15">
      <c r="A405" s="107"/>
      <c r="B405" s="70"/>
    </row>
    <row r="406" spans="1:2" ht="13" x14ac:dyDescent="0.15">
      <c r="A406" s="107"/>
      <c r="B406" s="70"/>
    </row>
    <row r="407" spans="1:2" ht="13" x14ac:dyDescent="0.15">
      <c r="A407" s="107"/>
      <c r="B407" s="70"/>
    </row>
    <row r="408" spans="1:2" ht="13" x14ac:dyDescent="0.15">
      <c r="A408" s="107"/>
      <c r="B408" s="70"/>
    </row>
    <row r="409" spans="1:2" ht="13" x14ac:dyDescent="0.15">
      <c r="A409" s="107"/>
      <c r="B409" s="70"/>
    </row>
    <row r="410" spans="1:2" ht="13" x14ac:dyDescent="0.15">
      <c r="A410" s="107"/>
      <c r="B410" s="70"/>
    </row>
    <row r="411" spans="1:2" ht="13" x14ac:dyDescent="0.15">
      <c r="A411" s="107"/>
      <c r="B411" s="70"/>
    </row>
    <row r="412" spans="1:2" ht="13" x14ac:dyDescent="0.15">
      <c r="A412" s="107"/>
      <c r="B412" s="70"/>
    </row>
    <row r="413" spans="1:2" ht="13" x14ac:dyDescent="0.15">
      <c r="A413" s="107"/>
      <c r="B413" s="70"/>
    </row>
    <row r="414" spans="1:2" ht="13" x14ac:dyDescent="0.15">
      <c r="A414" s="107"/>
      <c r="B414" s="70"/>
    </row>
    <row r="415" spans="1:2" ht="13" x14ac:dyDescent="0.15">
      <c r="A415" s="107"/>
      <c r="B415" s="70"/>
    </row>
    <row r="416" spans="1:2" ht="13" x14ac:dyDescent="0.15">
      <c r="A416" s="107"/>
      <c r="B416" s="70"/>
    </row>
    <row r="417" spans="1:2" ht="13" x14ac:dyDescent="0.15">
      <c r="A417" s="107"/>
      <c r="B417" s="70"/>
    </row>
    <row r="418" spans="1:2" ht="13" x14ac:dyDescent="0.15">
      <c r="A418" s="107"/>
      <c r="B418" s="70"/>
    </row>
    <row r="419" spans="1:2" ht="13" x14ac:dyDescent="0.15">
      <c r="A419" s="107"/>
      <c r="B419" s="70"/>
    </row>
    <row r="420" spans="1:2" ht="13" x14ac:dyDescent="0.15">
      <c r="A420" s="107"/>
      <c r="B420" s="70"/>
    </row>
    <row r="421" spans="1:2" ht="13" x14ac:dyDescent="0.15">
      <c r="A421" s="107"/>
      <c r="B421" s="70"/>
    </row>
    <row r="422" spans="1:2" ht="13" x14ac:dyDescent="0.15">
      <c r="A422" s="107"/>
      <c r="B422" s="70"/>
    </row>
    <row r="423" spans="1:2" ht="13" x14ac:dyDescent="0.15">
      <c r="A423" s="107"/>
      <c r="B423" s="70"/>
    </row>
    <row r="424" spans="1:2" ht="13" x14ac:dyDescent="0.15">
      <c r="A424" s="107"/>
      <c r="B424" s="70"/>
    </row>
    <row r="425" spans="1:2" ht="13" x14ac:dyDescent="0.15">
      <c r="A425" s="107"/>
      <c r="B425" s="70"/>
    </row>
    <row r="426" spans="1:2" ht="13" x14ac:dyDescent="0.15">
      <c r="A426" s="107"/>
      <c r="B426" s="70"/>
    </row>
    <row r="427" spans="1:2" ht="13" x14ac:dyDescent="0.15">
      <c r="A427" s="107"/>
      <c r="B427" s="70"/>
    </row>
    <row r="428" spans="1:2" ht="13" x14ac:dyDescent="0.15">
      <c r="A428" s="107"/>
      <c r="B428" s="70"/>
    </row>
    <row r="429" spans="1:2" ht="13" x14ac:dyDescent="0.15">
      <c r="A429" s="107"/>
      <c r="B429" s="70"/>
    </row>
    <row r="430" spans="1:2" ht="13" x14ac:dyDescent="0.15">
      <c r="A430" s="107"/>
      <c r="B430" s="70"/>
    </row>
    <row r="431" spans="1:2" ht="13" x14ac:dyDescent="0.15">
      <c r="A431" s="107"/>
      <c r="B431" s="70"/>
    </row>
    <row r="432" spans="1:2" ht="13" x14ac:dyDescent="0.15">
      <c r="A432" s="107"/>
      <c r="B432" s="70"/>
    </row>
    <row r="433" spans="1:2" ht="13" x14ac:dyDescent="0.15">
      <c r="A433" s="107"/>
      <c r="B433" s="70"/>
    </row>
    <row r="434" spans="1:2" ht="13" x14ac:dyDescent="0.15">
      <c r="A434" s="107"/>
      <c r="B434" s="70"/>
    </row>
    <row r="435" spans="1:2" ht="13" x14ac:dyDescent="0.15">
      <c r="A435" s="107"/>
      <c r="B435" s="70"/>
    </row>
    <row r="436" spans="1:2" ht="13" x14ac:dyDescent="0.15">
      <c r="A436" s="107"/>
      <c r="B436" s="70"/>
    </row>
    <row r="437" spans="1:2" ht="13" x14ac:dyDescent="0.15">
      <c r="A437" s="107"/>
      <c r="B437" s="70"/>
    </row>
    <row r="438" spans="1:2" ht="13" x14ac:dyDescent="0.15">
      <c r="A438" s="107"/>
      <c r="B438" s="70"/>
    </row>
    <row r="439" spans="1:2" ht="13" x14ac:dyDescent="0.15">
      <c r="A439" s="107"/>
      <c r="B439" s="70"/>
    </row>
    <row r="440" spans="1:2" ht="13" x14ac:dyDescent="0.15">
      <c r="A440" s="107"/>
      <c r="B440" s="70"/>
    </row>
    <row r="441" spans="1:2" ht="13" x14ac:dyDescent="0.15">
      <c r="A441" s="107"/>
      <c r="B441" s="70"/>
    </row>
    <row r="442" spans="1:2" ht="13" x14ac:dyDescent="0.15">
      <c r="A442" s="107"/>
      <c r="B442" s="70"/>
    </row>
    <row r="443" spans="1:2" ht="13" x14ac:dyDescent="0.15">
      <c r="A443" s="107"/>
      <c r="B443" s="70"/>
    </row>
    <row r="444" spans="1:2" ht="13" x14ac:dyDescent="0.15">
      <c r="A444" s="107"/>
      <c r="B444" s="70"/>
    </row>
    <row r="445" spans="1:2" ht="13" x14ac:dyDescent="0.15">
      <c r="A445" s="107"/>
      <c r="B445" s="70"/>
    </row>
    <row r="446" spans="1:2" ht="13" x14ac:dyDescent="0.15">
      <c r="A446" s="107"/>
      <c r="B446" s="70"/>
    </row>
    <row r="447" spans="1:2" ht="13" x14ac:dyDescent="0.15">
      <c r="A447" s="107"/>
      <c r="B447" s="70"/>
    </row>
    <row r="448" spans="1:2" ht="13" x14ac:dyDescent="0.15">
      <c r="A448" s="107"/>
      <c r="B448" s="70"/>
    </row>
    <row r="449" spans="1:2" ht="13" x14ac:dyDescent="0.15">
      <c r="A449" s="107"/>
      <c r="B449" s="70"/>
    </row>
    <row r="450" spans="1:2" ht="13" x14ac:dyDescent="0.15">
      <c r="A450" s="107"/>
      <c r="B450" s="70"/>
    </row>
    <row r="451" spans="1:2" ht="13" x14ac:dyDescent="0.15">
      <c r="A451" s="107"/>
      <c r="B451" s="70"/>
    </row>
    <row r="452" spans="1:2" ht="13" x14ac:dyDescent="0.15">
      <c r="A452" s="107"/>
      <c r="B452" s="70"/>
    </row>
    <row r="453" spans="1:2" ht="13" x14ac:dyDescent="0.15">
      <c r="A453" s="107"/>
      <c r="B453" s="70"/>
    </row>
    <row r="454" spans="1:2" ht="13" x14ac:dyDescent="0.15">
      <c r="A454" s="107"/>
      <c r="B454" s="70"/>
    </row>
    <row r="455" spans="1:2" ht="13" x14ac:dyDescent="0.15">
      <c r="A455" s="107"/>
      <c r="B455" s="70"/>
    </row>
    <row r="456" spans="1:2" ht="13" x14ac:dyDescent="0.15">
      <c r="A456" s="107"/>
      <c r="B456" s="70"/>
    </row>
    <row r="457" spans="1:2" ht="13" x14ac:dyDescent="0.15">
      <c r="A457" s="107"/>
      <c r="B457" s="70"/>
    </row>
    <row r="458" spans="1:2" ht="13" x14ac:dyDescent="0.15">
      <c r="A458" s="107"/>
      <c r="B458" s="70"/>
    </row>
    <row r="459" spans="1:2" ht="13" x14ac:dyDescent="0.15">
      <c r="A459" s="107"/>
      <c r="B459" s="70"/>
    </row>
    <row r="460" spans="1:2" ht="13" x14ac:dyDescent="0.15">
      <c r="A460" s="107"/>
      <c r="B460" s="70"/>
    </row>
    <row r="461" spans="1:2" ht="13" x14ac:dyDescent="0.15">
      <c r="A461" s="107"/>
      <c r="B461" s="70"/>
    </row>
    <row r="462" spans="1:2" ht="13" x14ac:dyDescent="0.15">
      <c r="A462" s="107"/>
      <c r="B462" s="70"/>
    </row>
    <row r="463" spans="1:2" ht="13" x14ac:dyDescent="0.15">
      <c r="A463" s="107"/>
      <c r="B463" s="70"/>
    </row>
    <row r="464" spans="1:2" ht="13" x14ac:dyDescent="0.15">
      <c r="A464" s="107"/>
      <c r="B464" s="70"/>
    </row>
    <row r="465" spans="1:2" ht="13" x14ac:dyDescent="0.15">
      <c r="A465" s="107"/>
      <c r="B465" s="70"/>
    </row>
    <row r="466" spans="1:2" ht="13" x14ac:dyDescent="0.15">
      <c r="A466" s="107"/>
      <c r="B466" s="70"/>
    </row>
    <row r="467" spans="1:2" ht="13" x14ac:dyDescent="0.15">
      <c r="A467" s="107"/>
      <c r="B467" s="70"/>
    </row>
    <row r="468" spans="1:2" ht="13" x14ac:dyDescent="0.15">
      <c r="A468" s="107"/>
      <c r="B468" s="70"/>
    </row>
    <row r="469" spans="1:2" ht="13" x14ac:dyDescent="0.15">
      <c r="A469" s="107"/>
      <c r="B469" s="70"/>
    </row>
    <row r="470" spans="1:2" ht="13" x14ac:dyDescent="0.15">
      <c r="A470" s="107"/>
      <c r="B470" s="70"/>
    </row>
    <row r="471" spans="1:2" ht="13" x14ac:dyDescent="0.15">
      <c r="A471" s="107"/>
      <c r="B471" s="70"/>
    </row>
    <row r="472" spans="1:2" ht="13" x14ac:dyDescent="0.15">
      <c r="A472" s="107"/>
      <c r="B472" s="70"/>
    </row>
    <row r="473" spans="1:2" ht="13" x14ac:dyDescent="0.15">
      <c r="A473" s="107"/>
      <c r="B473" s="70"/>
    </row>
    <row r="474" spans="1:2" ht="13" x14ac:dyDescent="0.15">
      <c r="A474" s="107"/>
      <c r="B474" s="70"/>
    </row>
    <row r="475" spans="1:2" ht="13" x14ac:dyDescent="0.15">
      <c r="A475" s="107"/>
      <c r="B475" s="70"/>
    </row>
    <row r="476" spans="1:2" ht="13" x14ac:dyDescent="0.15">
      <c r="A476" s="107"/>
      <c r="B476" s="70"/>
    </row>
    <row r="477" spans="1:2" ht="13" x14ac:dyDescent="0.15">
      <c r="A477" s="107"/>
      <c r="B477" s="70"/>
    </row>
    <row r="478" spans="1:2" ht="13" x14ac:dyDescent="0.15">
      <c r="A478" s="107"/>
      <c r="B478" s="70"/>
    </row>
    <row r="479" spans="1:2" ht="13" x14ac:dyDescent="0.15">
      <c r="A479" s="107"/>
      <c r="B479" s="70"/>
    </row>
    <row r="480" spans="1:2" ht="13" x14ac:dyDescent="0.15">
      <c r="A480" s="107"/>
      <c r="B480" s="70"/>
    </row>
    <row r="481" spans="1:2" ht="13" x14ac:dyDescent="0.15">
      <c r="A481" s="107"/>
      <c r="B481" s="70"/>
    </row>
    <row r="482" spans="1:2" ht="13" x14ac:dyDescent="0.15">
      <c r="A482" s="107"/>
      <c r="B482" s="70"/>
    </row>
    <row r="483" spans="1:2" ht="13" x14ac:dyDescent="0.15">
      <c r="A483" s="107"/>
      <c r="B483" s="70"/>
    </row>
    <row r="484" spans="1:2" ht="13" x14ac:dyDescent="0.15">
      <c r="A484" s="107"/>
      <c r="B484" s="70"/>
    </row>
    <row r="485" spans="1:2" ht="13" x14ac:dyDescent="0.15">
      <c r="A485" s="107"/>
      <c r="B485" s="70"/>
    </row>
    <row r="486" spans="1:2" ht="13" x14ac:dyDescent="0.15">
      <c r="A486" s="107"/>
      <c r="B486" s="70"/>
    </row>
    <row r="487" spans="1:2" ht="13" x14ac:dyDescent="0.15">
      <c r="A487" s="107"/>
      <c r="B487" s="70"/>
    </row>
    <row r="488" spans="1:2" ht="13" x14ac:dyDescent="0.15">
      <c r="A488" s="107"/>
      <c r="B488" s="70"/>
    </row>
    <row r="489" spans="1:2" ht="13" x14ac:dyDescent="0.15">
      <c r="A489" s="107"/>
      <c r="B489" s="70"/>
    </row>
    <row r="490" spans="1:2" ht="13" x14ac:dyDescent="0.15">
      <c r="A490" s="107"/>
      <c r="B490" s="70"/>
    </row>
    <row r="491" spans="1:2" ht="13" x14ac:dyDescent="0.15">
      <c r="A491" s="107"/>
      <c r="B491" s="70"/>
    </row>
    <row r="492" spans="1:2" ht="13" x14ac:dyDescent="0.15">
      <c r="A492" s="107"/>
      <c r="B492" s="70"/>
    </row>
    <row r="493" spans="1:2" ht="13" x14ac:dyDescent="0.15">
      <c r="A493" s="107"/>
      <c r="B493" s="70"/>
    </row>
    <row r="494" spans="1:2" ht="13" x14ac:dyDescent="0.15">
      <c r="A494" s="107"/>
      <c r="B494" s="70"/>
    </row>
    <row r="495" spans="1:2" ht="13" x14ac:dyDescent="0.15">
      <c r="A495" s="107"/>
      <c r="B495" s="70"/>
    </row>
    <row r="496" spans="1:2" ht="13" x14ac:dyDescent="0.15">
      <c r="A496" s="107"/>
      <c r="B496" s="70"/>
    </row>
    <row r="497" spans="1:2" ht="13" x14ac:dyDescent="0.15">
      <c r="A497" s="107"/>
      <c r="B497" s="70"/>
    </row>
    <row r="498" spans="1:2" ht="13" x14ac:dyDescent="0.15">
      <c r="A498" s="107"/>
      <c r="B498" s="70"/>
    </row>
    <row r="499" spans="1:2" ht="13" x14ac:dyDescent="0.15">
      <c r="A499" s="107"/>
      <c r="B499" s="70"/>
    </row>
    <row r="500" spans="1:2" ht="13" x14ac:dyDescent="0.15">
      <c r="A500" s="107"/>
      <c r="B500" s="70"/>
    </row>
    <row r="501" spans="1:2" ht="13" x14ac:dyDescent="0.15">
      <c r="A501" s="107"/>
      <c r="B501" s="70"/>
    </row>
    <row r="502" spans="1:2" ht="13" x14ac:dyDescent="0.15">
      <c r="A502" s="107"/>
      <c r="B502" s="70"/>
    </row>
    <row r="503" spans="1:2" ht="13" x14ac:dyDescent="0.15">
      <c r="A503" s="107"/>
      <c r="B503" s="70"/>
    </row>
    <row r="504" spans="1:2" ht="13" x14ac:dyDescent="0.15">
      <c r="A504" s="107"/>
      <c r="B504" s="70"/>
    </row>
    <row r="505" spans="1:2" ht="13" x14ac:dyDescent="0.15">
      <c r="A505" s="107"/>
      <c r="B505" s="70"/>
    </row>
    <row r="506" spans="1:2" ht="13" x14ac:dyDescent="0.15">
      <c r="A506" s="107"/>
      <c r="B506" s="70"/>
    </row>
    <row r="507" spans="1:2" ht="13" x14ac:dyDescent="0.15">
      <c r="A507" s="107"/>
      <c r="B507" s="70"/>
    </row>
    <row r="508" spans="1:2" ht="13" x14ac:dyDescent="0.15">
      <c r="A508" s="107"/>
      <c r="B508" s="70"/>
    </row>
    <row r="509" spans="1:2" ht="13" x14ac:dyDescent="0.15">
      <c r="A509" s="107"/>
      <c r="B509" s="70"/>
    </row>
    <row r="510" spans="1:2" ht="13" x14ac:dyDescent="0.15">
      <c r="A510" s="107"/>
      <c r="B510" s="70"/>
    </row>
    <row r="511" spans="1:2" ht="13" x14ac:dyDescent="0.15">
      <c r="A511" s="107"/>
      <c r="B511" s="70"/>
    </row>
    <row r="512" spans="1:2" ht="13" x14ac:dyDescent="0.15">
      <c r="A512" s="107"/>
      <c r="B512" s="70"/>
    </row>
    <row r="513" spans="1:2" ht="13" x14ac:dyDescent="0.15">
      <c r="A513" s="107"/>
      <c r="B513" s="70"/>
    </row>
    <row r="514" spans="1:2" ht="13" x14ac:dyDescent="0.15">
      <c r="A514" s="107"/>
      <c r="B514" s="70"/>
    </row>
    <row r="515" spans="1:2" ht="13" x14ac:dyDescent="0.15">
      <c r="A515" s="107"/>
      <c r="B515" s="70"/>
    </row>
    <row r="516" spans="1:2" ht="13" x14ac:dyDescent="0.15">
      <c r="A516" s="107"/>
      <c r="B516" s="70"/>
    </row>
    <row r="517" spans="1:2" ht="13" x14ac:dyDescent="0.15">
      <c r="A517" s="107"/>
      <c r="B517" s="70"/>
    </row>
    <row r="518" spans="1:2" ht="13" x14ac:dyDescent="0.15">
      <c r="A518" s="107"/>
      <c r="B518" s="70"/>
    </row>
    <row r="519" spans="1:2" ht="13" x14ac:dyDescent="0.15">
      <c r="A519" s="107"/>
      <c r="B519" s="70"/>
    </row>
    <row r="520" spans="1:2" ht="13" x14ac:dyDescent="0.15">
      <c r="A520" s="107"/>
      <c r="B520" s="70"/>
    </row>
    <row r="521" spans="1:2" ht="13" x14ac:dyDescent="0.15">
      <c r="A521" s="107"/>
      <c r="B521" s="70"/>
    </row>
    <row r="522" spans="1:2" ht="13" x14ac:dyDescent="0.15">
      <c r="A522" s="107"/>
      <c r="B522" s="70"/>
    </row>
    <row r="523" spans="1:2" ht="13" x14ac:dyDescent="0.15">
      <c r="A523" s="107"/>
      <c r="B523" s="70"/>
    </row>
    <row r="524" spans="1:2" ht="13" x14ac:dyDescent="0.15">
      <c r="A524" s="107"/>
      <c r="B524" s="70"/>
    </row>
    <row r="525" spans="1:2" ht="13" x14ac:dyDescent="0.15">
      <c r="A525" s="107"/>
      <c r="B525" s="70"/>
    </row>
    <row r="526" spans="1:2" ht="13" x14ac:dyDescent="0.15">
      <c r="A526" s="107"/>
      <c r="B526" s="70"/>
    </row>
    <row r="527" spans="1:2" ht="13" x14ac:dyDescent="0.15">
      <c r="A527" s="107"/>
      <c r="B527" s="70"/>
    </row>
    <row r="528" spans="1:2" ht="13" x14ac:dyDescent="0.15">
      <c r="A528" s="107"/>
      <c r="B528" s="70"/>
    </row>
    <row r="529" spans="1:2" ht="13" x14ac:dyDescent="0.15">
      <c r="A529" s="107"/>
      <c r="B529" s="70"/>
    </row>
    <row r="530" spans="1:2" ht="13" x14ac:dyDescent="0.15">
      <c r="A530" s="107"/>
      <c r="B530" s="70"/>
    </row>
    <row r="531" spans="1:2" ht="13" x14ac:dyDescent="0.15">
      <c r="A531" s="107"/>
      <c r="B531" s="70"/>
    </row>
    <row r="532" spans="1:2" ht="13" x14ac:dyDescent="0.15">
      <c r="A532" s="107"/>
      <c r="B532" s="70"/>
    </row>
    <row r="533" spans="1:2" ht="13" x14ac:dyDescent="0.15">
      <c r="A533" s="107"/>
      <c r="B533" s="70"/>
    </row>
    <row r="534" spans="1:2" ht="13" x14ac:dyDescent="0.15">
      <c r="A534" s="107"/>
      <c r="B534" s="70"/>
    </row>
    <row r="535" spans="1:2" ht="13" x14ac:dyDescent="0.15">
      <c r="A535" s="107"/>
      <c r="B535" s="70"/>
    </row>
    <row r="536" spans="1:2" ht="13" x14ac:dyDescent="0.15">
      <c r="A536" s="107"/>
      <c r="B536" s="70"/>
    </row>
    <row r="537" spans="1:2" ht="13" x14ac:dyDescent="0.15">
      <c r="A537" s="107"/>
      <c r="B537" s="70"/>
    </row>
    <row r="538" spans="1:2" ht="13" x14ac:dyDescent="0.15">
      <c r="A538" s="107"/>
      <c r="B538" s="70"/>
    </row>
    <row r="539" spans="1:2" ht="13" x14ac:dyDescent="0.15">
      <c r="A539" s="107"/>
      <c r="B539" s="70"/>
    </row>
    <row r="540" spans="1:2" ht="13" x14ac:dyDescent="0.15">
      <c r="A540" s="107"/>
      <c r="B540" s="70"/>
    </row>
    <row r="541" spans="1:2" ht="13" x14ac:dyDescent="0.15">
      <c r="A541" s="107"/>
      <c r="B541" s="70"/>
    </row>
    <row r="542" spans="1:2" ht="13" x14ac:dyDescent="0.15">
      <c r="A542" s="107"/>
      <c r="B542" s="70"/>
    </row>
    <row r="543" spans="1:2" ht="13" x14ac:dyDescent="0.15">
      <c r="A543" s="107"/>
      <c r="B543" s="70"/>
    </row>
    <row r="544" spans="1:2" ht="13" x14ac:dyDescent="0.15">
      <c r="A544" s="107"/>
      <c r="B544" s="70"/>
    </row>
    <row r="545" spans="1:2" ht="13" x14ac:dyDescent="0.15">
      <c r="A545" s="107"/>
      <c r="B545" s="70"/>
    </row>
    <row r="546" spans="1:2" ht="13" x14ac:dyDescent="0.15">
      <c r="A546" s="107"/>
      <c r="B546" s="70"/>
    </row>
    <row r="547" spans="1:2" ht="13" x14ac:dyDescent="0.15">
      <c r="A547" s="107"/>
      <c r="B547" s="70"/>
    </row>
    <row r="548" spans="1:2" ht="13" x14ac:dyDescent="0.15">
      <c r="A548" s="107"/>
      <c r="B548" s="70"/>
    </row>
    <row r="549" spans="1:2" ht="13" x14ac:dyDescent="0.15">
      <c r="A549" s="107"/>
      <c r="B549" s="70"/>
    </row>
    <row r="550" spans="1:2" ht="13" x14ac:dyDescent="0.15">
      <c r="A550" s="107"/>
      <c r="B550" s="70"/>
    </row>
    <row r="551" spans="1:2" ht="13" x14ac:dyDescent="0.15">
      <c r="A551" s="107"/>
      <c r="B551" s="70"/>
    </row>
    <row r="552" spans="1:2" ht="13" x14ac:dyDescent="0.15">
      <c r="A552" s="107"/>
      <c r="B552" s="70"/>
    </row>
    <row r="553" spans="1:2" ht="13" x14ac:dyDescent="0.15">
      <c r="A553" s="107"/>
      <c r="B553" s="70"/>
    </row>
    <row r="554" spans="1:2" ht="13" x14ac:dyDescent="0.15">
      <c r="A554" s="107"/>
      <c r="B554" s="70"/>
    </row>
    <row r="555" spans="1:2" ht="13" x14ac:dyDescent="0.15">
      <c r="A555" s="107"/>
      <c r="B555" s="70"/>
    </row>
    <row r="556" spans="1:2" ht="13" x14ac:dyDescent="0.15">
      <c r="A556" s="107"/>
      <c r="B556" s="70"/>
    </row>
    <row r="557" spans="1:2" ht="13" x14ac:dyDescent="0.15">
      <c r="A557" s="107"/>
      <c r="B557" s="70"/>
    </row>
    <row r="558" spans="1:2" ht="13" x14ac:dyDescent="0.15">
      <c r="A558" s="107"/>
      <c r="B558" s="70"/>
    </row>
    <row r="559" spans="1:2" ht="13" x14ac:dyDescent="0.15">
      <c r="A559" s="107"/>
      <c r="B559" s="70"/>
    </row>
    <row r="560" spans="1:2" ht="13" x14ac:dyDescent="0.15">
      <c r="A560" s="107"/>
      <c r="B560" s="70"/>
    </row>
    <row r="561" spans="1:2" ht="13" x14ac:dyDescent="0.15">
      <c r="A561" s="107"/>
      <c r="B561" s="70"/>
    </row>
    <row r="562" spans="1:2" ht="13" x14ac:dyDescent="0.15">
      <c r="A562" s="107"/>
      <c r="B562" s="70"/>
    </row>
    <row r="563" spans="1:2" ht="13" x14ac:dyDescent="0.15">
      <c r="A563" s="107"/>
      <c r="B563" s="70"/>
    </row>
    <row r="564" spans="1:2" ht="13" x14ac:dyDescent="0.15">
      <c r="A564" s="107"/>
      <c r="B564" s="70"/>
    </row>
    <row r="565" spans="1:2" ht="13" x14ac:dyDescent="0.15">
      <c r="A565" s="107"/>
      <c r="B565" s="70"/>
    </row>
    <row r="566" spans="1:2" ht="13" x14ac:dyDescent="0.15">
      <c r="A566" s="107"/>
      <c r="B566" s="70"/>
    </row>
    <row r="567" spans="1:2" ht="13" x14ac:dyDescent="0.15">
      <c r="A567" s="107"/>
      <c r="B567" s="70"/>
    </row>
    <row r="568" spans="1:2" ht="13" x14ac:dyDescent="0.15">
      <c r="A568" s="107"/>
      <c r="B568" s="70"/>
    </row>
    <row r="569" spans="1:2" ht="13" x14ac:dyDescent="0.15">
      <c r="A569" s="107"/>
      <c r="B569" s="70"/>
    </row>
    <row r="570" spans="1:2" ht="13" x14ac:dyDescent="0.15">
      <c r="A570" s="107"/>
      <c r="B570" s="70"/>
    </row>
    <row r="571" spans="1:2" ht="13" x14ac:dyDescent="0.15">
      <c r="A571" s="107"/>
      <c r="B571" s="70"/>
    </row>
    <row r="572" spans="1:2" ht="13" x14ac:dyDescent="0.15">
      <c r="A572" s="107"/>
      <c r="B572" s="70"/>
    </row>
    <row r="573" spans="1:2" ht="13" x14ac:dyDescent="0.15">
      <c r="A573" s="107"/>
      <c r="B573" s="70"/>
    </row>
    <row r="574" spans="1:2" ht="13" x14ac:dyDescent="0.15">
      <c r="A574" s="107"/>
      <c r="B574" s="70"/>
    </row>
    <row r="575" spans="1:2" ht="13" x14ac:dyDescent="0.15">
      <c r="A575" s="107"/>
      <c r="B575" s="70"/>
    </row>
    <row r="576" spans="1:2" ht="13" x14ac:dyDescent="0.15">
      <c r="A576" s="107"/>
      <c r="B576" s="70"/>
    </row>
    <row r="577" spans="1:2" ht="13" x14ac:dyDescent="0.15">
      <c r="A577" s="107"/>
      <c r="B577" s="70"/>
    </row>
    <row r="578" spans="1:2" ht="13" x14ac:dyDescent="0.15">
      <c r="A578" s="107"/>
      <c r="B578" s="70"/>
    </row>
    <row r="579" spans="1:2" ht="13" x14ac:dyDescent="0.15">
      <c r="A579" s="107"/>
      <c r="B579" s="70"/>
    </row>
    <row r="580" spans="1:2" ht="13" x14ac:dyDescent="0.15">
      <c r="A580" s="107"/>
      <c r="B580" s="70"/>
    </row>
    <row r="581" spans="1:2" ht="13" x14ac:dyDescent="0.15">
      <c r="A581" s="107"/>
      <c r="B581" s="70"/>
    </row>
    <row r="582" spans="1:2" ht="13" x14ac:dyDescent="0.15">
      <c r="A582" s="107"/>
      <c r="B582" s="70"/>
    </row>
    <row r="583" spans="1:2" ht="13" x14ac:dyDescent="0.15">
      <c r="A583" s="107"/>
      <c r="B583" s="70"/>
    </row>
    <row r="584" spans="1:2" ht="13" x14ac:dyDescent="0.15">
      <c r="A584" s="107"/>
      <c r="B584" s="70"/>
    </row>
    <row r="585" spans="1:2" ht="13" x14ac:dyDescent="0.15">
      <c r="A585" s="107"/>
      <c r="B585" s="70"/>
    </row>
    <row r="586" spans="1:2" ht="13" x14ac:dyDescent="0.15">
      <c r="A586" s="107"/>
      <c r="B586" s="70"/>
    </row>
    <row r="587" spans="1:2" ht="13" x14ac:dyDescent="0.15">
      <c r="A587" s="107"/>
      <c r="B587" s="70"/>
    </row>
    <row r="588" spans="1:2" ht="13" x14ac:dyDescent="0.15">
      <c r="A588" s="107"/>
      <c r="B588" s="70"/>
    </row>
    <row r="589" spans="1:2" ht="13" x14ac:dyDescent="0.15">
      <c r="A589" s="107"/>
      <c r="B589" s="70"/>
    </row>
    <row r="590" spans="1:2" ht="13" x14ac:dyDescent="0.15">
      <c r="A590" s="107"/>
      <c r="B590" s="70"/>
    </row>
    <row r="591" spans="1:2" ht="13" x14ac:dyDescent="0.15">
      <c r="A591" s="107"/>
      <c r="B591" s="70"/>
    </row>
    <row r="592" spans="1:2" ht="13" x14ac:dyDescent="0.15">
      <c r="A592" s="107"/>
      <c r="B592" s="70"/>
    </row>
    <row r="593" spans="1:2" ht="13" x14ac:dyDescent="0.15">
      <c r="A593" s="107"/>
      <c r="B593" s="70"/>
    </row>
    <row r="594" spans="1:2" ht="13" x14ac:dyDescent="0.15">
      <c r="A594" s="107"/>
      <c r="B594" s="70"/>
    </row>
    <row r="595" spans="1:2" ht="13" x14ac:dyDescent="0.15">
      <c r="A595" s="107"/>
      <c r="B595" s="70"/>
    </row>
    <row r="596" spans="1:2" ht="13" x14ac:dyDescent="0.15">
      <c r="A596" s="107"/>
      <c r="B596" s="70"/>
    </row>
    <row r="597" spans="1:2" ht="13" x14ac:dyDescent="0.15">
      <c r="A597" s="107"/>
      <c r="B597" s="70"/>
    </row>
    <row r="598" spans="1:2" ht="13" x14ac:dyDescent="0.15">
      <c r="A598" s="107"/>
      <c r="B598" s="70"/>
    </row>
    <row r="599" spans="1:2" ht="13" x14ac:dyDescent="0.15">
      <c r="A599" s="107"/>
      <c r="B599" s="70"/>
    </row>
    <row r="600" spans="1:2" ht="13" x14ac:dyDescent="0.15">
      <c r="A600" s="107"/>
      <c r="B600" s="70"/>
    </row>
    <row r="601" spans="1:2" ht="13" x14ac:dyDescent="0.15">
      <c r="A601" s="107"/>
      <c r="B601" s="70"/>
    </row>
    <row r="602" spans="1:2" ht="13" x14ac:dyDescent="0.15">
      <c r="A602" s="107"/>
      <c r="B602" s="70"/>
    </row>
    <row r="603" spans="1:2" ht="13" x14ac:dyDescent="0.15">
      <c r="A603" s="107"/>
      <c r="B603" s="70"/>
    </row>
    <row r="604" spans="1:2" ht="13" x14ac:dyDescent="0.15">
      <c r="A604" s="107"/>
      <c r="B604" s="70"/>
    </row>
    <row r="605" spans="1:2" ht="13" x14ac:dyDescent="0.15">
      <c r="A605" s="107"/>
      <c r="B605" s="70"/>
    </row>
    <row r="606" spans="1:2" ht="13" x14ac:dyDescent="0.15">
      <c r="A606" s="107"/>
      <c r="B606" s="70"/>
    </row>
    <row r="607" spans="1:2" ht="13" x14ac:dyDescent="0.15">
      <c r="A607" s="107"/>
      <c r="B607" s="70"/>
    </row>
    <row r="608" spans="1:2" ht="13" x14ac:dyDescent="0.15">
      <c r="A608" s="107"/>
      <c r="B608" s="70"/>
    </row>
    <row r="609" spans="1:2" ht="13" x14ac:dyDescent="0.15">
      <c r="A609" s="107"/>
      <c r="B609" s="70"/>
    </row>
    <row r="610" spans="1:2" ht="13" x14ac:dyDescent="0.15">
      <c r="A610" s="107"/>
      <c r="B610" s="70"/>
    </row>
    <row r="611" spans="1:2" ht="13" x14ac:dyDescent="0.15">
      <c r="A611" s="107"/>
      <c r="B611" s="70"/>
    </row>
    <row r="612" spans="1:2" ht="13" x14ac:dyDescent="0.15">
      <c r="A612" s="107"/>
      <c r="B612" s="70"/>
    </row>
    <row r="613" spans="1:2" ht="13" x14ac:dyDescent="0.15">
      <c r="A613" s="107"/>
      <c r="B613" s="70"/>
    </row>
    <row r="614" spans="1:2" ht="13" x14ac:dyDescent="0.15">
      <c r="A614" s="107"/>
      <c r="B614" s="70"/>
    </row>
    <row r="615" spans="1:2" ht="13" x14ac:dyDescent="0.15">
      <c r="A615" s="107"/>
      <c r="B615" s="70"/>
    </row>
    <row r="616" spans="1:2" ht="13" x14ac:dyDescent="0.15">
      <c r="A616" s="107"/>
      <c r="B616" s="70"/>
    </row>
    <row r="617" spans="1:2" ht="13" x14ac:dyDescent="0.15">
      <c r="A617" s="107"/>
      <c r="B617" s="70"/>
    </row>
    <row r="618" spans="1:2" ht="13" x14ac:dyDescent="0.15">
      <c r="A618" s="107"/>
      <c r="B618" s="70"/>
    </row>
    <row r="619" spans="1:2" ht="13" x14ac:dyDescent="0.15">
      <c r="A619" s="107"/>
      <c r="B619" s="70"/>
    </row>
    <row r="620" spans="1:2" ht="13" x14ac:dyDescent="0.15">
      <c r="A620" s="107"/>
      <c r="B620" s="70"/>
    </row>
    <row r="621" spans="1:2" ht="13" x14ac:dyDescent="0.15">
      <c r="A621" s="107"/>
      <c r="B621" s="70"/>
    </row>
    <row r="622" spans="1:2" ht="13" x14ac:dyDescent="0.15">
      <c r="A622" s="107"/>
      <c r="B622" s="70"/>
    </row>
    <row r="623" spans="1:2" ht="13" x14ac:dyDescent="0.15">
      <c r="A623" s="107"/>
      <c r="B623" s="70"/>
    </row>
    <row r="624" spans="1:2" ht="13" x14ac:dyDescent="0.15">
      <c r="A624" s="107"/>
      <c r="B624" s="70"/>
    </row>
    <row r="625" spans="1:2" ht="13" x14ac:dyDescent="0.15">
      <c r="A625" s="107"/>
      <c r="B625" s="70"/>
    </row>
    <row r="626" spans="1:2" ht="13" x14ac:dyDescent="0.15">
      <c r="A626" s="107"/>
      <c r="B626" s="70"/>
    </row>
    <row r="627" spans="1:2" ht="13" x14ac:dyDescent="0.15">
      <c r="A627" s="107"/>
      <c r="B627" s="70"/>
    </row>
    <row r="628" spans="1:2" ht="13" x14ac:dyDescent="0.15">
      <c r="A628" s="107"/>
      <c r="B628" s="70"/>
    </row>
    <row r="629" spans="1:2" ht="13" x14ac:dyDescent="0.15">
      <c r="A629" s="107"/>
      <c r="B629" s="70"/>
    </row>
    <row r="630" spans="1:2" ht="13" x14ac:dyDescent="0.15">
      <c r="A630" s="107"/>
      <c r="B630" s="70"/>
    </row>
    <row r="631" spans="1:2" ht="13" x14ac:dyDescent="0.15">
      <c r="A631" s="107"/>
      <c r="B631" s="70"/>
    </row>
    <row r="632" spans="1:2" ht="13" x14ac:dyDescent="0.15">
      <c r="A632" s="107"/>
      <c r="B632" s="70"/>
    </row>
    <row r="633" spans="1:2" ht="13" x14ac:dyDescent="0.15">
      <c r="A633" s="107"/>
      <c r="B633" s="70"/>
    </row>
    <row r="634" spans="1:2" ht="13" x14ac:dyDescent="0.15">
      <c r="A634" s="107"/>
      <c r="B634" s="70"/>
    </row>
    <row r="635" spans="1:2" ht="13" x14ac:dyDescent="0.15">
      <c r="A635" s="107"/>
      <c r="B635" s="70"/>
    </row>
    <row r="636" spans="1:2" ht="13" x14ac:dyDescent="0.15">
      <c r="A636" s="107"/>
      <c r="B636" s="70"/>
    </row>
    <row r="637" spans="1:2" ht="13" x14ac:dyDescent="0.15">
      <c r="A637" s="107"/>
      <c r="B637" s="70"/>
    </row>
    <row r="638" spans="1:2" ht="13" x14ac:dyDescent="0.15">
      <c r="A638" s="107"/>
      <c r="B638" s="70"/>
    </row>
    <row r="639" spans="1:2" ht="13" x14ac:dyDescent="0.15">
      <c r="A639" s="107"/>
      <c r="B639" s="70"/>
    </row>
    <row r="640" spans="1:2" ht="13" x14ac:dyDescent="0.15">
      <c r="A640" s="107"/>
      <c r="B640" s="70"/>
    </row>
    <row r="641" spans="1:2" ht="13" x14ac:dyDescent="0.15">
      <c r="A641" s="107"/>
      <c r="B641" s="70"/>
    </row>
    <row r="642" spans="1:2" ht="13" x14ac:dyDescent="0.15">
      <c r="A642" s="107"/>
      <c r="B642" s="70"/>
    </row>
    <row r="643" spans="1:2" ht="13" x14ac:dyDescent="0.15">
      <c r="A643" s="107"/>
      <c r="B643" s="70"/>
    </row>
    <row r="644" spans="1:2" ht="13" x14ac:dyDescent="0.15">
      <c r="A644" s="107"/>
      <c r="B644" s="70"/>
    </row>
    <row r="645" spans="1:2" ht="13" x14ac:dyDescent="0.15">
      <c r="A645" s="107"/>
      <c r="B645" s="70"/>
    </row>
    <row r="646" spans="1:2" ht="13" x14ac:dyDescent="0.15">
      <c r="A646" s="107"/>
      <c r="B646" s="70"/>
    </row>
    <row r="647" spans="1:2" ht="13" x14ac:dyDescent="0.15">
      <c r="A647" s="107"/>
      <c r="B647" s="70"/>
    </row>
    <row r="648" spans="1:2" ht="13" x14ac:dyDescent="0.15">
      <c r="A648" s="107"/>
      <c r="B648" s="70"/>
    </row>
    <row r="649" spans="1:2" ht="13" x14ac:dyDescent="0.15">
      <c r="A649" s="107"/>
      <c r="B649" s="70"/>
    </row>
    <row r="650" spans="1:2" ht="13" x14ac:dyDescent="0.15">
      <c r="A650" s="107"/>
      <c r="B650" s="70"/>
    </row>
    <row r="651" spans="1:2" ht="13" x14ac:dyDescent="0.15">
      <c r="A651" s="107"/>
      <c r="B651" s="70"/>
    </row>
    <row r="652" spans="1:2" ht="13" x14ac:dyDescent="0.15">
      <c r="A652" s="107"/>
      <c r="B652" s="70"/>
    </row>
    <row r="653" spans="1:2" ht="13" x14ac:dyDescent="0.15">
      <c r="A653" s="107"/>
      <c r="B653" s="70"/>
    </row>
    <row r="654" spans="1:2" ht="13" x14ac:dyDescent="0.15">
      <c r="A654" s="107"/>
      <c r="B654" s="70"/>
    </row>
    <row r="655" spans="1:2" ht="13" x14ac:dyDescent="0.15">
      <c r="A655" s="107"/>
      <c r="B655" s="70"/>
    </row>
    <row r="656" spans="1:2" ht="13" x14ac:dyDescent="0.15">
      <c r="A656" s="107"/>
      <c r="B656" s="70"/>
    </row>
    <row r="657" spans="1:2" ht="13" x14ac:dyDescent="0.15">
      <c r="A657" s="107"/>
      <c r="B657" s="70"/>
    </row>
    <row r="658" spans="1:2" ht="13" x14ac:dyDescent="0.15">
      <c r="A658" s="107"/>
      <c r="B658" s="70"/>
    </row>
    <row r="659" spans="1:2" ht="13" x14ac:dyDescent="0.15">
      <c r="A659" s="107"/>
      <c r="B659" s="70"/>
    </row>
    <row r="660" spans="1:2" ht="13" x14ac:dyDescent="0.15">
      <c r="A660" s="107"/>
      <c r="B660" s="70"/>
    </row>
    <row r="661" spans="1:2" ht="13" x14ac:dyDescent="0.15">
      <c r="A661" s="107"/>
      <c r="B661" s="70"/>
    </row>
    <row r="662" spans="1:2" ht="13" x14ac:dyDescent="0.15">
      <c r="A662" s="107"/>
      <c r="B662" s="70"/>
    </row>
    <row r="663" spans="1:2" ht="13" x14ac:dyDescent="0.15">
      <c r="A663" s="107"/>
      <c r="B663" s="70"/>
    </row>
    <row r="664" spans="1:2" ht="13" x14ac:dyDescent="0.15">
      <c r="A664" s="107"/>
      <c r="B664" s="70"/>
    </row>
    <row r="665" spans="1:2" ht="13" x14ac:dyDescent="0.15">
      <c r="A665" s="107"/>
      <c r="B665" s="70"/>
    </row>
    <row r="666" spans="1:2" ht="13" x14ac:dyDescent="0.15">
      <c r="A666" s="107"/>
      <c r="B666" s="70"/>
    </row>
    <row r="667" spans="1:2" ht="13" x14ac:dyDescent="0.15">
      <c r="A667" s="107"/>
      <c r="B667" s="70"/>
    </row>
    <row r="668" spans="1:2" ht="13" x14ac:dyDescent="0.15">
      <c r="A668" s="107"/>
      <c r="B668" s="70"/>
    </row>
    <row r="669" spans="1:2" ht="13" x14ac:dyDescent="0.15">
      <c r="A669" s="107"/>
      <c r="B669" s="70"/>
    </row>
    <row r="670" spans="1:2" ht="13" x14ac:dyDescent="0.15">
      <c r="A670" s="107"/>
      <c r="B670" s="70"/>
    </row>
    <row r="671" spans="1:2" ht="13" x14ac:dyDescent="0.15">
      <c r="A671" s="107"/>
      <c r="B671" s="70"/>
    </row>
    <row r="672" spans="1:2" ht="13" x14ac:dyDescent="0.15">
      <c r="A672" s="107"/>
      <c r="B672" s="70"/>
    </row>
    <row r="673" spans="1:2" ht="13" x14ac:dyDescent="0.15">
      <c r="A673" s="107"/>
      <c r="B673" s="70"/>
    </row>
    <row r="674" spans="1:2" ht="13" x14ac:dyDescent="0.15">
      <c r="A674" s="107"/>
      <c r="B674" s="70"/>
    </row>
    <row r="675" spans="1:2" ht="13" x14ac:dyDescent="0.15">
      <c r="A675" s="107"/>
      <c r="B675" s="70"/>
    </row>
    <row r="676" spans="1:2" ht="13" x14ac:dyDescent="0.15">
      <c r="A676" s="107"/>
      <c r="B676" s="70"/>
    </row>
    <row r="677" spans="1:2" ht="13" x14ac:dyDescent="0.15">
      <c r="A677" s="107"/>
      <c r="B677" s="70"/>
    </row>
    <row r="678" spans="1:2" ht="13" x14ac:dyDescent="0.15">
      <c r="A678" s="107"/>
      <c r="B678" s="70"/>
    </row>
    <row r="679" spans="1:2" ht="13" x14ac:dyDescent="0.15">
      <c r="A679" s="107"/>
      <c r="B679" s="70"/>
    </row>
    <row r="680" spans="1:2" ht="13" x14ac:dyDescent="0.15">
      <c r="A680" s="107"/>
      <c r="B680" s="70"/>
    </row>
    <row r="681" spans="1:2" ht="13" x14ac:dyDescent="0.15">
      <c r="A681" s="107"/>
      <c r="B681" s="70"/>
    </row>
    <row r="682" spans="1:2" ht="13" x14ac:dyDescent="0.15">
      <c r="A682" s="107"/>
      <c r="B682" s="70"/>
    </row>
    <row r="683" spans="1:2" ht="13" x14ac:dyDescent="0.15">
      <c r="A683" s="107"/>
      <c r="B683" s="70"/>
    </row>
    <row r="684" spans="1:2" ht="13" x14ac:dyDescent="0.15">
      <c r="A684" s="107"/>
      <c r="B684" s="70"/>
    </row>
    <row r="685" spans="1:2" ht="13" x14ac:dyDescent="0.15">
      <c r="A685" s="107"/>
      <c r="B685" s="70"/>
    </row>
    <row r="686" spans="1:2" ht="13" x14ac:dyDescent="0.15">
      <c r="A686" s="107"/>
      <c r="B686" s="70"/>
    </row>
    <row r="687" spans="1:2" ht="13" x14ac:dyDescent="0.15">
      <c r="A687" s="107"/>
      <c r="B687" s="70"/>
    </row>
    <row r="688" spans="1:2" ht="13" x14ac:dyDescent="0.15">
      <c r="A688" s="107"/>
      <c r="B688" s="70"/>
    </row>
    <row r="689" spans="1:2" ht="13" x14ac:dyDescent="0.15">
      <c r="A689" s="107"/>
      <c r="B689" s="70"/>
    </row>
    <row r="690" spans="1:2" ht="13" x14ac:dyDescent="0.15">
      <c r="A690" s="107"/>
      <c r="B690" s="70"/>
    </row>
    <row r="691" spans="1:2" ht="13" x14ac:dyDescent="0.15">
      <c r="A691" s="107"/>
      <c r="B691" s="70"/>
    </row>
    <row r="692" spans="1:2" ht="13" x14ac:dyDescent="0.15">
      <c r="A692" s="107"/>
      <c r="B692" s="70"/>
    </row>
    <row r="693" spans="1:2" ht="13" x14ac:dyDescent="0.15">
      <c r="A693" s="107"/>
      <c r="B693" s="70"/>
    </row>
    <row r="694" spans="1:2" ht="13" x14ac:dyDescent="0.15">
      <c r="A694" s="107"/>
      <c r="B694" s="70"/>
    </row>
    <row r="695" spans="1:2" ht="13" x14ac:dyDescent="0.15">
      <c r="A695" s="107"/>
      <c r="B695" s="70"/>
    </row>
    <row r="696" spans="1:2" ht="13" x14ac:dyDescent="0.15">
      <c r="A696" s="107"/>
      <c r="B696" s="70"/>
    </row>
    <row r="697" spans="1:2" ht="13" x14ac:dyDescent="0.15">
      <c r="A697" s="107"/>
      <c r="B697" s="70"/>
    </row>
    <row r="698" spans="1:2" ht="13" x14ac:dyDescent="0.15">
      <c r="A698" s="107"/>
      <c r="B698" s="70"/>
    </row>
    <row r="699" spans="1:2" ht="13" x14ac:dyDescent="0.15">
      <c r="A699" s="107"/>
      <c r="B699" s="70"/>
    </row>
    <row r="700" spans="1:2" ht="13" x14ac:dyDescent="0.15">
      <c r="A700" s="107"/>
      <c r="B700" s="70"/>
    </row>
    <row r="701" spans="1:2" ht="13" x14ac:dyDescent="0.15">
      <c r="A701" s="107"/>
      <c r="B701" s="70"/>
    </row>
    <row r="702" spans="1:2" ht="13" x14ac:dyDescent="0.15">
      <c r="A702" s="107"/>
      <c r="B702" s="70"/>
    </row>
    <row r="703" spans="1:2" ht="13" x14ac:dyDescent="0.15">
      <c r="A703" s="107"/>
      <c r="B703" s="70"/>
    </row>
    <row r="704" spans="1:2" ht="13" x14ac:dyDescent="0.15">
      <c r="A704" s="107"/>
      <c r="B704" s="70"/>
    </row>
    <row r="705" spans="1:2" ht="13" x14ac:dyDescent="0.15">
      <c r="A705" s="107"/>
      <c r="B705" s="70"/>
    </row>
    <row r="706" spans="1:2" ht="13" x14ac:dyDescent="0.15">
      <c r="A706" s="107"/>
      <c r="B706" s="70"/>
    </row>
    <row r="707" spans="1:2" ht="13" x14ac:dyDescent="0.15">
      <c r="A707" s="107"/>
      <c r="B707" s="70"/>
    </row>
    <row r="708" spans="1:2" ht="13" x14ac:dyDescent="0.15">
      <c r="A708" s="107"/>
      <c r="B708" s="70"/>
    </row>
    <row r="709" spans="1:2" ht="13" x14ac:dyDescent="0.15">
      <c r="A709" s="107"/>
      <c r="B709" s="70"/>
    </row>
    <row r="710" spans="1:2" ht="13" x14ac:dyDescent="0.15">
      <c r="A710" s="107"/>
      <c r="B710" s="70"/>
    </row>
    <row r="711" spans="1:2" ht="13" x14ac:dyDescent="0.15">
      <c r="A711" s="107"/>
      <c r="B711" s="70"/>
    </row>
    <row r="712" spans="1:2" ht="13" x14ac:dyDescent="0.15">
      <c r="A712" s="107"/>
      <c r="B712" s="70"/>
    </row>
    <row r="713" spans="1:2" ht="13" x14ac:dyDescent="0.15">
      <c r="A713" s="107"/>
      <c r="B713" s="70"/>
    </row>
    <row r="714" spans="1:2" ht="13" x14ac:dyDescent="0.15">
      <c r="A714" s="107"/>
      <c r="B714" s="70"/>
    </row>
    <row r="715" spans="1:2" ht="13" x14ac:dyDescent="0.15">
      <c r="A715" s="107"/>
      <c r="B715" s="70"/>
    </row>
    <row r="716" spans="1:2" ht="13" x14ac:dyDescent="0.15">
      <c r="A716" s="107"/>
      <c r="B716" s="70"/>
    </row>
    <row r="717" spans="1:2" ht="13" x14ac:dyDescent="0.15">
      <c r="A717" s="107"/>
      <c r="B717" s="70"/>
    </row>
    <row r="718" spans="1:2" ht="13" x14ac:dyDescent="0.15">
      <c r="A718" s="107"/>
      <c r="B718" s="70"/>
    </row>
    <row r="719" spans="1:2" ht="13" x14ac:dyDescent="0.15">
      <c r="A719" s="107"/>
      <c r="B719" s="70"/>
    </row>
    <row r="720" spans="1:2" ht="13" x14ac:dyDescent="0.15">
      <c r="A720" s="107"/>
      <c r="B720" s="70"/>
    </row>
    <row r="721" spans="1:2" ht="13" x14ac:dyDescent="0.15">
      <c r="A721" s="107"/>
      <c r="B721" s="70"/>
    </row>
    <row r="722" spans="1:2" ht="13" x14ac:dyDescent="0.15">
      <c r="A722" s="107"/>
      <c r="B722" s="70"/>
    </row>
    <row r="723" spans="1:2" ht="13" x14ac:dyDescent="0.15">
      <c r="A723" s="107"/>
      <c r="B723" s="70"/>
    </row>
    <row r="724" spans="1:2" ht="13" x14ac:dyDescent="0.15">
      <c r="A724" s="107"/>
      <c r="B724" s="70"/>
    </row>
    <row r="725" spans="1:2" ht="13" x14ac:dyDescent="0.15">
      <c r="A725" s="107"/>
      <c r="B725" s="70"/>
    </row>
    <row r="726" spans="1:2" ht="13" x14ac:dyDescent="0.15">
      <c r="A726" s="107"/>
      <c r="B726" s="70"/>
    </row>
    <row r="727" spans="1:2" ht="13" x14ac:dyDescent="0.15">
      <c r="A727" s="107"/>
      <c r="B727" s="70"/>
    </row>
    <row r="728" spans="1:2" ht="13" x14ac:dyDescent="0.15">
      <c r="A728" s="107"/>
      <c r="B728" s="70"/>
    </row>
    <row r="729" spans="1:2" ht="13" x14ac:dyDescent="0.15">
      <c r="A729" s="107"/>
      <c r="B729" s="70"/>
    </row>
    <row r="730" spans="1:2" ht="13" x14ac:dyDescent="0.15">
      <c r="A730" s="107"/>
      <c r="B730" s="70"/>
    </row>
    <row r="731" spans="1:2" ht="13" x14ac:dyDescent="0.15">
      <c r="A731" s="107"/>
      <c r="B731" s="70"/>
    </row>
    <row r="732" spans="1:2" ht="13" x14ac:dyDescent="0.15">
      <c r="A732" s="107"/>
      <c r="B732" s="70"/>
    </row>
    <row r="733" spans="1:2" ht="13" x14ac:dyDescent="0.15">
      <c r="A733" s="107"/>
      <c r="B733" s="70"/>
    </row>
    <row r="734" spans="1:2" ht="13" x14ac:dyDescent="0.15">
      <c r="A734" s="107"/>
      <c r="B734" s="70"/>
    </row>
    <row r="735" spans="1:2" ht="13" x14ac:dyDescent="0.15">
      <c r="A735" s="107"/>
      <c r="B735" s="70"/>
    </row>
    <row r="736" spans="1:2" ht="13" x14ac:dyDescent="0.15">
      <c r="A736" s="107"/>
      <c r="B736" s="70"/>
    </row>
    <row r="737" spans="1:2" ht="13" x14ac:dyDescent="0.15">
      <c r="A737" s="107"/>
      <c r="B737" s="70"/>
    </row>
    <row r="738" spans="1:2" ht="13" x14ac:dyDescent="0.15">
      <c r="A738" s="107"/>
      <c r="B738" s="70"/>
    </row>
    <row r="739" spans="1:2" ht="13" x14ac:dyDescent="0.15">
      <c r="A739" s="107"/>
      <c r="B739" s="70"/>
    </row>
    <row r="740" spans="1:2" ht="13" x14ac:dyDescent="0.15">
      <c r="A740" s="107"/>
      <c r="B740" s="70"/>
    </row>
    <row r="741" spans="1:2" ht="13" x14ac:dyDescent="0.15">
      <c r="A741" s="107"/>
      <c r="B741" s="70"/>
    </row>
    <row r="742" spans="1:2" ht="13" x14ac:dyDescent="0.15">
      <c r="A742" s="107"/>
      <c r="B742" s="70"/>
    </row>
    <row r="743" spans="1:2" ht="13" x14ac:dyDescent="0.15">
      <c r="A743" s="107"/>
      <c r="B743" s="70"/>
    </row>
    <row r="744" spans="1:2" ht="13" x14ac:dyDescent="0.15">
      <c r="A744" s="107"/>
      <c r="B744" s="70"/>
    </row>
    <row r="745" spans="1:2" ht="13" x14ac:dyDescent="0.15">
      <c r="A745" s="107"/>
      <c r="B745" s="70"/>
    </row>
    <row r="746" spans="1:2" ht="13" x14ac:dyDescent="0.15">
      <c r="A746" s="107"/>
      <c r="B746" s="70"/>
    </row>
    <row r="747" spans="1:2" ht="13" x14ac:dyDescent="0.15">
      <c r="A747" s="107"/>
      <c r="B747" s="70"/>
    </row>
    <row r="748" spans="1:2" ht="13" x14ac:dyDescent="0.15">
      <c r="A748" s="107"/>
      <c r="B748" s="70"/>
    </row>
    <row r="749" spans="1:2" ht="13" x14ac:dyDescent="0.15">
      <c r="A749" s="107"/>
      <c r="B749" s="70"/>
    </row>
    <row r="750" spans="1:2" ht="13" x14ac:dyDescent="0.15">
      <c r="A750" s="107"/>
      <c r="B750" s="70"/>
    </row>
    <row r="751" spans="1:2" ht="13" x14ac:dyDescent="0.15">
      <c r="A751" s="107"/>
      <c r="B751" s="70"/>
    </row>
    <row r="752" spans="1:2" ht="13" x14ac:dyDescent="0.15">
      <c r="A752" s="107"/>
      <c r="B752" s="70"/>
    </row>
    <row r="753" spans="1:2" ht="13" x14ac:dyDescent="0.15">
      <c r="A753" s="107"/>
      <c r="B753" s="70"/>
    </row>
    <row r="754" spans="1:2" ht="13" x14ac:dyDescent="0.15">
      <c r="A754" s="107"/>
      <c r="B754" s="70"/>
    </row>
    <row r="755" spans="1:2" ht="13" x14ac:dyDescent="0.15">
      <c r="A755" s="107"/>
      <c r="B755" s="70"/>
    </row>
    <row r="756" spans="1:2" ht="13" x14ac:dyDescent="0.15">
      <c r="A756" s="107"/>
      <c r="B756" s="70"/>
    </row>
    <row r="757" spans="1:2" ht="13" x14ac:dyDescent="0.15">
      <c r="A757" s="107"/>
      <c r="B757" s="70"/>
    </row>
    <row r="758" spans="1:2" ht="13" x14ac:dyDescent="0.15">
      <c r="A758" s="107"/>
      <c r="B758" s="70"/>
    </row>
    <row r="759" spans="1:2" ht="13" x14ac:dyDescent="0.15">
      <c r="A759" s="107"/>
      <c r="B759" s="70"/>
    </row>
    <row r="760" spans="1:2" ht="13" x14ac:dyDescent="0.15">
      <c r="A760" s="107"/>
      <c r="B760" s="70"/>
    </row>
    <row r="761" spans="1:2" ht="13" x14ac:dyDescent="0.15">
      <c r="A761" s="107"/>
      <c r="B761" s="70"/>
    </row>
    <row r="762" spans="1:2" ht="13" x14ac:dyDescent="0.15">
      <c r="A762" s="107"/>
      <c r="B762" s="70"/>
    </row>
    <row r="763" spans="1:2" ht="13" x14ac:dyDescent="0.15">
      <c r="A763" s="107"/>
      <c r="B763" s="70"/>
    </row>
    <row r="764" spans="1:2" ht="13" x14ac:dyDescent="0.15">
      <c r="A764" s="107"/>
      <c r="B764" s="70"/>
    </row>
    <row r="765" spans="1:2" ht="13" x14ac:dyDescent="0.15">
      <c r="A765" s="107"/>
      <c r="B765" s="70"/>
    </row>
    <row r="766" spans="1:2" ht="13" x14ac:dyDescent="0.15">
      <c r="A766" s="107"/>
      <c r="B766" s="70"/>
    </row>
    <row r="767" spans="1:2" ht="13" x14ac:dyDescent="0.15">
      <c r="A767" s="107"/>
      <c r="B767" s="70"/>
    </row>
    <row r="768" spans="1:2" ht="13" x14ac:dyDescent="0.15">
      <c r="A768" s="107"/>
      <c r="B768" s="70"/>
    </row>
    <row r="769" spans="1:2" ht="13" x14ac:dyDescent="0.15">
      <c r="A769" s="107"/>
      <c r="B769" s="70"/>
    </row>
    <row r="770" spans="1:2" ht="13" x14ac:dyDescent="0.15">
      <c r="A770" s="107"/>
      <c r="B770" s="70"/>
    </row>
    <row r="771" spans="1:2" ht="13" x14ac:dyDescent="0.15">
      <c r="A771" s="107"/>
      <c r="B771" s="70"/>
    </row>
    <row r="772" spans="1:2" ht="13" x14ac:dyDescent="0.15">
      <c r="A772" s="107"/>
      <c r="B772" s="70"/>
    </row>
    <row r="773" spans="1:2" ht="13" x14ac:dyDescent="0.15">
      <c r="A773" s="107"/>
      <c r="B773" s="70"/>
    </row>
    <row r="774" spans="1:2" ht="13" x14ac:dyDescent="0.15">
      <c r="A774" s="107"/>
      <c r="B774" s="70"/>
    </row>
    <row r="775" spans="1:2" ht="13" x14ac:dyDescent="0.15">
      <c r="A775" s="107"/>
      <c r="B775" s="70"/>
    </row>
    <row r="776" spans="1:2" ht="13" x14ac:dyDescent="0.15">
      <c r="A776" s="107"/>
      <c r="B776" s="70"/>
    </row>
    <row r="777" spans="1:2" ht="13" x14ac:dyDescent="0.15">
      <c r="A777" s="107"/>
      <c r="B777" s="70"/>
    </row>
    <row r="778" spans="1:2" ht="13" x14ac:dyDescent="0.15">
      <c r="A778" s="107"/>
      <c r="B778" s="70"/>
    </row>
    <row r="779" spans="1:2" ht="13" x14ac:dyDescent="0.15">
      <c r="A779" s="107"/>
      <c r="B779" s="70"/>
    </row>
    <row r="780" spans="1:2" ht="13" x14ac:dyDescent="0.15">
      <c r="A780" s="107"/>
      <c r="B780" s="70"/>
    </row>
    <row r="781" spans="1:2" ht="13" x14ac:dyDescent="0.15">
      <c r="A781" s="107"/>
      <c r="B781" s="70"/>
    </row>
    <row r="782" spans="1:2" ht="13" x14ac:dyDescent="0.15">
      <c r="A782" s="107"/>
      <c r="B782" s="70"/>
    </row>
    <row r="783" spans="1:2" ht="13" x14ac:dyDescent="0.15">
      <c r="A783" s="107"/>
      <c r="B783" s="70"/>
    </row>
    <row r="784" spans="1:2" ht="13" x14ac:dyDescent="0.15">
      <c r="A784" s="107"/>
      <c r="B784" s="70"/>
    </row>
    <row r="785" spans="1:2" ht="13" x14ac:dyDescent="0.15">
      <c r="A785" s="107"/>
      <c r="B785" s="70"/>
    </row>
    <row r="786" spans="1:2" ht="13" x14ac:dyDescent="0.15">
      <c r="A786" s="107"/>
      <c r="B786" s="70"/>
    </row>
    <row r="787" spans="1:2" ht="13" x14ac:dyDescent="0.15">
      <c r="A787" s="107"/>
      <c r="B787" s="70"/>
    </row>
    <row r="788" spans="1:2" ht="13" x14ac:dyDescent="0.15">
      <c r="A788" s="107"/>
      <c r="B788" s="70"/>
    </row>
    <row r="789" spans="1:2" ht="13" x14ac:dyDescent="0.15">
      <c r="A789" s="107"/>
      <c r="B789" s="70"/>
    </row>
    <row r="790" spans="1:2" ht="13" x14ac:dyDescent="0.15">
      <c r="A790" s="107"/>
      <c r="B790" s="70"/>
    </row>
    <row r="791" spans="1:2" ht="13" x14ac:dyDescent="0.15">
      <c r="A791" s="107"/>
      <c r="B791" s="70"/>
    </row>
    <row r="792" spans="1:2" ht="13" x14ac:dyDescent="0.15">
      <c r="A792" s="107"/>
      <c r="B792" s="70"/>
    </row>
    <row r="793" spans="1:2" ht="13" x14ac:dyDescent="0.15">
      <c r="A793" s="107"/>
      <c r="B793" s="70"/>
    </row>
    <row r="794" spans="1:2" ht="13" x14ac:dyDescent="0.15">
      <c r="A794" s="107"/>
      <c r="B794" s="70"/>
    </row>
    <row r="795" spans="1:2" ht="13" x14ac:dyDescent="0.15">
      <c r="A795" s="107"/>
      <c r="B795" s="70"/>
    </row>
    <row r="796" spans="1:2" ht="13" x14ac:dyDescent="0.15">
      <c r="A796" s="107"/>
      <c r="B796" s="70"/>
    </row>
    <row r="797" spans="1:2" ht="13" x14ac:dyDescent="0.15">
      <c r="A797" s="107"/>
      <c r="B797" s="70"/>
    </row>
    <row r="798" spans="1:2" ht="13" x14ac:dyDescent="0.15">
      <c r="A798" s="107"/>
      <c r="B798" s="70"/>
    </row>
    <row r="799" spans="1:2" ht="13" x14ac:dyDescent="0.15">
      <c r="A799" s="107"/>
      <c r="B799" s="70"/>
    </row>
    <row r="800" spans="1:2" ht="13" x14ac:dyDescent="0.15">
      <c r="A800" s="107"/>
      <c r="B800" s="70"/>
    </row>
    <row r="801" spans="1:2" ht="13" x14ac:dyDescent="0.15">
      <c r="A801" s="107"/>
      <c r="B801" s="70"/>
    </row>
    <row r="802" spans="1:2" ht="13" x14ac:dyDescent="0.15">
      <c r="A802" s="107"/>
      <c r="B802" s="70"/>
    </row>
    <row r="803" spans="1:2" ht="13" x14ac:dyDescent="0.15">
      <c r="A803" s="107"/>
      <c r="B803" s="70"/>
    </row>
    <row r="804" spans="1:2" ht="13" x14ac:dyDescent="0.15">
      <c r="A804" s="107"/>
      <c r="B804" s="70"/>
    </row>
    <row r="805" spans="1:2" ht="13" x14ac:dyDescent="0.15">
      <c r="A805" s="107"/>
      <c r="B805" s="70"/>
    </row>
    <row r="806" spans="1:2" ht="13" x14ac:dyDescent="0.15">
      <c r="A806" s="107"/>
      <c r="B806" s="70"/>
    </row>
    <row r="807" spans="1:2" ht="13" x14ac:dyDescent="0.15">
      <c r="A807" s="107"/>
      <c r="B807" s="70"/>
    </row>
    <row r="808" spans="1:2" ht="13" x14ac:dyDescent="0.15">
      <c r="A808" s="107"/>
      <c r="B808" s="70"/>
    </row>
    <row r="809" spans="1:2" ht="13" x14ac:dyDescent="0.15">
      <c r="A809" s="107"/>
      <c r="B809" s="70"/>
    </row>
    <row r="810" spans="1:2" ht="13" x14ac:dyDescent="0.15">
      <c r="A810" s="107"/>
      <c r="B810" s="70"/>
    </row>
    <row r="811" spans="1:2" ht="13" x14ac:dyDescent="0.15">
      <c r="A811" s="107"/>
      <c r="B811" s="70"/>
    </row>
    <row r="812" spans="1:2" ht="13" x14ac:dyDescent="0.15">
      <c r="A812" s="107"/>
      <c r="B812" s="70"/>
    </row>
    <row r="813" spans="1:2" ht="13" x14ac:dyDescent="0.15">
      <c r="A813" s="107"/>
      <c r="B813" s="70"/>
    </row>
    <row r="814" spans="1:2" ht="13" x14ac:dyDescent="0.15">
      <c r="A814" s="107"/>
      <c r="B814" s="70"/>
    </row>
    <row r="815" spans="1:2" ht="13" x14ac:dyDescent="0.15">
      <c r="A815" s="107"/>
      <c r="B815" s="70"/>
    </row>
    <row r="816" spans="1:2" ht="13" x14ac:dyDescent="0.15">
      <c r="A816" s="107"/>
      <c r="B816" s="70"/>
    </row>
    <row r="817" spans="1:2" ht="13" x14ac:dyDescent="0.15">
      <c r="A817" s="107"/>
      <c r="B817" s="70"/>
    </row>
    <row r="818" spans="1:2" ht="13" x14ac:dyDescent="0.15">
      <c r="A818" s="107"/>
      <c r="B818" s="70"/>
    </row>
    <row r="819" spans="1:2" ht="13" x14ac:dyDescent="0.15">
      <c r="A819" s="107"/>
      <c r="B819" s="70"/>
    </row>
    <row r="820" spans="1:2" ht="13" x14ac:dyDescent="0.15">
      <c r="A820" s="107"/>
      <c r="B820" s="70"/>
    </row>
    <row r="821" spans="1:2" ht="13" x14ac:dyDescent="0.15">
      <c r="A821" s="107"/>
      <c r="B821" s="70"/>
    </row>
    <row r="822" spans="1:2" ht="13" x14ac:dyDescent="0.15">
      <c r="A822" s="107"/>
      <c r="B822" s="70"/>
    </row>
    <row r="823" spans="1:2" ht="13" x14ac:dyDescent="0.15">
      <c r="A823" s="107"/>
      <c r="B823" s="70"/>
    </row>
    <row r="824" spans="1:2" ht="13" x14ac:dyDescent="0.15">
      <c r="A824" s="107"/>
      <c r="B824" s="70"/>
    </row>
    <row r="825" spans="1:2" ht="13" x14ac:dyDescent="0.15">
      <c r="A825" s="107"/>
      <c r="B825" s="70"/>
    </row>
    <row r="826" spans="1:2" ht="13" x14ac:dyDescent="0.15">
      <c r="A826" s="107"/>
      <c r="B826" s="70"/>
    </row>
    <row r="827" spans="1:2" ht="13" x14ac:dyDescent="0.15">
      <c r="A827" s="107"/>
      <c r="B827" s="70"/>
    </row>
    <row r="828" spans="1:2" ht="13" x14ac:dyDescent="0.15">
      <c r="A828" s="107"/>
      <c r="B828" s="70"/>
    </row>
    <row r="829" spans="1:2" ht="13" x14ac:dyDescent="0.15">
      <c r="A829" s="107"/>
      <c r="B829" s="70"/>
    </row>
    <row r="830" spans="1:2" ht="13" x14ac:dyDescent="0.15">
      <c r="A830" s="107"/>
      <c r="B830" s="70"/>
    </row>
    <row r="831" spans="1:2" ht="13" x14ac:dyDescent="0.15">
      <c r="A831" s="107"/>
      <c r="B831" s="70"/>
    </row>
    <row r="832" spans="1:2" ht="13" x14ac:dyDescent="0.15">
      <c r="A832" s="107"/>
      <c r="B832" s="70"/>
    </row>
    <row r="833" spans="1:2" ht="13" x14ac:dyDescent="0.15">
      <c r="A833" s="107"/>
      <c r="B833" s="70"/>
    </row>
    <row r="834" spans="1:2" ht="13" x14ac:dyDescent="0.15">
      <c r="A834" s="107"/>
      <c r="B834" s="70"/>
    </row>
    <row r="835" spans="1:2" ht="13" x14ac:dyDescent="0.15">
      <c r="A835" s="107"/>
      <c r="B835" s="70"/>
    </row>
    <row r="836" spans="1:2" ht="13" x14ac:dyDescent="0.15">
      <c r="A836" s="107"/>
      <c r="B836" s="70"/>
    </row>
    <row r="837" spans="1:2" ht="13" x14ac:dyDescent="0.15">
      <c r="A837" s="107"/>
      <c r="B837" s="70"/>
    </row>
    <row r="838" spans="1:2" ht="13" x14ac:dyDescent="0.15">
      <c r="A838" s="107"/>
      <c r="B838" s="70"/>
    </row>
    <row r="839" spans="1:2" ht="13" x14ac:dyDescent="0.15">
      <c r="A839" s="107"/>
      <c r="B839" s="70"/>
    </row>
    <row r="840" spans="1:2" ht="13" x14ac:dyDescent="0.15">
      <c r="A840" s="107"/>
      <c r="B840" s="70"/>
    </row>
    <row r="841" spans="1:2" ht="13" x14ac:dyDescent="0.15">
      <c r="A841" s="107"/>
      <c r="B841" s="70"/>
    </row>
    <row r="842" spans="1:2" ht="13" x14ac:dyDescent="0.15">
      <c r="A842" s="107"/>
      <c r="B842" s="70"/>
    </row>
    <row r="843" spans="1:2" ht="13" x14ac:dyDescent="0.15">
      <c r="A843" s="107"/>
      <c r="B843" s="70"/>
    </row>
    <row r="844" spans="1:2" ht="13" x14ac:dyDescent="0.15">
      <c r="A844" s="107"/>
      <c r="B844" s="70"/>
    </row>
    <row r="845" spans="1:2" ht="13" x14ac:dyDescent="0.15">
      <c r="A845" s="107"/>
      <c r="B845" s="70"/>
    </row>
    <row r="846" spans="1:2" ht="13" x14ac:dyDescent="0.15">
      <c r="A846" s="107"/>
      <c r="B846" s="70"/>
    </row>
    <row r="847" spans="1:2" ht="13" x14ac:dyDescent="0.15">
      <c r="A847" s="107"/>
      <c r="B847" s="70"/>
    </row>
    <row r="848" spans="1:2" ht="13" x14ac:dyDescent="0.15">
      <c r="A848" s="107"/>
      <c r="B848" s="70"/>
    </row>
    <row r="849" spans="1:2" ht="13" x14ac:dyDescent="0.15">
      <c r="A849" s="107"/>
      <c r="B849" s="70"/>
    </row>
    <row r="850" spans="1:2" ht="13" x14ac:dyDescent="0.15">
      <c r="A850" s="107"/>
      <c r="B850" s="70"/>
    </row>
    <row r="851" spans="1:2" ht="13" x14ac:dyDescent="0.15">
      <c r="A851" s="107"/>
      <c r="B851" s="70"/>
    </row>
    <row r="852" spans="1:2" ht="13" x14ac:dyDescent="0.15">
      <c r="A852" s="107"/>
      <c r="B852" s="70"/>
    </row>
    <row r="853" spans="1:2" ht="13" x14ac:dyDescent="0.15">
      <c r="A853" s="107"/>
      <c r="B853" s="70"/>
    </row>
    <row r="854" spans="1:2" ht="13" x14ac:dyDescent="0.15">
      <c r="A854" s="107"/>
      <c r="B854" s="70"/>
    </row>
    <row r="855" spans="1:2" ht="13" x14ac:dyDescent="0.15">
      <c r="A855" s="107"/>
      <c r="B855" s="70"/>
    </row>
    <row r="856" spans="1:2" ht="13" x14ac:dyDescent="0.15">
      <c r="A856" s="107"/>
      <c r="B856" s="70"/>
    </row>
    <row r="857" spans="1:2" ht="13" x14ac:dyDescent="0.15">
      <c r="A857" s="107"/>
      <c r="B857" s="70"/>
    </row>
    <row r="858" spans="1:2" ht="13" x14ac:dyDescent="0.15">
      <c r="A858" s="107"/>
      <c r="B858" s="70"/>
    </row>
    <row r="859" spans="1:2" ht="13" x14ac:dyDescent="0.15">
      <c r="A859" s="107"/>
      <c r="B859" s="70"/>
    </row>
    <row r="860" spans="1:2" ht="13" x14ac:dyDescent="0.15">
      <c r="A860" s="107"/>
      <c r="B860" s="70"/>
    </row>
    <row r="861" spans="1:2" ht="13" x14ac:dyDescent="0.15">
      <c r="A861" s="107"/>
      <c r="B861" s="70"/>
    </row>
    <row r="862" spans="1:2" ht="13" x14ac:dyDescent="0.15">
      <c r="A862" s="107"/>
      <c r="B862" s="70"/>
    </row>
    <row r="863" spans="1:2" ht="13" x14ac:dyDescent="0.15">
      <c r="A863" s="107"/>
      <c r="B863" s="70"/>
    </row>
    <row r="864" spans="1:2" ht="13" x14ac:dyDescent="0.15">
      <c r="A864" s="107"/>
      <c r="B864" s="70"/>
    </row>
    <row r="865" spans="1:2" ht="13" x14ac:dyDescent="0.15">
      <c r="A865" s="107"/>
      <c r="B865" s="70"/>
    </row>
    <row r="866" spans="1:2" ht="13" x14ac:dyDescent="0.15">
      <c r="A866" s="107"/>
      <c r="B866" s="70"/>
    </row>
    <row r="867" spans="1:2" ht="13" x14ac:dyDescent="0.15">
      <c r="A867" s="107"/>
      <c r="B867" s="70"/>
    </row>
    <row r="868" spans="1:2" ht="13" x14ac:dyDescent="0.15">
      <c r="A868" s="107"/>
      <c r="B868" s="70"/>
    </row>
    <row r="869" spans="1:2" ht="13" x14ac:dyDescent="0.15">
      <c r="A869" s="107"/>
      <c r="B869" s="70"/>
    </row>
    <row r="870" spans="1:2" ht="13" x14ac:dyDescent="0.15">
      <c r="A870" s="107"/>
      <c r="B870" s="70"/>
    </row>
    <row r="871" spans="1:2" ht="13" x14ac:dyDescent="0.15">
      <c r="A871" s="107"/>
      <c r="B871" s="70"/>
    </row>
    <row r="872" spans="1:2" ht="13" x14ac:dyDescent="0.15">
      <c r="A872" s="107"/>
      <c r="B872" s="70"/>
    </row>
    <row r="873" spans="1:2" ht="13" x14ac:dyDescent="0.15">
      <c r="A873" s="107"/>
      <c r="B873" s="70"/>
    </row>
    <row r="874" spans="1:2" ht="13" x14ac:dyDescent="0.15">
      <c r="A874" s="107"/>
      <c r="B874" s="70"/>
    </row>
    <row r="875" spans="1:2" ht="13" x14ac:dyDescent="0.15">
      <c r="A875" s="107"/>
      <c r="B875" s="70"/>
    </row>
    <row r="876" spans="1:2" ht="13" x14ac:dyDescent="0.15">
      <c r="A876" s="107"/>
      <c r="B876" s="70"/>
    </row>
    <row r="877" spans="1:2" ht="13" x14ac:dyDescent="0.15">
      <c r="A877" s="107"/>
      <c r="B877" s="70"/>
    </row>
    <row r="878" spans="1:2" ht="13" x14ac:dyDescent="0.15">
      <c r="A878" s="107"/>
      <c r="B878" s="70"/>
    </row>
    <row r="879" spans="1:2" ht="13" x14ac:dyDescent="0.15">
      <c r="A879" s="107"/>
      <c r="B879" s="70"/>
    </row>
    <row r="880" spans="1:2" ht="13" x14ac:dyDescent="0.15">
      <c r="A880" s="107"/>
      <c r="B880" s="70"/>
    </row>
    <row r="881" spans="1:2" ht="13" x14ac:dyDescent="0.15">
      <c r="A881" s="107"/>
      <c r="B881" s="70"/>
    </row>
    <row r="882" spans="1:2" ht="13" x14ac:dyDescent="0.15">
      <c r="A882" s="107"/>
      <c r="B882" s="70"/>
    </row>
    <row r="883" spans="1:2" ht="13" x14ac:dyDescent="0.15">
      <c r="A883" s="107"/>
      <c r="B883" s="70"/>
    </row>
    <row r="884" spans="1:2" ht="13" x14ac:dyDescent="0.15">
      <c r="A884" s="107"/>
      <c r="B884" s="70"/>
    </row>
    <row r="885" spans="1:2" ht="13" x14ac:dyDescent="0.15">
      <c r="A885" s="107"/>
      <c r="B885" s="70"/>
    </row>
    <row r="886" spans="1:2" ht="13" x14ac:dyDescent="0.15">
      <c r="A886" s="107"/>
      <c r="B886" s="70"/>
    </row>
    <row r="887" spans="1:2" ht="13" x14ac:dyDescent="0.15">
      <c r="A887" s="107"/>
      <c r="B887" s="70"/>
    </row>
    <row r="888" spans="1:2" ht="13" x14ac:dyDescent="0.15">
      <c r="A888" s="107"/>
      <c r="B888" s="70"/>
    </row>
    <row r="889" spans="1:2" ht="13" x14ac:dyDescent="0.15">
      <c r="A889" s="107"/>
      <c r="B889" s="70"/>
    </row>
    <row r="890" spans="1:2" ht="13" x14ac:dyDescent="0.15">
      <c r="A890" s="107"/>
      <c r="B890" s="70"/>
    </row>
    <row r="891" spans="1:2" ht="13" x14ac:dyDescent="0.15">
      <c r="A891" s="107"/>
      <c r="B891" s="70"/>
    </row>
    <row r="892" spans="1:2" ht="13" x14ac:dyDescent="0.15">
      <c r="A892" s="107"/>
      <c r="B892" s="70"/>
    </row>
    <row r="893" spans="1:2" ht="13" x14ac:dyDescent="0.15">
      <c r="A893" s="107"/>
      <c r="B893" s="70"/>
    </row>
    <row r="894" spans="1:2" ht="13" x14ac:dyDescent="0.15">
      <c r="A894" s="107"/>
      <c r="B894" s="70"/>
    </row>
    <row r="895" spans="1:2" ht="13" x14ac:dyDescent="0.15">
      <c r="A895" s="107"/>
      <c r="B895" s="70"/>
    </row>
    <row r="896" spans="1:2" ht="13" x14ac:dyDescent="0.15">
      <c r="A896" s="107"/>
      <c r="B896" s="70"/>
    </row>
    <row r="897" spans="1:2" ht="13" x14ac:dyDescent="0.15">
      <c r="A897" s="107"/>
      <c r="B897" s="70"/>
    </row>
    <row r="898" spans="1:2" ht="13" x14ac:dyDescent="0.15">
      <c r="A898" s="107"/>
      <c r="B898" s="70"/>
    </row>
    <row r="899" spans="1:2" ht="13" x14ac:dyDescent="0.15">
      <c r="A899" s="107"/>
      <c r="B899" s="70"/>
    </row>
    <row r="900" spans="1:2" ht="13" x14ac:dyDescent="0.15">
      <c r="A900" s="107"/>
      <c r="B900" s="70"/>
    </row>
    <row r="901" spans="1:2" ht="13" x14ac:dyDescent="0.15">
      <c r="A901" s="107"/>
      <c r="B901" s="70"/>
    </row>
    <row r="902" spans="1:2" ht="13" x14ac:dyDescent="0.15">
      <c r="A902" s="107"/>
      <c r="B902" s="70"/>
    </row>
    <row r="903" spans="1:2" ht="13" x14ac:dyDescent="0.15">
      <c r="A903" s="107"/>
      <c r="B903" s="70"/>
    </row>
    <row r="904" spans="1:2" ht="13" x14ac:dyDescent="0.15">
      <c r="A904" s="107"/>
      <c r="B904" s="70"/>
    </row>
    <row r="905" spans="1:2" ht="13" x14ac:dyDescent="0.15">
      <c r="A905" s="107"/>
      <c r="B905" s="70"/>
    </row>
    <row r="906" spans="1:2" ht="13" x14ac:dyDescent="0.15">
      <c r="A906" s="107"/>
      <c r="B906" s="70"/>
    </row>
    <row r="907" spans="1:2" ht="13" x14ac:dyDescent="0.15">
      <c r="A907" s="107"/>
      <c r="B907" s="70"/>
    </row>
    <row r="908" spans="1:2" ht="13" x14ac:dyDescent="0.15">
      <c r="A908" s="107"/>
      <c r="B908" s="70"/>
    </row>
    <row r="909" spans="1:2" ht="13" x14ac:dyDescent="0.15">
      <c r="A909" s="107"/>
      <c r="B909" s="70"/>
    </row>
    <row r="910" spans="1:2" ht="13" x14ac:dyDescent="0.15">
      <c r="A910" s="107"/>
      <c r="B910" s="70"/>
    </row>
    <row r="911" spans="1:2" ht="13" x14ac:dyDescent="0.15">
      <c r="A911" s="107"/>
      <c r="B911" s="70"/>
    </row>
    <row r="912" spans="1:2" ht="13" x14ac:dyDescent="0.15">
      <c r="A912" s="107"/>
      <c r="B912" s="70"/>
    </row>
    <row r="913" spans="1:2" ht="13" x14ac:dyDescent="0.15">
      <c r="A913" s="107"/>
      <c r="B913" s="70"/>
    </row>
    <row r="914" spans="1:2" ht="13" x14ac:dyDescent="0.15">
      <c r="A914" s="107"/>
      <c r="B914" s="70"/>
    </row>
    <row r="915" spans="1:2" ht="13" x14ac:dyDescent="0.15">
      <c r="A915" s="107"/>
      <c r="B915" s="70"/>
    </row>
    <row r="916" spans="1:2" ht="13" x14ac:dyDescent="0.15">
      <c r="A916" s="107"/>
      <c r="B916" s="70"/>
    </row>
    <row r="917" spans="1:2" ht="13" x14ac:dyDescent="0.15">
      <c r="A917" s="107"/>
      <c r="B917" s="70"/>
    </row>
    <row r="918" spans="1:2" ht="13" x14ac:dyDescent="0.15">
      <c r="A918" s="107"/>
      <c r="B918" s="70"/>
    </row>
    <row r="919" spans="1:2" ht="13" x14ac:dyDescent="0.15">
      <c r="A919" s="107"/>
      <c r="B919" s="70"/>
    </row>
    <row r="920" spans="1:2" ht="13" x14ac:dyDescent="0.15">
      <c r="A920" s="107"/>
      <c r="B920" s="70"/>
    </row>
    <row r="921" spans="1:2" ht="13" x14ac:dyDescent="0.15">
      <c r="A921" s="107"/>
      <c r="B921" s="70"/>
    </row>
    <row r="922" spans="1:2" ht="13" x14ac:dyDescent="0.15">
      <c r="A922" s="107"/>
      <c r="B922" s="70"/>
    </row>
    <row r="923" spans="1:2" ht="13" x14ac:dyDescent="0.15">
      <c r="A923" s="107"/>
      <c r="B923" s="70"/>
    </row>
    <row r="924" spans="1:2" ht="13" x14ac:dyDescent="0.15">
      <c r="A924" s="107"/>
      <c r="B924" s="70"/>
    </row>
    <row r="925" spans="1:2" ht="13" x14ac:dyDescent="0.15">
      <c r="A925" s="107"/>
      <c r="B925" s="70"/>
    </row>
    <row r="926" spans="1:2" ht="13" x14ac:dyDescent="0.15">
      <c r="A926" s="107"/>
      <c r="B926" s="70"/>
    </row>
    <row r="927" spans="1:2" ht="13" x14ac:dyDescent="0.15">
      <c r="A927" s="107"/>
      <c r="B927" s="70"/>
    </row>
    <row r="928" spans="1:2" ht="13" x14ac:dyDescent="0.15">
      <c r="A928" s="107"/>
      <c r="B928" s="70"/>
    </row>
    <row r="929" spans="1:2" ht="13" x14ac:dyDescent="0.15">
      <c r="A929" s="107"/>
      <c r="B929" s="70"/>
    </row>
    <row r="930" spans="1:2" ht="13" x14ac:dyDescent="0.15">
      <c r="A930" s="107"/>
      <c r="B930" s="70"/>
    </row>
    <row r="931" spans="1:2" ht="13" x14ac:dyDescent="0.15">
      <c r="A931" s="107"/>
      <c r="B931" s="70"/>
    </row>
    <row r="932" spans="1:2" ht="13" x14ac:dyDescent="0.15">
      <c r="A932" s="107"/>
      <c r="B932" s="70"/>
    </row>
    <row r="933" spans="1:2" ht="13" x14ac:dyDescent="0.15">
      <c r="A933" s="107"/>
      <c r="B933" s="70"/>
    </row>
    <row r="934" spans="1:2" ht="13" x14ac:dyDescent="0.15">
      <c r="A934" s="107"/>
      <c r="B934" s="70"/>
    </row>
    <row r="935" spans="1:2" ht="13" x14ac:dyDescent="0.15">
      <c r="A935" s="107"/>
      <c r="B935" s="70"/>
    </row>
    <row r="936" spans="1:2" ht="13" x14ac:dyDescent="0.15">
      <c r="A936" s="107"/>
      <c r="B936" s="70"/>
    </row>
    <row r="937" spans="1:2" ht="13" x14ac:dyDescent="0.15">
      <c r="A937" s="107"/>
      <c r="B937" s="70"/>
    </row>
    <row r="938" spans="1:2" ht="13" x14ac:dyDescent="0.15">
      <c r="A938" s="107"/>
      <c r="B938" s="70"/>
    </row>
    <row r="939" spans="1:2" ht="13" x14ac:dyDescent="0.15">
      <c r="A939" s="107"/>
      <c r="B939" s="70"/>
    </row>
    <row r="940" spans="1:2" ht="13" x14ac:dyDescent="0.15">
      <c r="A940" s="107"/>
      <c r="B940" s="70"/>
    </row>
    <row r="941" spans="1:2" ht="13" x14ac:dyDescent="0.15">
      <c r="A941" s="107"/>
      <c r="B941" s="70"/>
    </row>
    <row r="942" spans="1:2" ht="13" x14ac:dyDescent="0.15">
      <c r="A942" s="107"/>
      <c r="B942" s="70"/>
    </row>
    <row r="943" spans="1:2" ht="13" x14ac:dyDescent="0.15">
      <c r="A943" s="107"/>
      <c r="B943" s="70"/>
    </row>
    <row r="944" spans="1:2" ht="13" x14ac:dyDescent="0.15">
      <c r="A944" s="107"/>
      <c r="B944" s="70"/>
    </row>
    <row r="945" spans="1:2" ht="13" x14ac:dyDescent="0.15">
      <c r="A945" s="107"/>
      <c r="B945" s="70"/>
    </row>
    <row r="946" spans="1:2" ht="13" x14ac:dyDescent="0.15">
      <c r="A946" s="107"/>
      <c r="B946" s="70"/>
    </row>
    <row r="947" spans="1:2" ht="13" x14ac:dyDescent="0.15">
      <c r="A947" s="107"/>
      <c r="B947" s="70"/>
    </row>
    <row r="948" spans="1:2" ht="13" x14ac:dyDescent="0.15">
      <c r="A948" s="107"/>
      <c r="B948" s="70"/>
    </row>
    <row r="949" spans="1:2" ht="13" x14ac:dyDescent="0.15">
      <c r="A949" s="107"/>
      <c r="B949" s="70"/>
    </row>
    <row r="950" spans="1:2" ht="13" x14ac:dyDescent="0.15">
      <c r="A950" s="107"/>
      <c r="B950" s="70"/>
    </row>
    <row r="951" spans="1:2" ht="13" x14ac:dyDescent="0.15">
      <c r="A951" s="107"/>
      <c r="B951" s="70"/>
    </row>
    <row r="952" spans="1:2" ht="13" x14ac:dyDescent="0.15">
      <c r="A952" s="107"/>
      <c r="B952" s="70"/>
    </row>
    <row r="953" spans="1:2" ht="13" x14ac:dyDescent="0.15">
      <c r="A953" s="107"/>
      <c r="B953" s="70"/>
    </row>
    <row r="954" spans="1:2" ht="13" x14ac:dyDescent="0.15">
      <c r="A954" s="107"/>
      <c r="B954" s="70"/>
    </row>
    <row r="955" spans="1:2" ht="13" x14ac:dyDescent="0.15">
      <c r="A955" s="107"/>
      <c r="B955" s="70"/>
    </row>
    <row r="956" spans="1:2" ht="13" x14ac:dyDescent="0.15">
      <c r="A956" s="107"/>
      <c r="B956" s="70"/>
    </row>
    <row r="957" spans="1:2" ht="13" x14ac:dyDescent="0.15">
      <c r="A957" s="107"/>
      <c r="B957" s="70"/>
    </row>
    <row r="958" spans="1:2" ht="13" x14ac:dyDescent="0.15">
      <c r="A958" s="107"/>
      <c r="B958" s="70"/>
    </row>
    <row r="959" spans="1:2" ht="13" x14ac:dyDescent="0.15">
      <c r="A959" s="107"/>
      <c r="B959" s="70"/>
    </row>
    <row r="960" spans="1:2" ht="13" x14ac:dyDescent="0.15">
      <c r="A960" s="107"/>
      <c r="B960" s="70"/>
    </row>
    <row r="961" spans="1:2" ht="13" x14ac:dyDescent="0.15">
      <c r="A961" s="107"/>
      <c r="B961" s="70"/>
    </row>
    <row r="962" spans="1:2" ht="13" x14ac:dyDescent="0.15">
      <c r="A962" s="107"/>
      <c r="B962" s="70"/>
    </row>
    <row r="963" spans="1:2" ht="13" x14ac:dyDescent="0.15">
      <c r="A963" s="107"/>
      <c r="B963" s="70"/>
    </row>
    <row r="964" spans="1:2" ht="13" x14ac:dyDescent="0.15">
      <c r="A964" s="107"/>
      <c r="B964" s="70"/>
    </row>
    <row r="965" spans="1:2" ht="13" x14ac:dyDescent="0.15">
      <c r="A965" s="107"/>
      <c r="B965" s="70"/>
    </row>
    <row r="966" spans="1:2" ht="13" x14ac:dyDescent="0.15">
      <c r="A966" s="107"/>
      <c r="B966" s="70"/>
    </row>
    <row r="967" spans="1:2" ht="13" x14ac:dyDescent="0.15">
      <c r="A967" s="107"/>
      <c r="B967" s="70"/>
    </row>
    <row r="968" spans="1:2" ht="13" x14ac:dyDescent="0.15">
      <c r="A968" s="107"/>
      <c r="B968" s="70"/>
    </row>
    <row r="969" spans="1:2" ht="13" x14ac:dyDescent="0.15">
      <c r="A969" s="107"/>
      <c r="B969" s="70"/>
    </row>
    <row r="970" spans="1:2" ht="13" x14ac:dyDescent="0.15">
      <c r="A970" s="107"/>
      <c r="B970" s="70"/>
    </row>
    <row r="971" spans="1:2" ht="13" x14ac:dyDescent="0.15">
      <c r="A971" s="107"/>
      <c r="B971" s="70"/>
    </row>
    <row r="972" spans="1:2" ht="13" x14ac:dyDescent="0.15">
      <c r="A972" s="107"/>
      <c r="B972" s="70"/>
    </row>
    <row r="973" spans="1:2" ht="13" x14ac:dyDescent="0.15">
      <c r="A973" s="107"/>
      <c r="B973" s="70"/>
    </row>
    <row r="974" spans="1:2" ht="13" x14ac:dyDescent="0.15">
      <c r="A974" s="107"/>
      <c r="B974" s="70"/>
    </row>
    <row r="975" spans="1:2" ht="13" x14ac:dyDescent="0.15">
      <c r="A975" s="107"/>
      <c r="B975" s="70"/>
    </row>
    <row r="976" spans="1:2" ht="13" x14ac:dyDescent="0.15">
      <c r="A976" s="107"/>
      <c r="B976" s="70"/>
    </row>
    <row r="977" spans="1:2" ht="13" x14ac:dyDescent="0.15">
      <c r="A977" s="107"/>
      <c r="B977" s="70"/>
    </row>
    <row r="978" spans="1:2" ht="13" x14ac:dyDescent="0.15">
      <c r="A978" s="107"/>
      <c r="B978" s="70"/>
    </row>
    <row r="979" spans="1:2" ht="13" x14ac:dyDescent="0.15">
      <c r="A979" s="107"/>
      <c r="B979" s="70"/>
    </row>
    <row r="980" spans="1:2" ht="13" x14ac:dyDescent="0.15">
      <c r="A980" s="107"/>
      <c r="B980" s="70"/>
    </row>
    <row r="981" spans="1:2" ht="13" x14ac:dyDescent="0.15">
      <c r="A981" s="107"/>
      <c r="B981" s="70"/>
    </row>
    <row r="982" spans="1:2" ht="13" x14ac:dyDescent="0.15">
      <c r="A982" s="107"/>
      <c r="B982" s="70"/>
    </row>
    <row r="983" spans="1:2" ht="13" x14ac:dyDescent="0.15">
      <c r="A983" s="107"/>
      <c r="B983" s="70"/>
    </row>
    <row r="984" spans="1:2" ht="13" x14ac:dyDescent="0.15">
      <c r="A984" s="107"/>
      <c r="B984" s="70"/>
    </row>
    <row r="985" spans="1:2" ht="13" x14ac:dyDescent="0.15">
      <c r="A985" s="107"/>
      <c r="B985" s="70"/>
    </row>
    <row r="986" spans="1:2" ht="13" x14ac:dyDescent="0.15">
      <c r="A986" s="107"/>
      <c r="B986" s="70"/>
    </row>
    <row r="987" spans="1:2" ht="13" x14ac:dyDescent="0.15">
      <c r="A987" s="107"/>
      <c r="B987" s="70"/>
    </row>
    <row r="988" spans="1:2" ht="13" x14ac:dyDescent="0.15">
      <c r="A988" s="107"/>
      <c r="B988" s="70"/>
    </row>
    <row r="989" spans="1:2" ht="13" x14ac:dyDescent="0.15">
      <c r="A989" s="107"/>
      <c r="B989" s="70"/>
    </row>
    <row r="990" spans="1:2" ht="13" x14ac:dyDescent="0.15">
      <c r="A990" s="107"/>
      <c r="B990" s="70"/>
    </row>
    <row r="991" spans="1:2" ht="13" x14ac:dyDescent="0.15">
      <c r="A991" s="107"/>
      <c r="B991" s="70"/>
    </row>
    <row r="992" spans="1:2" ht="13" x14ac:dyDescent="0.15">
      <c r="A992" s="107"/>
      <c r="B992" s="70"/>
    </row>
    <row r="993" spans="1:2" ht="13" x14ac:dyDescent="0.15">
      <c r="A993" s="107"/>
      <c r="B993" s="70"/>
    </row>
    <row r="994" spans="1:2" ht="13" x14ac:dyDescent="0.15">
      <c r="A994" s="107"/>
      <c r="B994" s="70"/>
    </row>
    <row r="995" spans="1:2" ht="13" x14ac:dyDescent="0.15">
      <c r="A995" s="107"/>
      <c r="B995" s="70"/>
    </row>
    <row r="996" spans="1:2" ht="13" x14ac:dyDescent="0.15">
      <c r="A996" s="107"/>
      <c r="B996" s="70"/>
    </row>
    <row r="997" spans="1:2" ht="13" x14ac:dyDescent="0.15">
      <c r="A997" s="107"/>
      <c r="B997" s="70"/>
    </row>
    <row r="998" spans="1:2" ht="13" x14ac:dyDescent="0.15">
      <c r="A998" s="107"/>
      <c r="B998" s="70"/>
    </row>
    <row r="999" spans="1:2" ht="13" x14ac:dyDescent="0.15">
      <c r="A999" s="107"/>
      <c r="B999" s="70"/>
    </row>
    <row r="1000" spans="1:2" ht="13" x14ac:dyDescent="0.15">
      <c r="A1000" s="107"/>
      <c r="B1000" s="70"/>
    </row>
  </sheetData>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Z1007"/>
  <sheetViews>
    <sheetView workbookViewId="0"/>
  </sheetViews>
  <sheetFormatPr baseColWidth="10" defaultColWidth="14.5" defaultRowHeight="15.75" customHeight="1" x14ac:dyDescent="0.15"/>
  <cols>
    <col min="1" max="1" width="32.83203125" customWidth="1"/>
  </cols>
  <sheetData>
    <row r="1" spans="1:26" ht="15.75" customHeight="1" x14ac:dyDescent="0.15">
      <c r="A1" s="101" t="s">
        <v>2</v>
      </c>
      <c r="B1" s="117">
        <f>SUM(B2:B5)+B8</f>
        <v>876575</v>
      </c>
      <c r="C1" s="118"/>
      <c r="D1" s="118"/>
      <c r="E1" s="118"/>
      <c r="F1" s="118"/>
      <c r="G1" s="118"/>
      <c r="H1" s="118"/>
      <c r="I1" s="118"/>
      <c r="J1" s="118"/>
      <c r="K1" s="118"/>
      <c r="L1" s="118"/>
      <c r="M1" s="118"/>
      <c r="N1" s="118"/>
      <c r="O1" s="118"/>
      <c r="P1" s="118"/>
      <c r="Q1" s="118"/>
      <c r="R1" s="118"/>
      <c r="S1" s="118"/>
      <c r="T1" s="118"/>
      <c r="U1" s="118"/>
      <c r="V1" s="118"/>
      <c r="W1" s="118"/>
      <c r="X1" s="118"/>
      <c r="Y1" s="118"/>
      <c r="Z1" s="118"/>
    </row>
    <row r="2" spans="1:26" ht="15.75" customHeight="1" x14ac:dyDescent="0.15">
      <c r="A2" s="106" t="s">
        <v>22</v>
      </c>
      <c r="B2" s="76">
        <v>545874</v>
      </c>
    </row>
    <row r="3" spans="1:26" ht="15.75" customHeight="1" x14ac:dyDescent="0.15">
      <c r="A3" s="106" t="s">
        <v>23</v>
      </c>
      <c r="B3" s="76">
        <v>135000</v>
      </c>
    </row>
    <row r="4" spans="1:26" ht="15.75" customHeight="1" x14ac:dyDescent="0.15">
      <c r="A4" s="106" t="s">
        <v>172</v>
      </c>
      <c r="B4" s="76">
        <v>91499</v>
      </c>
    </row>
    <row r="5" spans="1:26" ht="15.75" customHeight="1" x14ac:dyDescent="0.15">
      <c r="A5" s="106" t="s">
        <v>173</v>
      </c>
      <c r="B5" s="70">
        <f>SUM(B6:B7)</f>
        <v>60699</v>
      </c>
    </row>
    <row r="6" spans="1:26" ht="15.75" customHeight="1" x14ac:dyDescent="0.15">
      <c r="A6" s="103" t="s">
        <v>173</v>
      </c>
      <c r="B6" s="104">
        <v>3397</v>
      </c>
    </row>
    <row r="7" spans="1:26" ht="15.75" customHeight="1" x14ac:dyDescent="0.15">
      <c r="A7" s="103" t="s">
        <v>174</v>
      </c>
      <c r="B7" s="104">
        <v>57302</v>
      </c>
    </row>
    <row r="8" spans="1:26" ht="15.75" customHeight="1" x14ac:dyDescent="0.15">
      <c r="A8" s="106" t="s">
        <v>153</v>
      </c>
      <c r="B8" s="70">
        <f>SUM(B9:B14)</f>
        <v>43503</v>
      </c>
    </row>
    <row r="9" spans="1:26" ht="15.75" customHeight="1" x14ac:dyDescent="0.15">
      <c r="A9" s="103" t="s">
        <v>175</v>
      </c>
      <c r="B9" s="104">
        <v>3296</v>
      </c>
    </row>
    <row r="10" spans="1:26" ht="15.75" customHeight="1" x14ac:dyDescent="0.15">
      <c r="A10" s="103" t="s">
        <v>176</v>
      </c>
      <c r="B10" s="104">
        <v>8113</v>
      </c>
    </row>
    <row r="11" spans="1:26" ht="15.75" customHeight="1" x14ac:dyDescent="0.15">
      <c r="A11" s="103" t="s">
        <v>177</v>
      </c>
      <c r="B11" s="104">
        <v>5442</v>
      </c>
    </row>
    <row r="12" spans="1:26" ht="15.75" customHeight="1" x14ac:dyDescent="0.15">
      <c r="A12" s="103" t="s">
        <v>178</v>
      </c>
      <c r="B12" s="104">
        <v>4890</v>
      </c>
    </row>
    <row r="13" spans="1:26" ht="15.75" customHeight="1" x14ac:dyDescent="0.15">
      <c r="A13" s="103" t="s">
        <v>179</v>
      </c>
      <c r="B13" s="104">
        <v>3051</v>
      </c>
    </row>
    <row r="14" spans="1:26" ht="15.75" customHeight="1" x14ac:dyDescent="0.15">
      <c r="A14" s="103" t="s">
        <v>180</v>
      </c>
      <c r="B14" s="104">
        <v>18711</v>
      </c>
    </row>
    <row r="15" spans="1:26" ht="15.75" customHeight="1" x14ac:dyDescent="0.15">
      <c r="A15" s="102" t="s">
        <v>127</v>
      </c>
      <c r="B15" s="72">
        <f>SUM(B16:B22)</f>
        <v>187077</v>
      </c>
      <c r="C15" s="73"/>
      <c r="D15" s="73"/>
      <c r="E15" s="73"/>
      <c r="F15" s="73"/>
      <c r="G15" s="73"/>
      <c r="H15" s="73"/>
      <c r="I15" s="73"/>
      <c r="J15" s="73"/>
      <c r="K15" s="73"/>
      <c r="L15" s="73"/>
      <c r="M15" s="73"/>
      <c r="N15" s="73"/>
      <c r="O15" s="73"/>
      <c r="P15" s="73"/>
      <c r="Q15" s="73"/>
      <c r="R15" s="73"/>
      <c r="S15" s="73"/>
      <c r="T15" s="73"/>
      <c r="U15" s="73"/>
      <c r="V15" s="73"/>
      <c r="W15" s="73"/>
      <c r="X15" s="73"/>
      <c r="Y15" s="73"/>
      <c r="Z15" s="73"/>
    </row>
    <row r="16" spans="1:26" ht="15.75" customHeight="1" x14ac:dyDescent="0.15">
      <c r="A16" s="106" t="s">
        <v>78</v>
      </c>
      <c r="B16" s="76">
        <v>59774</v>
      </c>
    </row>
    <row r="17" spans="1:26" ht="15.75" customHeight="1" x14ac:dyDescent="0.15">
      <c r="A17" s="106" t="s">
        <v>79</v>
      </c>
      <c r="B17" s="76">
        <v>82624</v>
      </c>
    </row>
    <row r="18" spans="1:26" ht="15.75" customHeight="1" x14ac:dyDescent="0.15">
      <c r="A18" s="106" t="s">
        <v>128</v>
      </c>
      <c r="B18" s="76">
        <v>9004</v>
      </c>
    </row>
    <row r="19" spans="1:26" ht="15.75" customHeight="1" x14ac:dyDescent="0.15">
      <c r="A19" s="106" t="s">
        <v>87</v>
      </c>
      <c r="B19" s="76">
        <v>3527</v>
      </c>
    </row>
    <row r="20" spans="1:26" ht="15.75" customHeight="1" x14ac:dyDescent="0.15">
      <c r="A20" s="106" t="s">
        <v>129</v>
      </c>
      <c r="B20" s="76">
        <v>3141</v>
      </c>
    </row>
    <row r="21" spans="1:26" ht="15.75" customHeight="1" x14ac:dyDescent="0.15">
      <c r="A21" s="106" t="s">
        <v>130</v>
      </c>
      <c r="B21" s="76">
        <v>3700</v>
      </c>
    </row>
    <row r="22" spans="1:26" ht="15.75" customHeight="1" x14ac:dyDescent="0.15">
      <c r="A22" s="106" t="s">
        <v>156</v>
      </c>
      <c r="B22" s="76">
        <v>25307</v>
      </c>
    </row>
    <row r="23" spans="1:26" ht="15.75" customHeight="1" x14ac:dyDescent="0.15">
      <c r="A23" s="102" t="s">
        <v>29</v>
      </c>
      <c r="B23" s="72">
        <f>SUM(B24:B30)</f>
        <v>146817</v>
      </c>
      <c r="C23" s="73"/>
      <c r="D23" s="73"/>
      <c r="E23" s="73"/>
      <c r="F23" s="73"/>
      <c r="G23" s="73"/>
      <c r="H23" s="73"/>
      <c r="I23" s="73"/>
      <c r="J23" s="73"/>
      <c r="K23" s="73"/>
      <c r="L23" s="73"/>
      <c r="M23" s="73"/>
      <c r="N23" s="73"/>
      <c r="O23" s="73"/>
      <c r="P23" s="73"/>
      <c r="Q23" s="73"/>
      <c r="R23" s="73"/>
      <c r="S23" s="73"/>
      <c r="T23" s="73"/>
      <c r="U23" s="73"/>
      <c r="V23" s="73"/>
      <c r="W23" s="73"/>
      <c r="X23" s="73"/>
      <c r="Y23" s="73"/>
      <c r="Z23" s="73"/>
    </row>
    <row r="24" spans="1:26" ht="15.75" customHeight="1" x14ac:dyDescent="0.15">
      <c r="A24" s="106" t="s">
        <v>157</v>
      </c>
      <c r="B24" s="76">
        <v>49106</v>
      </c>
    </row>
    <row r="25" spans="1:26" ht="15.75" customHeight="1" x14ac:dyDescent="0.15">
      <c r="A25" s="106" t="s">
        <v>133</v>
      </c>
      <c r="B25" s="76">
        <v>32743</v>
      </c>
    </row>
    <row r="26" spans="1:26" ht="15.75" customHeight="1" x14ac:dyDescent="0.15">
      <c r="A26" s="106" t="s">
        <v>128</v>
      </c>
      <c r="B26" s="76">
        <v>12985</v>
      </c>
    </row>
    <row r="27" spans="1:26" ht="15.75" customHeight="1" x14ac:dyDescent="0.15">
      <c r="A27" s="106" t="s">
        <v>87</v>
      </c>
      <c r="B27" s="76">
        <v>23622</v>
      </c>
    </row>
    <row r="28" spans="1:26" ht="15.75" customHeight="1" x14ac:dyDescent="0.15">
      <c r="A28" s="106" t="s">
        <v>129</v>
      </c>
      <c r="B28" s="76">
        <v>6548</v>
      </c>
    </row>
    <row r="29" spans="1:26" ht="15.75" customHeight="1" x14ac:dyDescent="0.15">
      <c r="A29" s="106" t="s">
        <v>135</v>
      </c>
      <c r="B29" s="76">
        <v>6360</v>
      </c>
    </row>
    <row r="30" spans="1:26" ht="15.75" customHeight="1" x14ac:dyDescent="0.15">
      <c r="A30" s="106" t="s">
        <v>156</v>
      </c>
      <c r="B30" s="76">
        <v>15453</v>
      </c>
    </row>
    <row r="31" spans="1:26" ht="15.75" customHeight="1" x14ac:dyDescent="0.15">
      <c r="A31" s="102" t="s">
        <v>30</v>
      </c>
      <c r="B31" s="72">
        <f>SUM(B32:B39)</f>
        <v>763382</v>
      </c>
      <c r="C31" s="73"/>
      <c r="D31" s="73"/>
      <c r="E31" s="73"/>
      <c r="F31" s="73"/>
      <c r="G31" s="73"/>
      <c r="H31" s="73"/>
      <c r="I31" s="73"/>
      <c r="J31" s="73"/>
      <c r="K31" s="73"/>
      <c r="L31" s="73"/>
      <c r="M31" s="73"/>
      <c r="N31" s="73"/>
      <c r="O31" s="73"/>
      <c r="P31" s="73"/>
      <c r="Q31" s="73"/>
      <c r="R31" s="73"/>
      <c r="S31" s="73"/>
      <c r="T31" s="73"/>
      <c r="U31" s="73"/>
      <c r="V31" s="73"/>
      <c r="W31" s="73"/>
      <c r="X31" s="73"/>
      <c r="Y31" s="73"/>
      <c r="Z31" s="73"/>
    </row>
    <row r="32" spans="1:26" ht="15.75" customHeight="1" x14ac:dyDescent="0.15">
      <c r="A32" s="106" t="s">
        <v>131</v>
      </c>
      <c r="B32" s="76">
        <v>256816</v>
      </c>
    </row>
    <row r="33" spans="1:26" ht="15.75" customHeight="1" x14ac:dyDescent="0.15">
      <c r="A33" s="106" t="s">
        <v>132</v>
      </c>
      <c r="B33" s="76">
        <v>165189</v>
      </c>
    </row>
    <row r="34" spans="1:26" ht="15.75" customHeight="1" x14ac:dyDescent="0.15">
      <c r="A34" s="106" t="s">
        <v>133</v>
      </c>
      <c r="B34" s="76">
        <v>135730</v>
      </c>
    </row>
    <row r="35" spans="1:26" ht="15.75" customHeight="1" x14ac:dyDescent="0.15">
      <c r="A35" s="106" t="s">
        <v>128</v>
      </c>
      <c r="B35" s="76">
        <v>54522</v>
      </c>
    </row>
    <row r="36" spans="1:26" ht="15.75" customHeight="1" x14ac:dyDescent="0.15">
      <c r="A36" s="106" t="s">
        <v>87</v>
      </c>
      <c r="B36" s="76">
        <v>16281</v>
      </c>
    </row>
    <row r="37" spans="1:26" ht="15.75" customHeight="1" x14ac:dyDescent="0.15">
      <c r="A37" s="106" t="s">
        <v>159</v>
      </c>
      <c r="B37" s="76">
        <v>41000</v>
      </c>
    </row>
    <row r="38" spans="1:26" ht="15.75" customHeight="1" x14ac:dyDescent="0.15">
      <c r="A38" s="106" t="s">
        <v>135</v>
      </c>
      <c r="B38" s="76">
        <v>29150</v>
      </c>
    </row>
    <row r="39" spans="1:26" ht="15.75" customHeight="1" x14ac:dyDescent="0.15">
      <c r="A39" s="106" t="s">
        <v>156</v>
      </c>
      <c r="B39" s="76">
        <v>64694</v>
      </c>
    </row>
    <row r="40" spans="1:26" ht="15.75" customHeight="1" x14ac:dyDescent="0.15">
      <c r="A40" s="102" t="s">
        <v>31</v>
      </c>
      <c r="B40" s="72">
        <f>SUM(B41:B46)</f>
        <v>166000</v>
      </c>
      <c r="C40" s="73"/>
      <c r="D40" s="73"/>
      <c r="E40" s="73"/>
      <c r="F40" s="73"/>
      <c r="G40" s="73"/>
      <c r="H40" s="73"/>
      <c r="I40" s="73"/>
      <c r="J40" s="73"/>
      <c r="K40" s="73"/>
      <c r="L40" s="73"/>
      <c r="M40" s="73"/>
      <c r="N40" s="73"/>
      <c r="O40" s="73"/>
      <c r="P40" s="73"/>
      <c r="Q40" s="73"/>
      <c r="R40" s="73"/>
      <c r="S40" s="73"/>
      <c r="T40" s="73"/>
      <c r="U40" s="73"/>
      <c r="V40" s="73"/>
      <c r="W40" s="73"/>
      <c r="X40" s="73"/>
      <c r="Y40" s="73"/>
      <c r="Z40" s="73"/>
    </row>
    <row r="41" spans="1:26" ht="15.75" customHeight="1" x14ac:dyDescent="0.15">
      <c r="A41" s="106" t="s">
        <v>84</v>
      </c>
      <c r="B41" s="76">
        <v>11531</v>
      </c>
    </row>
    <row r="42" spans="1:26" ht="15.75" customHeight="1" x14ac:dyDescent="0.15">
      <c r="A42" s="106" t="s">
        <v>85</v>
      </c>
      <c r="B42" s="76">
        <v>15022</v>
      </c>
    </row>
    <row r="43" spans="1:26" ht="15.75" customHeight="1" x14ac:dyDescent="0.15">
      <c r="A43" s="106" t="s">
        <v>137</v>
      </c>
      <c r="B43" s="76">
        <v>61954</v>
      </c>
    </row>
    <row r="44" spans="1:26" ht="15.75" customHeight="1" x14ac:dyDescent="0.15">
      <c r="A44" s="106" t="s">
        <v>138</v>
      </c>
      <c r="B44" s="76">
        <v>48284</v>
      </c>
    </row>
    <row r="45" spans="1:26" ht="15.75" customHeight="1" x14ac:dyDescent="0.15">
      <c r="A45" s="106" t="s">
        <v>89</v>
      </c>
      <c r="B45" s="76">
        <v>27227</v>
      </c>
    </row>
    <row r="46" spans="1:26" ht="15.75" customHeight="1" x14ac:dyDescent="0.15">
      <c r="A46" s="106" t="s">
        <v>181</v>
      </c>
      <c r="B46" s="76">
        <v>1982</v>
      </c>
    </row>
    <row r="47" spans="1:26" ht="15.75" customHeight="1" x14ac:dyDescent="0.15">
      <c r="A47" s="102" t="s">
        <v>182</v>
      </c>
      <c r="B47" s="72">
        <f>SUM(B48:B53)</f>
        <v>133101</v>
      </c>
      <c r="C47" s="73"/>
      <c r="D47" s="73"/>
      <c r="E47" s="73"/>
      <c r="F47" s="73"/>
      <c r="G47" s="73"/>
      <c r="H47" s="73"/>
      <c r="I47" s="73"/>
      <c r="J47" s="73"/>
      <c r="K47" s="73"/>
      <c r="L47" s="73"/>
      <c r="M47" s="73"/>
      <c r="N47" s="73"/>
      <c r="O47" s="73"/>
      <c r="P47" s="73"/>
      <c r="Q47" s="73"/>
      <c r="R47" s="73"/>
      <c r="S47" s="73"/>
      <c r="T47" s="73"/>
      <c r="U47" s="73"/>
      <c r="V47" s="73"/>
      <c r="W47" s="73"/>
      <c r="X47" s="73"/>
      <c r="Y47" s="73"/>
      <c r="Z47" s="73"/>
    </row>
    <row r="48" spans="1:26" ht="15.75" customHeight="1" x14ac:dyDescent="0.15">
      <c r="A48" s="106" t="s">
        <v>119</v>
      </c>
      <c r="B48" s="76">
        <v>28877</v>
      </c>
    </row>
    <row r="49" spans="1:26" ht="15.75" customHeight="1" x14ac:dyDescent="0.15">
      <c r="A49" s="106" t="s">
        <v>183</v>
      </c>
      <c r="B49" s="76">
        <v>14252</v>
      </c>
    </row>
    <row r="50" spans="1:26" ht="15.75" customHeight="1" x14ac:dyDescent="0.15">
      <c r="A50" s="106" t="s">
        <v>184</v>
      </c>
      <c r="B50" s="76">
        <v>8507</v>
      </c>
    </row>
    <row r="51" spans="1:26" ht="15.75" customHeight="1" x14ac:dyDescent="0.15">
      <c r="A51" s="106" t="s">
        <v>185</v>
      </c>
      <c r="B51" s="76">
        <v>47530</v>
      </c>
    </row>
    <row r="52" spans="1:26" ht="13" x14ac:dyDescent="0.15">
      <c r="A52" s="106" t="s">
        <v>186</v>
      </c>
      <c r="B52" s="76">
        <v>3663</v>
      </c>
    </row>
    <row r="53" spans="1:26" ht="13" x14ac:dyDescent="0.15">
      <c r="A53" s="106" t="s">
        <v>26</v>
      </c>
      <c r="B53" s="70">
        <f>SUM(B54:B57)</f>
        <v>30272</v>
      </c>
    </row>
    <row r="54" spans="1:26" ht="13" x14ac:dyDescent="0.15">
      <c r="A54" s="103" t="s">
        <v>2</v>
      </c>
      <c r="B54" s="104">
        <v>6024</v>
      </c>
    </row>
    <row r="55" spans="1:26" ht="13" x14ac:dyDescent="0.15">
      <c r="A55" s="103" t="s">
        <v>53</v>
      </c>
      <c r="B55" s="104">
        <v>14208</v>
      </c>
    </row>
    <row r="56" spans="1:26" ht="13" x14ac:dyDescent="0.15">
      <c r="A56" s="103" t="s">
        <v>187</v>
      </c>
      <c r="B56" s="104">
        <v>7605</v>
      </c>
    </row>
    <row r="57" spans="1:26" ht="13" x14ac:dyDescent="0.15">
      <c r="A57" s="103" t="s">
        <v>183</v>
      </c>
      <c r="B57" s="104">
        <v>2435</v>
      </c>
    </row>
    <row r="58" spans="1:26" ht="13" x14ac:dyDescent="0.15">
      <c r="A58" s="102" t="s">
        <v>188</v>
      </c>
      <c r="B58" s="110">
        <v>6586</v>
      </c>
      <c r="C58" s="73"/>
      <c r="D58" s="73"/>
      <c r="E58" s="73"/>
      <c r="F58" s="73"/>
      <c r="G58" s="73"/>
      <c r="H58" s="73"/>
      <c r="I58" s="73"/>
      <c r="J58" s="73"/>
      <c r="K58" s="73"/>
      <c r="L58" s="73"/>
      <c r="M58" s="73"/>
      <c r="N58" s="73"/>
      <c r="O58" s="73"/>
      <c r="P58" s="73"/>
      <c r="Q58" s="73"/>
      <c r="R58" s="73"/>
      <c r="S58" s="73"/>
      <c r="T58" s="73"/>
      <c r="U58" s="73"/>
      <c r="V58" s="73"/>
      <c r="W58" s="73"/>
      <c r="X58" s="73"/>
      <c r="Y58" s="73"/>
      <c r="Z58" s="73"/>
    </row>
    <row r="59" spans="1:26" ht="13" x14ac:dyDescent="0.15">
      <c r="A59" s="101" t="s">
        <v>189</v>
      </c>
      <c r="B59" s="117">
        <f>B1+B15+B23+B31+B47+B58+B40</f>
        <v>2279538</v>
      </c>
      <c r="C59" s="118"/>
      <c r="D59" s="118"/>
      <c r="E59" s="118"/>
      <c r="F59" s="118"/>
      <c r="G59" s="118"/>
      <c r="H59" s="118"/>
      <c r="I59" s="118"/>
      <c r="J59" s="118"/>
      <c r="K59" s="118"/>
      <c r="L59" s="118"/>
      <c r="M59" s="118"/>
      <c r="N59" s="118"/>
      <c r="O59" s="118"/>
      <c r="P59" s="118"/>
      <c r="Q59" s="118"/>
      <c r="R59" s="118"/>
      <c r="S59" s="118"/>
      <c r="T59" s="118"/>
      <c r="U59" s="118"/>
      <c r="V59" s="118"/>
      <c r="W59" s="118"/>
      <c r="X59" s="118"/>
      <c r="Y59" s="118"/>
      <c r="Z59" s="118"/>
    </row>
    <row r="67" spans="1:2" ht="13" x14ac:dyDescent="0.15">
      <c r="A67" s="107"/>
      <c r="B67" s="70"/>
    </row>
    <row r="68" spans="1:2" ht="13" x14ac:dyDescent="0.15">
      <c r="A68" s="107"/>
      <c r="B68" s="70"/>
    </row>
    <row r="69" spans="1:2" ht="13" x14ac:dyDescent="0.15">
      <c r="A69" s="107"/>
      <c r="B69" s="70"/>
    </row>
    <row r="70" spans="1:2" ht="13" x14ac:dyDescent="0.15">
      <c r="A70" s="107"/>
      <c r="B70" s="70"/>
    </row>
    <row r="71" spans="1:2" ht="13" x14ac:dyDescent="0.15">
      <c r="A71" s="107"/>
      <c r="B71" s="70"/>
    </row>
    <row r="72" spans="1:2" ht="13" x14ac:dyDescent="0.15">
      <c r="A72" s="107"/>
      <c r="B72" s="70"/>
    </row>
    <row r="73" spans="1:2" ht="13" x14ac:dyDescent="0.15">
      <c r="A73" s="107"/>
      <c r="B73" s="70"/>
    </row>
    <row r="74" spans="1:2" ht="13" x14ac:dyDescent="0.15">
      <c r="A74" s="107"/>
      <c r="B74" s="70"/>
    </row>
    <row r="75" spans="1:2" ht="13" x14ac:dyDescent="0.15">
      <c r="A75" s="107"/>
      <c r="B75" s="70"/>
    </row>
    <row r="76" spans="1:2" ht="13" x14ac:dyDescent="0.15">
      <c r="A76" s="107"/>
      <c r="B76" s="70"/>
    </row>
    <row r="77" spans="1:2" ht="13" x14ac:dyDescent="0.15">
      <c r="A77" s="107"/>
      <c r="B77" s="70"/>
    </row>
    <row r="78" spans="1:2" ht="13" x14ac:dyDescent="0.15">
      <c r="A78" s="107"/>
      <c r="B78" s="70"/>
    </row>
    <row r="79" spans="1:2" ht="13" x14ac:dyDescent="0.15">
      <c r="A79" s="107"/>
      <c r="B79" s="70"/>
    </row>
    <row r="80" spans="1:2" ht="13" x14ac:dyDescent="0.15">
      <c r="A80" s="107"/>
      <c r="B80" s="70"/>
    </row>
    <row r="81" spans="1:2" ht="13" x14ac:dyDescent="0.15">
      <c r="A81" s="107"/>
      <c r="B81" s="70"/>
    </row>
    <row r="82" spans="1:2" ht="13" x14ac:dyDescent="0.15">
      <c r="A82" s="107"/>
      <c r="B82" s="70"/>
    </row>
    <row r="83" spans="1:2" ht="13" x14ac:dyDescent="0.15">
      <c r="A83" s="107"/>
      <c r="B83" s="70"/>
    </row>
    <row r="84" spans="1:2" ht="13" x14ac:dyDescent="0.15">
      <c r="A84" s="107"/>
      <c r="B84" s="70"/>
    </row>
    <row r="85" spans="1:2" ht="13" x14ac:dyDescent="0.15">
      <c r="A85" s="107"/>
      <c r="B85" s="70"/>
    </row>
    <row r="86" spans="1:2" ht="13" x14ac:dyDescent="0.15">
      <c r="A86" s="107"/>
      <c r="B86" s="70"/>
    </row>
    <row r="87" spans="1:2" ht="13" x14ac:dyDescent="0.15">
      <c r="A87" s="107"/>
      <c r="B87" s="70"/>
    </row>
    <row r="88" spans="1:2" ht="13" x14ac:dyDescent="0.15">
      <c r="A88" s="107"/>
      <c r="B88" s="70"/>
    </row>
    <row r="89" spans="1:2" ht="13" x14ac:dyDescent="0.15">
      <c r="A89" s="107"/>
      <c r="B89" s="70"/>
    </row>
    <row r="90" spans="1:2" ht="13" x14ac:dyDescent="0.15">
      <c r="A90" s="107"/>
      <c r="B90" s="70"/>
    </row>
    <row r="91" spans="1:2" ht="13" x14ac:dyDescent="0.15">
      <c r="A91" s="107"/>
      <c r="B91" s="70"/>
    </row>
    <row r="92" spans="1:2" ht="13" x14ac:dyDescent="0.15">
      <c r="A92" s="107"/>
      <c r="B92" s="70"/>
    </row>
    <row r="93" spans="1:2" ht="13" x14ac:dyDescent="0.15">
      <c r="A93" s="107"/>
      <c r="B93" s="70"/>
    </row>
    <row r="94" spans="1:2" ht="13" x14ac:dyDescent="0.15">
      <c r="A94" s="107"/>
      <c r="B94" s="70"/>
    </row>
    <row r="95" spans="1:2" ht="13" x14ac:dyDescent="0.15">
      <c r="A95" s="107"/>
      <c r="B95" s="70"/>
    </row>
    <row r="96" spans="1:2" ht="13" x14ac:dyDescent="0.15">
      <c r="A96" s="107"/>
      <c r="B96" s="70"/>
    </row>
    <row r="97" spans="1:2" ht="13" x14ac:dyDescent="0.15">
      <c r="A97" s="107"/>
      <c r="B97" s="70"/>
    </row>
    <row r="98" spans="1:2" ht="13" x14ac:dyDescent="0.15">
      <c r="A98" s="107"/>
      <c r="B98" s="70"/>
    </row>
    <row r="99" spans="1:2" ht="13" x14ac:dyDescent="0.15">
      <c r="A99" s="107"/>
      <c r="B99" s="70"/>
    </row>
    <row r="100" spans="1:2" ht="13" x14ac:dyDescent="0.15">
      <c r="A100" s="107"/>
      <c r="B100" s="70"/>
    </row>
    <row r="101" spans="1:2" ht="13" x14ac:dyDescent="0.15">
      <c r="A101" s="107"/>
      <c r="B101" s="70"/>
    </row>
    <row r="102" spans="1:2" ht="13" x14ac:dyDescent="0.15">
      <c r="A102" s="107"/>
      <c r="B102" s="70"/>
    </row>
    <row r="103" spans="1:2" ht="13" x14ac:dyDescent="0.15">
      <c r="A103" s="107"/>
      <c r="B103" s="70"/>
    </row>
    <row r="104" spans="1:2" ht="13" x14ac:dyDescent="0.15">
      <c r="A104" s="107"/>
      <c r="B104" s="70"/>
    </row>
    <row r="105" spans="1:2" ht="13" x14ac:dyDescent="0.15">
      <c r="A105" s="107"/>
      <c r="B105" s="70"/>
    </row>
    <row r="106" spans="1:2" ht="13" x14ac:dyDescent="0.15">
      <c r="A106" s="107"/>
      <c r="B106" s="70"/>
    </row>
    <row r="107" spans="1:2" ht="13" x14ac:dyDescent="0.15">
      <c r="A107" s="107"/>
      <c r="B107" s="70"/>
    </row>
    <row r="108" spans="1:2" ht="13" x14ac:dyDescent="0.15">
      <c r="A108" s="107"/>
      <c r="B108" s="70"/>
    </row>
    <row r="109" spans="1:2" ht="13" x14ac:dyDescent="0.15">
      <c r="A109" s="107"/>
      <c r="B109" s="70"/>
    </row>
    <row r="110" spans="1:2" ht="13" x14ac:dyDescent="0.15">
      <c r="A110" s="107"/>
      <c r="B110" s="70"/>
    </row>
    <row r="111" spans="1:2" ht="13" x14ac:dyDescent="0.15">
      <c r="A111" s="107"/>
      <c r="B111" s="70"/>
    </row>
    <row r="112" spans="1:2" ht="13" x14ac:dyDescent="0.15">
      <c r="A112" s="107"/>
      <c r="B112" s="70"/>
    </row>
    <row r="113" spans="1:2" ht="13" x14ac:dyDescent="0.15">
      <c r="A113" s="107"/>
      <c r="B113" s="70"/>
    </row>
    <row r="114" spans="1:2" ht="13" x14ac:dyDescent="0.15">
      <c r="A114" s="107"/>
      <c r="B114" s="70"/>
    </row>
    <row r="115" spans="1:2" ht="13" x14ac:dyDescent="0.15">
      <c r="A115" s="107"/>
      <c r="B115" s="70"/>
    </row>
    <row r="116" spans="1:2" ht="13" x14ac:dyDescent="0.15">
      <c r="A116" s="107"/>
      <c r="B116" s="70"/>
    </row>
    <row r="117" spans="1:2" ht="13" x14ac:dyDescent="0.15">
      <c r="A117" s="107"/>
      <c r="B117" s="70"/>
    </row>
    <row r="118" spans="1:2" ht="13" x14ac:dyDescent="0.15">
      <c r="A118" s="107"/>
      <c r="B118" s="70"/>
    </row>
    <row r="119" spans="1:2" ht="13" x14ac:dyDescent="0.15">
      <c r="A119" s="107"/>
      <c r="B119" s="70"/>
    </row>
    <row r="120" spans="1:2" ht="13" x14ac:dyDescent="0.15">
      <c r="A120" s="107"/>
      <c r="B120" s="70"/>
    </row>
    <row r="121" spans="1:2" ht="13" x14ac:dyDescent="0.15">
      <c r="A121" s="107"/>
      <c r="B121" s="70"/>
    </row>
    <row r="122" spans="1:2" ht="13" x14ac:dyDescent="0.15">
      <c r="A122" s="107"/>
      <c r="B122" s="70"/>
    </row>
    <row r="123" spans="1:2" ht="13" x14ac:dyDescent="0.15">
      <c r="A123" s="107"/>
      <c r="B123" s="70"/>
    </row>
    <row r="124" spans="1:2" ht="13" x14ac:dyDescent="0.15">
      <c r="A124" s="107"/>
      <c r="B124" s="70"/>
    </row>
    <row r="125" spans="1:2" ht="13" x14ac:dyDescent="0.15">
      <c r="A125" s="107"/>
      <c r="B125" s="70"/>
    </row>
    <row r="126" spans="1:2" ht="13" x14ac:dyDescent="0.15">
      <c r="A126" s="107"/>
      <c r="B126" s="70"/>
    </row>
    <row r="127" spans="1:2" ht="13" x14ac:dyDescent="0.15">
      <c r="A127" s="107"/>
      <c r="B127" s="70"/>
    </row>
    <row r="128" spans="1:2" ht="13" x14ac:dyDescent="0.15">
      <c r="A128" s="107"/>
      <c r="B128" s="70"/>
    </row>
    <row r="129" spans="1:2" ht="13" x14ac:dyDescent="0.15">
      <c r="A129" s="107"/>
      <c r="B129" s="70"/>
    </row>
    <row r="130" spans="1:2" ht="13" x14ac:dyDescent="0.15">
      <c r="A130" s="107"/>
      <c r="B130" s="70"/>
    </row>
    <row r="131" spans="1:2" ht="13" x14ac:dyDescent="0.15">
      <c r="A131" s="107"/>
      <c r="B131" s="70"/>
    </row>
    <row r="132" spans="1:2" ht="13" x14ac:dyDescent="0.15">
      <c r="A132" s="107"/>
      <c r="B132" s="70"/>
    </row>
    <row r="133" spans="1:2" ht="13" x14ac:dyDescent="0.15">
      <c r="A133" s="107"/>
      <c r="B133" s="70"/>
    </row>
    <row r="134" spans="1:2" ht="13" x14ac:dyDescent="0.15">
      <c r="A134" s="107"/>
      <c r="B134" s="70"/>
    </row>
    <row r="135" spans="1:2" ht="13" x14ac:dyDescent="0.15">
      <c r="A135" s="107"/>
      <c r="B135" s="70"/>
    </row>
    <row r="136" spans="1:2" ht="13" x14ac:dyDescent="0.15">
      <c r="A136" s="107"/>
      <c r="B136" s="70"/>
    </row>
    <row r="137" spans="1:2" ht="13" x14ac:dyDescent="0.15">
      <c r="A137" s="107"/>
      <c r="B137" s="70"/>
    </row>
    <row r="138" spans="1:2" ht="13" x14ac:dyDescent="0.15">
      <c r="A138" s="107"/>
      <c r="B138" s="70"/>
    </row>
    <row r="139" spans="1:2" ht="13" x14ac:dyDescent="0.15">
      <c r="A139" s="107"/>
      <c r="B139" s="70"/>
    </row>
    <row r="140" spans="1:2" ht="13" x14ac:dyDescent="0.15">
      <c r="A140" s="107"/>
      <c r="B140" s="70"/>
    </row>
    <row r="141" spans="1:2" ht="13" x14ac:dyDescent="0.15">
      <c r="A141" s="107"/>
      <c r="B141" s="70"/>
    </row>
    <row r="142" spans="1:2" ht="13" x14ac:dyDescent="0.15">
      <c r="A142" s="107"/>
      <c r="B142" s="70"/>
    </row>
    <row r="143" spans="1:2" ht="13" x14ac:dyDescent="0.15">
      <c r="A143" s="107"/>
      <c r="B143" s="70"/>
    </row>
    <row r="144" spans="1:2" ht="13" x14ac:dyDescent="0.15">
      <c r="A144" s="107"/>
      <c r="B144" s="70"/>
    </row>
    <row r="145" spans="1:2" ht="13" x14ac:dyDescent="0.15">
      <c r="A145" s="107"/>
      <c r="B145" s="70"/>
    </row>
    <row r="146" spans="1:2" ht="13" x14ac:dyDescent="0.15">
      <c r="A146" s="107"/>
      <c r="B146" s="70"/>
    </row>
    <row r="147" spans="1:2" ht="13" x14ac:dyDescent="0.15">
      <c r="A147" s="107"/>
      <c r="B147" s="70"/>
    </row>
    <row r="148" spans="1:2" ht="13" x14ac:dyDescent="0.15">
      <c r="A148" s="107"/>
      <c r="B148" s="70"/>
    </row>
    <row r="149" spans="1:2" ht="13" x14ac:dyDescent="0.15">
      <c r="A149" s="107"/>
      <c r="B149" s="70"/>
    </row>
    <row r="150" spans="1:2" ht="13" x14ac:dyDescent="0.15">
      <c r="A150" s="107"/>
      <c r="B150" s="70"/>
    </row>
    <row r="151" spans="1:2" ht="13" x14ac:dyDescent="0.15">
      <c r="A151" s="107"/>
      <c r="B151" s="70"/>
    </row>
    <row r="152" spans="1:2" ht="13" x14ac:dyDescent="0.15">
      <c r="A152" s="107"/>
      <c r="B152" s="70"/>
    </row>
    <row r="153" spans="1:2" ht="13" x14ac:dyDescent="0.15">
      <c r="A153" s="107"/>
      <c r="B153" s="70"/>
    </row>
    <row r="154" spans="1:2" ht="13" x14ac:dyDescent="0.15">
      <c r="A154" s="107"/>
      <c r="B154" s="70"/>
    </row>
    <row r="155" spans="1:2" ht="13" x14ac:dyDescent="0.15">
      <c r="A155" s="107"/>
      <c r="B155" s="70"/>
    </row>
    <row r="156" spans="1:2" ht="13" x14ac:dyDescent="0.15">
      <c r="A156" s="107"/>
      <c r="B156" s="70"/>
    </row>
    <row r="157" spans="1:2" ht="13" x14ac:dyDescent="0.15">
      <c r="A157" s="107"/>
      <c r="B157" s="70"/>
    </row>
    <row r="158" spans="1:2" ht="13" x14ac:dyDescent="0.15">
      <c r="A158" s="107"/>
      <c r="B158" s="70"/>
    </row>
    <row r="159" spans="1:2" ht="13" x14ac:dyDescent="0.15">
      <c r="A159" s="107"/>
      <c r="B159" s="70"/>
    </row>
    <row r="160" spans="1:2" ht="13" x14ac:dyDescent="0.15">
      <c r="A160" s="107"/>
      <c r="B160" s="70"/>
    </row>
    <row r="161" spans="1:2" ht="13" x14ac:dyDescent="0.15">
      <c r="A161" s="107"/>
      <c r="B161" s="70"/>
    </row>
    <row r="162" spans="1:2" ht="13" x14ac:dyDescent="0.15">
      <c r="A162" s="107"/>
      <c r="B162" s="70"/>
    </row>
    <row r="163" spans="1:2" ht="13" x14ac:dyDescent="0.15">
      <c r="A163" s="107"/>
      <c r="B163" s="70"/>
    </row>
    <row r="164" spans="1:2" ht="13" x14ac:dyDescent="0.15">
      <c r="A164" s="107"/>
      <c r="B164" s="70"/>
    </row>
    <row r="165" spans="1:2" ht="13" x14ac:dyDescent="0.15">
      <c r="A165" s="107"/>
      <c r="B165" s="70"/>
    </row>
    <row r="166" spans="1:2" ht="13" x14ac:dyDescent="0.15">
      <c r="A166" s="107"/>
      <c r="B166" s="70"/>
    </row>
    <row r="167" spans="1:2" ht="13" x14ac:dyDescent="0.15">
      <c r="A167" s="107"/>
      <c r="B167" s="70"/>
    </row>
    <row r="168" spans="1:2" ht="13" x14ac:dyDescent="0.15">
      <c r="A168" s="107"/>
      <c r="B168" s="70"/>
    </row>
    <row r="169" spans="1:2" ht="13" x14ac:dyDescent="0.15">
      <c r="A169" s="107"/>
      <c r="B169" s="70"/>
    </row>
    <row r="170" spans="1:2" ht="13" x14ac:dyDescent="0.15">
      <c r="A170" s="107"/>
      <c r="B170" s="70"/>
    </row>
    <row r="171" spans="1:2" ht="13" x14ac:dyDescent="0.15">
      <c r="A171" s="107"/>
      <c r="B171" s="70"/>
    </row>
    <row r="172" spans="1:2" ht="13" x14ac:dyDescent="0.15">
      <c r="A172" s="107"/>
      <c r="B172" s="70"/>
    </row>
    <row r="173" spans="1:2" ht="13" x14ac:dyDescent="0.15">
      <c r="A173" s="107"/>
      <c r="B173" s="70"/>
    </row>
    <row r="174" spans="1:2" ht="13" x14ac:dyDescent="0.15">
      <c r="A174" s="107"/>
      <c r="B174" s="70"/>
    </row>
    <row r="175" spans="1:2" ht="13" x14ac:dyDescent="0.15">
      <c r="A175" s="107"/>
      <c r="B175" s="70"/>
    </row>
    <row r="176" spans="1:2" ht="13" x14ac:dyDescent="0.15">
      <c r="A176" s="107"/>
      <c r="B176" s="70"/>
    </row>
    <row r="177" spans="1:2" ht="13" x14ac:dyDescent="0.15">
      <c r="A177" s="107"/>
      <c r="B177" s="70"/>
    </row>
    <row r="178" spans="1:2" ht="13" x14ac:dyDescent="0.15">
      <c r="A178" s="107"/>
      <c r="B178" s="70"/>
    </row>
    <row r="179" spans="1:2" ht="13" x14ac:dyDescent="0.15">
      <c r="A179" s="107"/>
      <c r="B179" s="70"/>
    </row>
    <row r="180" spans="1:2" ht="13" x14ac:dyDescent="0.15">
      <c r="A180" s="107"/>
      <c r="B180" s="70"/>
    </row>
    <row r="181" spans="1:2" ht="13" x14ac:dyDescent="0.15">
      <c r="A181" s="107"/>
      <c r="B181" s="70"/>
    </row>
    <row r="182" spans="1:2" ht="13" x14ac:dyDescent="0.15">
      <c r="A182" s="107"/>
      <c r="B182" s="70"/>
    </row>
    <row r="183" spans="1:2" ht="13" x14ac:dyDescent="0.15">
      <c r="A183" s="107"/>
      <c r="B183" s="70"/>
    </row>
    <row r="184" spans="1:2" ht="13" x14ac:dyDescent="0.15">
      <c r="A184" s="107"/>
      <c r="B184" s="70"/>
    </row>
    <row r="185" spans="1:2" ht="13" x14ac:dyDescent="0.15">
      <c r="A185" s="107"/>
      <c r="B185" s="70"/>
    </row>
    <row r="186" spans="1:2" ht="13" x14ac:dyDescent="0.15">
      <c r="A186" s="107"/>
      <c r="B186" s="70"/>
    </row>
    <row r="187" spans="1:2" ht="13" x14ac:dyDescent="0.15">
      <c r="A187" s="107"/>
      <c r="B187" s="70"/>
    </row>
    <row r="188" spans="1:2" ht="13" x14ac:dyDescent="0.15">
      <c r="A188" s="107"/>
      <c r="B188" s="70"/>
    </row>
    <row r="189" spans="1:2" ht="13" x14ac:dyDescent="0.15">
      <c r="A189" s="107"/>
      <c r="B189" s="70"/>
    </row>
    <row r="190" spans="1:2" ht="13" x14ac:dyDescent="0.15">
      <c r="A190" s="107"/>
      <c r="B190" s="70"/>
    </row>
    <row r="191" spans="1:2" ht="13" x14ac:dyDescent="0.15">
      <c r="A191" s="107"/>
      <c r="B191" s="70"/>
    </row>
    <row r="192" spans="1:2" ht="13" x14ac:dyDescent="0.15">
      <c r="A192" s="107"/>
      <c r="B192" s="70"/>
    </row>
    <row r="193" spans="1:2" ht="13" x14ac:dyDescent="0.15">
      <c r="A193" s="107"/>
      <c r="B193" s="70"/>
    </row>
    <row r="194" spans="1:2" ht="13" x14ac:dyDescent="0.15">
      <c r="A194" s="107"/>
      <c r="B194" s="70"/>
    </row>
    <row r="195" spans="1:2" ht="13" x14ac:dyDescent="0.15">
      <c r="A195" s="107"/>
      <c r="B195" s="70"/>
    </row>
    <row r="196" spans="1:2" ht="13" x14ac:dyDescent="0.15">
      <c r="A196" s="107"/>
      <c r="B196" s="70"/>
    </row>
    <row r="197" spans="1:2" ht="13" x14ac:dyDescent="0.15">
      <c r="A197" s="107"/>
      <c r="B197" s="70"/>
    </row>
    <row r="198" spans="1:2" ht="13" x14ac:dyDescent="0.15">
      <c r="A198" s="107"/>
      <c r="B198" s="70"/>
    </row>
    <row r="199" spans="1:2" ht="13" x14ac:dyDescent="0.15">
      <c r="A199" s="107"/>
      <c r="B199" s="70"/>
    </row>
    <row r="200" spans="1:2" ht="13" x14ac:dyDescent="0.15">
      <c r="A200" s="107"/>
      <c r="B200" s="70"/>
    </row>
    <row r="201" spans="1:2" ht="13" x14ac:dyDescent="0.15">
      <c r="A201" s="107"/>
      <c r="B201" s="70"/>
    </row>
    <row r="202" spans="1:2" ht="13" x14ac:dyDescent="0.15">
      <c r="A202" s="107"/>
      <c r="B202" s="70"/>
    </row>
    <row r="203" spans="1:2" ht="13" x14ac:dyDescent="0.15">
      <c r="A203" s="107"/>
      <c r="B203" s="70"/>
    </row>
    <row r="204" spans="1:2" ht="13" x14ac:dyDescent="0.15">
      <c r="A204" s="107"/>
      <c r="B204" s="70"/>
    </row>
    <row r="205" spans="1:2" ht="13" x14ac:dyDescent="0.15">
      <c r="A205" s="107"/>
      <c r="B205" s="70"/>
    </row>
    <row r="206" spans="1:2" ht="13" x14ac:dyDescent="0.15">
      <c r="A206" s="107"/>
      <c r="B206" s="70"/>
    </row>
    <row r="207" spans="1:2" ht="13" x14ac:dyDescent="0.15">
      <c r="A207" s="107"/>
      <c r="B207" s="70"/>
    </row>
    <row r="208" spans="1:2" ht="13" x14ac:dyDescent="0.15">
      <c r="A208" s="107"/>
      <c r="B208" s="70"/>
    </row>
    <row r="209" spans="1:2" ht="13" x14ac:dyDescent="0.15">
      <c r="A209" s="107"/>
      <c r="B209" s="70"/>
    </row>
    <row r="210" spans="1:2" ht="13" x14ac:dyDescent="0.15">
      <c r="A210" s="107"/>
      <c r="B210" s="70"/>
    </row>
    <row r="211" spans="1:2" ht="13" x14ac:dyDescent="0.15">
      <c r="A211" s="107"/>
      <c r="B211" s="70"/>
    </row>
    <row r="212" spans="1:2" ht="13" x14ac:dyDescent="0.15">
      <c r="A212" s="107"/>
      <c r="B212" s="70"/>
    </row>
    <row r="213" spans="1:2" ht="13" x14ac:dyDescent="0.15">
      <c r="A213" s="107"/>
      <c r="B213" s="70"/>
    </row>
    <row r="214" spans="1:2" ht="13" x14ac:dyDescent="0.15">
      <c r="A214" s="107"/>
      <c r="B214" s="70"/>
    </row>
    <row r="215" spans="1:2" ht="13" x14ac:dyDescent="0.15">
      <c r="A215" s="107"/>
      <c r="B215" s="70"/>
    </row>
    <row r="216" spans="1:2" ht="13" x14ac:dyDescent="0.15">
      <c r="A216" s="107"/>
      <c r="B216" s="70"/>
    </row>
    <row r="217" spans="1:2" ht="13" x14ac:dyDescent="0.15">
      <c r="A217" s="107"/>
      <c r="B217" s="70"/>
    </row>
    <row r="218" spans="1:2" ht="13" x14ac:dyDescent="0.15">
      <c r="A218" s="107"/>
      <c r="B218" s="70"/>
    </row>
    <row r="219" spans="1:2" ht="13" x14ac:dyDescent="0.15">
      <c r="A219" s="107"/>
      <c r="B219" s="70"/>
    </row>
    <row r="220" spans="1:2" ht="13" x14ac:dyDescent="0.15">
      <c r="A220" s="107"/>
      <c r="B220" s="70"/>
    </row>
    <row r="221" spans="1:2" ht="13" x14ac:dyDescent="0.15">
      <c r="A221" s="107"/>
      <c r="B221" s="70"/>
    </row>
    <row r="222" spans="1:2" ht="13" x14ac:dyDescent="0.15">
      <c r="A222" s="107"/>
      <c r="B222" s="70"/>
    </row>
    <row r="223" spans="1:2" ht="13" x14ac:dyDescent="0.15">
      <c r="A223" s="107"/>
      <c r="B223" s="70"/>
    </row>
    <row r="224" spans="1:2" ht="13" x14ac:dyDescent="0.15">
      <c r="A224" s="107"/>
      <c r="B224" s="70"/>
    </row>
    <row r="225" spans="1:2" ht="13" x14ac:dyDescent="0.15">
      <c r="A225" s="107"/>
      <c r="B225" s="70"/>
    </row>
    <row r="226" spans="1:2" ht="13" x14ac:dyDescent="0.15">
      <c r="A226" s="107"/>
      <c r="B226" s="70"/>
    </row>
    <row r="227" spans="1:2" ht="13" x14ac:dyDescent="0.15">
      <c r="A227" s="107"/>
      <c r="B227" s="70"/>
    </row>
    <row r="228" spans="1:2" ht="13" x14ac:dyDescent="0.15">
      <c r="A228" s="107"/>
      <c r="B228" s="70"/>
    </row>
    <row r="229" spans="1:2" ht="13" x14ac:dyDescent="0.15">
      <c r="A229" s="107"/>
      <c r="B229" s="70"/>
    </row>
    <row r="230" spans="1:2" ht="13" x14ac:dyDescent="0.15">
      <c r="A230" s="107"/>
      <c r="B230" s="70"/>
    </row>
    <row r="231" spans="1:2" ht="13" x14ac:dyDescent="0.15">
      <c r="A231" s="107"/>
      <c r="B231" s="70"/>
    </row>
    <row r="232" spans="1:2" ht="13" x14ac:dyDescent="0.15">
      <c r="A232" s="107"/>
      <c r="B232" s="70"/>
    </row>
    <row r="233" spans="1:2" ht="13" x14ac:dyDescent="0.15">
      <c r="A233" s="107"/>
      <c r="B233" s="70"/>
    </row>
    <row r="234" spans="1:2" ht="13" x14ac:dyDescent="0.15">
      <c r="A234" s="107"/>
      <c r="B234" s="70"/>
    </row>
    <row r="235" spans="1:2" ht="13" x14ac:dyDescent="0.15">
      <c r="A235" s="107"/>
      <c r="B235" s="70"/>
    </row>
    <row r="236" spans="1:2" ht="13" x14ac:dyDescent="0.15">
      <c r="A236" s="107"/>
      <c r="B236" s="70"/>
    </row>
    <row r="237" spans="1:2" ht="13" x14ac:dyDescent="0.15">
      <c r="A237" s="107"/>
      <c r="B237" s="70"/>
    </row>
    <row r="238" spans="1:2" ht="13" x14ac:dyDescent="0.15">
      <c r="A238" s="107"/>
      <c r="B238" s="70"/>
    </row>
    <row r="239" spans="1:2" ht="13" x14ac:dyDescent="0.15">
      <c r="A239" s="107"/>
      <c r="B239" s="70"/>
    </row>
    <row r="240" spans="1:2" ht="13" x14ac:dyDescent="0.15">
      <c r="A240" s="107"/>
      <c r="B240" s="70"/>
    </row>
    <row r="241" spans="1:2" ht="13" x14ac:dyDescent="0.15">
      <c r="A241" s="107"/>
      <c r="B241" s="70"/>
    </row>
    <row r="242" spans="1:2" ht="13" x14ac:dyDescent="0.15">
      <c r="A242" s="107"/>
      <c r="B242" s="70"/>
    </row>
    <row r="243" spans="1:2" ht="13" x14ac:dyDescent="0.15">
      <c r="A243" s="107"/>
      <c r="B243" s="70"/>
    </row>
    <row r="244" spans="1:2" ht="13" x14ac:dyDescent="0.15">
      <c r="A244" s="107"/>
      <c r="B244" s="70"/>
    </row>
    <row r="245" spans="1:2" ht="13" x14ac:dyDescent="0.15">
      <c r="A245" s="107"/>
      <c r="B245" s="70"/>
    </row>
    <row r="246" spans="1:2" ht="13" x14ac:dyDescent="0.15">
      <c r="A246" s="107"/>
      <c r="B246" s="70"/>
    </row>
    <row r="247" spans="1:2" ht="13" x14ac:dyDescent="0.15">
      <c r="A247" s="107"/>
      <c r="B247" s="70"/>
    </row>
    <row r="248" spans="1:2" ht="13" x14ac:dyDescent="0.15">
      <c r="A248" s="107"/>
      <c r="B248" s="70"/>
    </row>
    <row r="249" spans="1:2" ht="13" x14ac:dyDescent="0.15">
      <c r="A249" s="107"/>
      <c r="B249" s="70"/>
    </row>
    <row r="250" spans="1:2" ht="13" x14ac:dyDescent="0.15">
      <c r="A250" s="107"/>
      <c r="B250" s="70"/>
    </row>
    <row r="251" spans="1:2" ht="13" x14ac:dyDescent="0.15">
      <c r="A251" s="107"/>
      <c r="B251" s="70"/>
    </row>
    <row r="252" spans="1:2" ht="13" x14ac:dyDescent="0.15">
      <c r="A252" s="107"/>
      <c r="B252" s="70"/>
    </row>
    <row r="253" spans="1:2" ht="13" x14ac:dyDescent="0.15">
      <c r="A253" s="107"/>
      <c r="B253" s="70"/>
    </row>
    <row r="254" spans="1:2" ht="13" x14ac:dyDescent="0.15">
      <c r="A254" s="107"/>
      <c r="B254" s="70"/>
    </row>
    <row r="255" spans="1:2" ht="13" x14ac:dyDescent="0.15">
      <c r="A255" s="107"/>
      <c r="B255" s="70"/>
    </row>
    <row r="256" spans="1:2" ht="13" x14ac:dyDescent="0.15">
      <c r="A256" s="107"/>
      <c r="B256" s="70"/>
    </row>
    <row r="257" spans="1:2" ht="13" x14ac:dyDescent="0.15">
      <c r="A257" s="107"/>
      <c r="B257" s="70"/>
    </row>
    <row r="258" spans="1:2" ht="13" x14ac:dyDescent="0.15">
      <c r="A258" s="107"/>
      <c r="B258" s="70"/>
    </row>
    <row r="259" spans="1:2" ht="13" x14ac:dyDescent="0.15">
      <c r="A259" s="107"/>
      <c r="B259" s="70"/>
    </row>
    <row r="260" spans="1:2" ht="13" x14ac:dyDescent="0.15">
      <c r="A260" s="107"/>
      <c r="B260" s="70"/>
    </row>
    <row r="261" spans="1:2" ht="13" x14ac:dyDescent="0.15">
      <c r="A261" s="107"/>
      <c r="B261" s="70"/>
    </row>
    <row r="262" spans="1:2" ht="13" x14ac:dyDescent="0.15">
      <c r="A262" s="107"/>
      <c r="B262" s="70"/>
    </row>
    <row r="263" spans="1:2" ht="13" x14ac:dyDescent="0.15">
      <c r="A263" s="107"/>
      <c r="B263" s="70"/>
    </row>
    <row r="264" spans="1:2" ht="13" x14ac:dyDescent="0.15">
      <c r="A264" s="107"/>
      <c r="B264" s="70"/>
    </row>
    <row r="265" spans="1:2" ht="13" x14ac:dyDescent="0.15">
      <c r="A265" s="107"/>
      <c r="B265" s="70"/>
    </row>
    <row r="266" spans="1:2" ht="13" x14ac:dyDescent="0.15">
      <c r="A266" s="107"/>
      <c r="B266" s="70"/>
    </row>
    <row r="267" spans="1:2" ht="13" x14ac:dyDescent="0.15">
      <c r="A267" s="107"/>
      <c r="B267" s="70"/>
    </row>
    <row r="268" spans="1:2" ht="13" x14ac:dyDescent="0.15">
      <c r="A268" s="107"/>
      <c r="B268" s="70"/>
    </row>
    <row r="269" spans="1:2" ht="13" x14ac:dyDescent="0.15">
      <c r="A269" s="107"/>
      <c r="B269" s="70"/>
    </row>
    <row r="270" spans="1:2" ht="13" x14ac:dyDescent="0.15">
      <c r="A270" s="107"/>
      <c r="B270" s="70"/>
    </row>
    <row r="271" spans="1:2" ht="13" x14ac:dyDescent="0.15">
      <c r="A271" s="107"/>
      <c r="B271" s="70"/>
    </row>
    <row r="272" spans="1:2" ht="13" x14ac:dyDescent="0.15">
      <c r="A272" s="107"/>
      <c r="B272" s="70"/>
    </row>
    <row r="273" spans="1:2" ht="13" x14ac:dyDescent="0.15">
      <c r="A273" s="107"/>
      <c r="B273" s="70"/>
    </row>
    <row r="274" spans="1:2" ht="13" x14ac:dyDescent="0.15">
      <c r="A274" s="107"/>
      <c r="B274" s="70"/>
    </row>
    <row r="275" spans="1:2" ht="13" x14ac:dyDescent="0.15">
      <c r="A275" s="107"/>
      <c r="B275" s="70"/>
    </row>
    <row r="276" spans="1:2" ht="13" x14ac:dyDescent="0.15">
      <c r="A276" s="107"/>
      <c r="B276" s="70"/>
    </row>
    <row r="277" spans="1:2" ht="13" x14ac:dyDescent="0.15">
      <c r="A277" s="107"/>
      <c r="B277" s="70"/>
    </row>
    <row r="278" spans="1:2" ht="13" x14ac:dyDescent="0.15">
      <c r="A278" s="107"/>
      <c r="B278" s="70"/>
    </row>
    <row r="279" spans="1:2" ht="13" x14ac:dyDescent="0.15">
      <c r="A279" s="107"/>
      <c r="B279" s="70"/>
    </row>
    <row r="280" spans="1:2" ht="13" x14ac:dyDescent="0.15">
      <c r="A280" s="107"/>
      <c r="B280" s="70"/>
    </row>
    <row r="281" spans="1:2" ht="13" x14ac:dyDescent="0.15">
      <c r="A281" s="107"/>
      <c r="B281" s="70"/>
    </row>
    <row r="282" spans="1:2" ht="13" x14ac:dyDescent="0.15">
      <c r="A282" s="107"/>
      <c r="B282" s="70"/>
    </row>
    <row r="283" spans="1:2" ht="13" x14ac:dyDescent="0.15">
      <c r="A283" s="107"/>
      <c r="B283" s="70"/>
    </row>
    <row r="284" spans="1:2" ht="13" x14ac:dyDescent="0.15">
      <c r="A284" s="107"/>
      <c r="B284" s="70"/>
    </row>
    <row r="285" spans="1:2" ht="13" x14ac:dyDescent="0.15">
      <c r="A285" s="107"/>
      <c r="B285" s="70"/>
    </row>
    <row r="286" spans="1:2" ht="13" x14ac:dyDescent="0.15">
      <c r="A286" s="107"/>
      <c r="B286" s="70"/>
    </row>
    <row r="287" spans="1:2" ht="13" x14ac:dyDescent="0.15">
      <c r="A287" s="107"/>
      <c r="B287" s="70"/>
    </row>
    <row r="288" spans="1:2" ht="13" x14ac:dyDescent="0.15">
      <c r="A288" s="107"/>
      <c r="B288" s="70"/>
    </row>
    <row r="289" spans="1:2" ht="13" x14ac:dyDescent="0.15">
      <c r="A289" s="107"/>
      <c r="B289" s="70"/>
    </row>
    <row r="290" spans="1:2" ht="13" x14ac:dyDescent="0.15">
      <c r="A290" s="107"/>
      <c r="B290" s="70"/>
    </row>
    <row r="291" spans="1:2" ht="13" x14ac:dyDescent="0.15">
      <c r="A291" s="107"/>
      <c r="B291" s="70"/>
    </row>
    <row r="292" spans="1:2" ht="13" x14ac:dyDescent="0.15">
      <c r="A292" s="107"/>
      <c r="B292" s="70"/>
    </row>
    <row r="293" spans="1:2" ht="13" x14ac:dyDescent="0.15">
      <c r="A293" s="107"/>
      <c r="B293" s="70"/>
    </row>
    <row r="294" spans="1:2" ht="13" x14ac:dyDescent="0.15">
      <c r="A294" s="107"/>
      <c r="B294" s="70"/>
    </row>
    <row r="295" spans="1:2" ht="13" x14ac:dyDescent="0.15">
      <c r="A295" s="107"/>
      <c r="B295" s="70"/>
    </row>
    <row r="296" spans="1:2" ht="13" x14ac:dyDescent="0.15">
      <c r="A296" s="107"/>
      <c r="B296" s="70"/>
    </row>
    <row r="297" spans="1:2" ht="13" x14ac:dyDescent="0.15">
      <c r="A297" s="107"/>
      <c r="B297" s="70"/>
    </row>
    <row r="298" spans="1:2" ht="13" x14ac:dyDescent="0.15">
      <c r="A298" s="107"/>
      <c r="B298" s="70"/>
    </row>
    <row r="299" spans="1:2" ht="13" x14ac:dyDescent="0.15">
      <c r="A299" s="107"/>
      <c r="B299" s="70"/>
    </row>
    <row r="300" spans="1:2" ht="13" x14ac:dyDescent="0.15">
      <c r="A300" s="107"/>
      <c r="B300" s="70"/>
    </row>
    <row r="301" spans="1:2" ht="13" x14ac:dyDescent="0.15">
      <c r="A301" s="107"/>
      <c r="B301" s="70"/>
    </row>
    <row r="302" spans="1:2" ht="13" x14ac:dyDescent="0.15">
      <c r="A302" s="107"/>
      <c r="B302" s="70"/>
    </row>
    <row r="303" spans="1:2" ht="13" x14ac:dyDescent="0.15">
      <c r="A303" s="107"/>
      <c r="B303" s="70"/>
    </row>
    <row r="304" spans="1:2" ht="13" x14ac:dyDescent="0.15">
      <c r="A304" s="107"/>
      <c r="B304" s="70"/>
    </row>
    <row r="305" spans="1:2" ht="13" x14ac:dyDescent="0.15">
      <c r="A305" s="107"/>
      <c r="B305" s="70"/>
    </row>
    <row r="306" spans="1:2" ht="13" x14ac:dyDescent="0.15">
      <c r="A306" s="107"/>
      <c r="B306" s="70"/>
    </row>
    <row r="307" spans="1:2" ht="13" x14ac:dyDescent="0.15">
      <c r="A307" s="107"/>
      <c r="B307" s="70"/>
    </row>
    <row r="308" spans="1:2" ht="13" x14ac:dyDescent="0.15">
      <c r="A308" s="107"/>
      <c r="B308" s="70"/>
    </row>
    <row r="309" spans="1:2" ht="13" x14ac:dyDescent="0.15">
      <c r="A309" s="107"/>
      <c r="B309" s="70"/>
    </row>
    <row r="310" spans="1:2" ht="13" x14ac:dyDescent="0.15">
      <c r="A310" s="107"/>
      <c r="B310" s="70"/>
    </row>
    <row r="311" spans="1:2" ht="13" x14ac:dyDescent="0.15">
      <c r="A311" s="107"/>
      <c r="B311" s="70"/>
    </row>
    <row r="312" spans="1:2" ht="13" x14ac:dyDescent="0.15">
      <c r="A312" s="107"/>
      <c r="B312" s="70"/>
    </row>
    <row r="313" spans="1:2" ht="13" x14ac:dyDescent="0.15">
      <c r="A313" s="107"/>
      <c r="B313" s="70"/>
    </row>
    <row r="314" spans="1:2" ht="13" x14ac:dyDescent="0.15">
      <c r="A314" s="107"/>
      <c r="B314" s="70"/>
    </row>
    <row r="315" spans="1:2" ht="13" x14ac:dyDescent="0.15">
      <c r="A315" s="107"/>
      <c r="B315" s="70"/>
    </row>
    <row r="316" spans="1:2" ht="13" x14ac:dyDescent="0.15">
      <c r="A316" s="107"/>
      <c r="B316" s="70"/>
    </row>
    <row r="317" spans="1:2" ht="13" x14ac:dyDescent="0.15">
      <c r="A317" s="107"/>
      <c r="B317" s="70"/>
    </row>
    <row r="318" spans="1:2" ht="13" x14ac:dyDescent="0.15">
      <c r="A318" s="107"/>
      <c r="B318" s="70"/>
    </row>
    <row r="319" spans="1:2" ht="13" x14ac:dyDescent="0.15">
      <c r="A319" s="107"/>
      <c r="B319" s="70"/>
    </row>
    <row r="320" spans="1:2" ht="13" x14ac:dyDescent="0.15">
      <c r="A320" s="107"/>
      <c r="B320" s="70"/>
    </row>
    <row r="321" spans="1:2" ht="13" x14ac:dyDescent="0.15">
      <c r="A321" s="107"/>
      <c r="B321" s="70"/>
    </row>
    <row r="322" spans="1:2" ht="13" x14ac:dyDescent="0.15">
      <c r="A322" s="107"/>
      <c r="B322" s="70"/>
    </row>
    <row r="323" spans="1:2" ht="13" x14ac:dyDescent="0.15">
      <c r="A323" s="107"/>
      <c r="B323" s="70"/>
    </row>
    <row r="324" spans="1:2" ht="13" x14ac:dyDescent="0.15">
      <c r="A324" s="107"/>
      <c r="B324" s="70"/>
    </row>
    <row r="325" spans="1:2" ht="13" x14ac:dyDescent="0.15">
      <c r="A325" s="107"/>
      <c r="B325" s="70"/>
    </row>
    <row r="326" spans="1:2" ht="13" x14ac:dyDescent="0.15">
      <c r="A326" s="107"/>
      <c r="B326" s="70"/>
    </row>
    <row r="327" spans="1:2" ht="13" x14ac:dyDescent="0.15">
      <c r="A327" s="107"/>
      <c r="B327" s="70"/>
    </row>
    <row r="328" spans="1:2" ht="13" x14ac:dyDescent="0.15">
      <c r="A328" s="107"/>
      <c r="B328" s="70"/>
    </row>
    <row r="329" spans="1:2" ht="13" x14ac:dyDescent="0.15">
      <c r="A329" s="107"/>
      <c r="B329" s="70"/>
    </row>
    <row r="330" spans="1:2" ht="13" x14ac:dyDescent="0.15">
      <c r="A330" s="107"/>
      <c r="B330" s="70"/>
    </row>
    <row r="331" spans="1:2" ht="13" x14ac:dyDescent="0.15">
      <c r="A331" s="107"/>
      <c r="B331" s="70"/>
    </row>
    <row r="332" spans="1:2" ht="13" x14ac:dyDescent="0.15">
      <c r="A332" s="107"/>
      <c r="B332" s="70"/>
    </row>
    <row r="333" spans="1:2" ht="13" x14ac:dyDescent="0.15">
      <c r="A333" s="107"/>
      <c r="B333" s="70"/>
    </row>
    <row r="334" spans="1:2" ht="13" x14ac:dyDescent="0.15">
      <c r="A334" s="107"/>
      <c r="B334" s="70"/>
    </row>
    <row r="335" spans="1:2" ht="13" x14ac:dyDescent="0.15">
      <c r="A335" s="107"/>
      <c r="B335" s="70"/>
    </row>
    <row r="336" spans="1:2" ht="13" x14ac:dyDescent="0.15">
      <c r="A336" s="107"/>
      <c r="B336" s="70"/>
    </row>
    <row r="337" spans="1:2" ht="13" x14ac:dyDescent="0.15">
      <c r="A337" s="107"/>
      <c r="B337" s="70"/>
    </row>
    <row r="338" spans="1:2" ht="13" x14ac:dyDescent="0.15">
      <c r="A338" s="107"/>
      <c r="B338" s="70"/>
    </row>
    <row r="339" spans="1:2" ht="13" x14ac:dyDescent="0.15">
      <c r="A339" s="107"/>
      <c r="B339" s="70"/>
    </row>
    <row r="340" spans="1:2" ht="13" x14ac:dyDescent="0.15">
      <c r="A340" s="107"/>
      <c r="B340" s="70"/>
    </row>
    <row r="341" spans="1:2" ht="13" x14ac:dyDescent="0.15">
      <c r="A341" s="107"/>
      <c r="B341" s="70"/>
    </row>
    <row r="342" spans="1:2" ht="13" x14ac:dyDescent="0.15">
      <c r="A342" s="107"/>
      <c r="B342" s="70"/>
    </row>
    <row r="343" spans="1:2" ht="13" x14ac:dyDescent="0.15">
      <c r="A343" s="107"/>
      <c r="B343" s="70"/>
    </row>
    <row r="344" spans="1:2" ht="13" x14ac:dyDescent="0.15">
      <c r="A344" s="107"/>
      <c r="B344" s="70"/>
    </row>
    <row r="345" spans="1:2" ht="13" x14ac:dyDescent="0.15">
      <c r="A345" s="107"/>
      <c r="B345" s="70"/>
    </row>
    <row r="346" spans="1:2" ht="13" x14ac:dyDescent="0.15">
      <c r="A346" s="107"/>
      <c r="B346" s="70"/>
    </row>
    <row r="347" spans="1:2" ht="13" x14ac:dyDescent="0.15">
      <c r="A347" s="107"/>
      <c r="B347" s="70"/>
    </row>
    <row r="348" spans="1:2" ht="13" x14ac:dyDescent="0.15">
      <c r="A348" s="107"/>
      <c r="B348" s="70"/>
    </row>
    <row r="349" spans="1:2" ht="13" x14ac:dyDescent="0.15">
      <c r="A349" s="107"/>
      <c r="B349" s="70"/>
    </row>
    <row r="350" spans="1:2" ht="13" x14ac:dyDescent="0.15">
      <c r="A350" s="107"/>
      <c r="B350" s="70"/>
    </row>
    <row r="351" spans="1:2" ht="13" x14ac:dyDescent="0.15">
      <c r="A351" s="107"/>
      <c r="B351" s="70"/>
    </row>
    <row r="352" spans="1:2" ht="13" x14ac:dyDescent="0.15">
      <c r="A352" s="107"/>
      <c r="B352" s="70"/>
    </row>
    <row r="353" spans="1:2" ht="13" x14ac:dyDescent="0.15">
      <c r="A353" s="107"/>
      <c r="B353" s="70"/>
    </row>
    <row r="354" spans="1:2" ht="13" x14ac:dyDescent="0.15">
      <c r="A354" s="107"/>
      <c r="B354" s="70"/>
    </row>
    <row r="355" spans="1:2" ht="13" x14ac:dyDescent="0.15">
      <c r="A355" s="107"/>
      <c r="B355" s="70"/>
    </row>
    <row r="356" spans="1:2" ht="13" x14ac:dyDescent="0.15">
      <c r="A356" s="107"/>
      <c r="B356" s="70"/>
    </row>
    <row r="357" spans="1:2" ht="13" x14ac:dyDescent="0.15">
      <c r="A357" s="107"/>
      <c r="B357" s="70"/>
    </row>
    <row r="358" spans="1:2" ht="13" x14ac:dyDescent="0.15">
      <c r="A358" s="107"/>
      <c r="B358" s="70"/>
    </row>
    <row r="359" spans="1:2" ht="13" x14ac:dyDescent="0.15">
      <c r="A359" s="107"/>
      <c r="B359" s="70"/>
    </row>
    <row r="360" spans="1:2" ht="13" x14ac:dyDescent="0.15">
      <c r="A360" s="107"/>
      <c r="B360" s="70"/>
    </row>
    <row r="361" spans="1:2" ht="13" x14ac:dyDescent="0.15">
      <c r="A361" s="107"/>
      <c r="B361" s="70"/>
    </row>
    <row r="362" spans="1:2" ht="13" x14ac:dyDescent="0.15">
      <c r="A362" s="107"/>
      <c r="B362" s="70"/>
    </row>
    <row r="363" spans="1:2" ht="13" x14ac:dyDescent="0.15">
      <c r="A363" s="107"/>
      <c r="B363" s="70"/>
    </row>
    <row r="364" spans="1:2" ht="13" x14ac:dyDescent="0.15">
      <c r="A364" s="107"/>
      <c r="B364" s="70"/>
    </row>
    <row r="365" spans="1:2" ht="13" x14ac:dyDescent="0.15">
      <c r="A365" s="107"/>
      <c r="B365" s="70"/>
    </row>
    <row r="366" spans="1:2" ht="13" x14ac:dyDescent="0.15">
      <c r="A366" s="107"/>
      <c r="B366" s="70"/>
    </row>
    <row r="367" spans="1:2" ht="13" x14ac:dyDescent="0.15">
      <c r="A367" s="107"/>
      <c r="B367" s="70"/>
    </row>
    <row r="368" spans="1:2" ht="13" x14ac:dyDescent="0.15">
      <c r="A368" s="107"/>
      <c r="B368" s="70"/>
    </row>
    <row r="369" spans="1:2" ht="13" x14ac:dyDescent="0.15">
      <c r="A369" s="107"/>
      <c r="B369" s="70"/>
    </row>
    <row r="370" spans="1:2" ht="13" x14ac:dyDescent="0.15">
      <c r="A370" s="107"/>
      <c r="B370" s="70"/>
    </row>
    <row r="371" spans="1:2" ht="13" x14ac:dyDescent="0.15">
      <c r="A371" s="107"/>
      <c r="B371" s="70"/>
    </row>
    <row r="372" spans="1:2" ht="13" x14ac:dyDescent="0.15">
      <c r="A372" s="107"/>
      <c r="B372" s="70"/>
    </row>
    <row r="373" spans="1:2" ht="13" x14ac:dyDescent="0.15">
      <c r="A373" s="107"/>
      <c r="B373" s="70"/>
    </row>
    <row r="374" spans="1:2" ht="13" x14ac:dyDescent="0.15">
      <c r="A374" s="107"/>
      <c r="B374" s="70"/>
    </row>
    <row r="375" spans="1:2" ht="13" x14ac:dyDescent="0.15">
      <c r="A375" s="107"/>
      <c r="B375" s="70"/>
    </row>
    <row r="376" spans="1:2" ht="13" x14ac:dyDescent="0.15">
      <c r="A376" s="107"/>
      <c r="B376" s="70"/>
    </row>
    <row r="377" spans="1:2" ht="13" x14ac:dyDescent="0.15">
      <c r="A377" s="107"/>
      <c r="B377" s="70"/>
    </row>
    <row r="378" spans="1:2" ht="13" x14ac:dyDescent="0.15">
      <c r="A378" s="107"/>
      <c r="B378" s="70"/>
    </row>
    <row r="379" spans="1:2" ht="13" x14ac:dyDescent="0.15">
      <c r="A379" s="107"/>
      <c r="B379" s="70"/>
    </row>
    <row r="380" spans="1:2" ht="13" x14ac:dyDescent="0.15">
      <c r="A380" s="107"/>
      <c r="B380" s="70"/>
    </row>
    <row r="381" spans="1:2" ht="13" x14ac:dyDescent="0.15">
      <c r="A381" s="107"/>
      <c r="B381" s="70"/>
    </row>
    <row r="382" spans="1:2" ht="13" x14ac:dyDescent="0.15">
      <c r="A382" s="107"/>
      <c r="B382" s="70"/>
    </row>
    <row r="383" spans="1:2" ht="13" x14ac:dyDescent="0.15">
      <c r="A383" s="107"/>
      <c r="B383" s="70"/>
    </row>
    <row r="384" spans="1:2" ht="13" x14ac:dyDescent="0.15">
      <c r="A384" s="107"/>
      <c r="B384" s="70"/>
    </row>
    <row r="385" spans="1:2" ht="13" x14ac:dyDescent="0.15">
      <c r="A385" s="107"/>
      <c r="B385" s="70"/>
    </row>
    <row r="386" spans="1:2" ht="13" x14ac:dyDescent="0.15">
      <c r="A386" s="107"/>
      <c r="B386" s="70"/>
    </row>
    <row r="387" spans="1:2" ht="13" x14ac:dyDescent="0.15">
      <c r="A387" s="107"/>
      <c r="B387" s="70"/>
    </row>
    <row r="388" spans="1:2" ht="13" x14ac:dyDescent="0.15">
      <c r="A388" s="107"/>
      <c r="B388" s="70"/>
    </row>
    <row r="389" spans="1:2" ht="13" x14ac:dyDescent="0.15">
      <c r="A389" s="107"/>
      <c r="B389" s="70"/>
    </row>
    <row r="390" spans="1:2" ht="13" x14ac:dyDescent="0.15">
      <c r="A390" s="107"/>
      <c r="B390" s="70"/>
    </row>
    <row r="391" spans="1:2" ht="13" x14ac:dyDescent="0.15">
      <c r="A391" s="107"/>
      <c r="B391" s="70"/>
    </row>
    <row r="392" spans="1:2" ht="13" x14ac:dyDescent="0.15">
      <c r="A392" s="107"/>
      <c r="B392" s="70"/>
    </row>
    <row r="393" spans="1:2" ht="13" x14ac:dyDescent="0.15">
      <c r="A393" s="107"/>
      <c r="B393" s="70"/>
    </row>
    <row r="394" spans="1:2" ht="13" x14ac:dyDescent="0.15">
      <c r="A394" s="107"/>
      <c r="B394" s="70"/>
    </row>
    <row r="395" spans="1:2" ht="13" x14ac:dyDescent="0.15">
      <c r="A395" s="107"/>
      <c r="B395" s="70"/>
    </row>
    <row r="396" spans="1:2" ht="13" x14ac:dyDescent="0.15">
      <c r="A396" s="107"/>
      <c r="B396" s="70"/>
    </row>
    <row r="397" spans="1:2" ht="13" x14ac:dyDescent="0.15">
      <c r="A397" s="107"/>
      <c r="B397" s="70"/>
    </row>
    <row r="398" spans="1:2" ht="13" x14ac:dyDescent="0.15">
      <c r="A398" s="107"/>
      <c r="B398" s="70"/>
    </row>
    <row r="399" spans="1:2" ht="13" x14ac:dyDescent="0.15">
      <c r="A399" s="107"/>
      <c r="B399" s="70"/>
    </row>
    <row r="400" spans="1:2" ht="13" x14ac:dyDescent="0.15">
      <c r="A400" s="107"/>
      <c r="B400" s="70"/>
    </row>
    <row r="401" spans="1:2" ht="13" x14ac:dyDescent="0.15">
      <c r="A401" s="107"/>
      <c r="B401" s="70"/>
    </row>
    <row r="402" spans="1:2" ht="13" x14ac:dyDescent="0.15">
      <c r="A402" s="107"/>
      <c r="B402" s="70"/>
    </row>
    <row r="403" spans="1:2" ht="13" x14ac:dyDescent="0.15">
      <c r="A403" s="107"/>
      <c r="B403" s="70"/>
    </row>
    <row r="404" spans="1:2" ht="13" x14ac:dyDescent="0.15">
      <c r="A404" s="107"/>
      <c r="B404" s="70"/>
    </row>
    <row r="405" spans="1:2" ht="13" x14ac:dyDescent="0.15">
      <c r="A405" s="107"/>
      <c r="B405" s="70"/>
    </row>
    <row r="406" spans="1:2" ht="13" x14ac:dyDescent="0.15">
      <c r="A406" s="107"/>
      <c r="B406" s="70"/>
    </row>
    <row r="407" spans="1:2" ht="13" x14ac:dyDescent="0.15">
      <c r="A407" s="107"/>
      <c r="B407" s="70"/>
    </row>
    <row r="408" spans="1:2" ht="13" x14ac:dyDescent="0.15">
      <c r="A408" s="107"/>
      <c r="B408" s="70"/>
    </row>
    <row r="409" spans="1:2" ht="13" x14ac:dyDescent="0.15">
      <c r="A409" s="107"/>
      <c r="B409" s="70"/>
    </row>
    <row r="410" spans="1:2" ht="13" x14ac:dyDescent="0.15">
      <c r="A410" s="107"/>
      <c r="B410" s="70"/>
    </row>
    <row r="411" spans="1:2" ht="13" x14ac:dyDescent="0.15">
      <c r="A411" s="107"/>
      <c r="B411" s="70"/>
    </row>
    <row r="412" spans="1:2" ht="13" x14ac:dyDescent="0.15">
      <c r="A412" s="107"/>
      <c r="B412" s="70"/>
    </row>
    <row r="413" spans="1:2" ht="13" x14ac:dyDescent="0.15">
      <c r="A413" s="107"/>
      <c r="B413" s="70"/>
    </row>
    <row r="414" spans="1:2" ht="13" x14ac:dyDescent="0.15">
      <c r="A414" s="107"/>
      <c r="B414" s="70"/>
    </row>
    <row r="415" spans="1:2" ht="13" x14ac:dyDescent="0.15">
      <c r="A415" s="107"/>
      <c r="B415" s="70"/>
    </row>
    <row r="416" spans="1:2" ht="13" x14ac:dyDescent="0.15">
      <c r="A416" s="107"/>
      <c r="B416" s="70"/>
    </row>
    <row r="417" spans="1:2" ht="13" x14ac:dyDescent="0.15">
      <c r="A417" s="107"/>
      <c r="B417" s="70"/>
    </row>
    <row r="418" spans="1:2" ht="13" x14ac:dyDescent="0.15">
      <c r="A418" s="107"/>
      <c r="B418" s="70"/>
    </row>
    <row r="419" spans="1:2" ht="13" x14ac:dyDescent="0.15">
      <c r="A419" s="107"/>
      <c r="B419" s="70"/>
    </row>
    <row r="420" spans="1:2" ht="13" x14ac:dyDescent="0.15">
      <c r="A420" s="107"/>
      <c r="B420" s="70"/>
    </row>
    <row r="421" spans="1:2" ht="13" x14ac:dyDescent="0.15">
      <c r="A421" s="107"/>
      <c r="B421" s="70"/>
    </row>
    <row r="422" spans="1:2" ht="13" x14ac:dyDescent="0.15">
      <c r="A422" s="107"/>
      <c r="B422" s="70"/>
    </row>
    <row r="423" spans="1:2" ht="13" x14ac:dyDescent="0.15">
      <c r="A423" s="107"/>
      <c r="B423" s="70"/>
    </row>
    <row r="424" spans="1:2" ht="13" x14ac:dyDescent="0.15">
      <c r="A424" s="107"/>
      <c r="B424" s="70"/>
    </row>
    <row r="425" spans="1:2" ht="13" x14ac:dyDescent="0.15">
      <c r="A425" s="107"/>
      <c r="B425" s="70"/>
    </row>
    <row r="426" spans="1:2" ht="13" x14ac:dyDescent="0.15">
      <c r="A426" s="107"/>
      <c r="B426" s="70"/>
    </row>
    <row r="427" spans="1:2" ht="13" x14ac:dyDescent="0.15">
      <c r="A427" s="107"/>
      <c r="B427" s="70"/>
    </row>
    <row r="428" spans="1:2" ht="13" x14ac:dyDescent="0.15">
      <c r="A428" s="107"/>
      <c r="B428" s="70"/>
    </row>
    <row r="429" spans="1:2" ht="13" x14ac:dyDescent="0.15">
      <c r="A429" s="107"/>
      <c r="B429" s="70"/>
    </row>
    <row r="430" spans="1:2" ht="13" x14ac:dyDescent="0.15">
      <c r="A430" s="107"/>
      <c r="B430" s="70"/>
    </row>
    <row r="431" spans="1:2" ht="13" x14ac:dyDescent="0.15">
      <c r="A431" s="107"/>
      <c r="B431" s="70"/>
    </row>
    <row r="432" spans="1:2" ht="13" x14ac:dyDescent="0.15">
      <c r="A432" s="107"/>
      <c r="B432" s="70"/>
    </row>
    <row r="433" spans="1:2" ht="13" x14ac:dyDescent="0.15">
      <c r="A433" s="107"/>
      <c r="B433" s="70"/>
    </row>
    <row r="434" spans="1:2" ht="13" x14ac:dyDescent="0.15">
      <c r="A434" s="107"/>
      <c r="B434" s="70"/>
    </row>
    <row r="435" spans="1:2" ht="13" x14ac:dyDescent="0.15">
      <c r="A435" s="107"/>
      <c r="B435" s="70"/>
    </row>
    <row r="436" spans="1:2" ht="13" x14ac:dyDescent="0.15">
      <c r="A436" s="107"/>
      <c r="B436" s="70"/>
    </row>
    <row r="437" spans="1:2" ht="13" x14ac:dyDescent="0.15">
      <c r="A437" s="107"/>
      <c r="B437" s="70"/>
    </row>
    <row r="438" spans="1:2" ht="13" x14ac:dyDescent="0.15">
      <c r="A438" s="107"/>
      <c r="B438" s="70"/>
    </row>
    <row r="439" spans="1:2" ht="13" x14ac:dyDescent="0.15">
      <c r="A439" s="107"/>
      <c r="B439" s="70"/>
    </row>
    <row r="440" spans="1:2" ht="13" x14ac:dyDescent="0.15">
      <c r="A440" s="107"/>
      <c r="B440" s="70"/>
    </row>
    <row r="441" spans="1:2" ht="13" x14ac:dyDescent="0.15">
      <c r="A441" s="107"/>
      <c r="B441" s="70"/>
    </row>
    <row r="442" spans="1:2" ht="13" x14ac:dyDescent="0.15">
      <c r="A442" s="107"/>
      <c r="B442" s="70"/>
    </row>
    <row r="443" spans="1:2" ht="13" x14ac:dyDescent="0.15">
      <c r="A443" s="107"/>
      <c r="B443" s="70"/>
    </row>
    <row r="444" spans="1:2" ht="13" x14ac:dyDescent="0.15">
      <c r="A444" s="107"/>
      <c r="B444" s="70"/>
    </row>
    <row r="445" spans="1:2" ht="13" x14ac:dyDescent="0.15">
      <c r="A445" s="107"/>
      <c r="B445" s="70"/>
    </row>
    <row r="446" spans="1:2" ht="13" x14ac:dyDescent="0.15">
      <c r="A446" s="107"/>
      <c r="B446" s="70"/>
    </row>
    <row r="447" spans="1:2" ht="13" x14ac:dyDescent="0.15">
      <c r="A447" s="107"/>
      <c r="B447" s="70"/>
    </row>
    <row r="448" spans="1:2" ht="13" x14ac:dyDescent="0.15">
      <c r="A448" s="107"/>
      <c r="B448" s="70"/>
    </row>
    <row r="449" spans="1:2" ht="13" x14ac:dyDescent="0.15">
      <c r="A449" s="107"/>
      <c r="B449" s="70"/>
    </row>
    <row r="450" spans="1:2" ht="13" x14ac:dyDescent="0.15">
      <c r="A450" s="107"/>
      <c r="B450" s="70"/>
    </row>
    <row r="451" spans="1:2" ht="13" x14ac:dyDescent="0.15">
      <c r="A451" s="107"/>
      <c r="B451" s="70"/>
    </row>
    <row r="452" spans="1:2" ht="13" x14ac:dyDescent="0.15">
      <c r="A452" s="107"/>
      <c r="B452" s="70"/>
    </row>
    <row r="453" spans="1:2" ht="13" x14ac:dyDescent="0.15">
      <c r="A453" s="107"/>
      <c r="B453" s="70"/>
    </row>
    <row r="454" spans="1:2" ht="13" x14ac:dyDescent="0.15">
      <c r="A454" s="107"/>
      <c r="B454" s="70"/>
    </row>
    <row r="455" spans="1:2" ht="13" x14ac:dyDescent="0.15">
      <c r="A455" s="107"/>
      <c r="B455" s="70"/>
    </row>
    <row r="456" spans="1:2" ht="13" x14ac:dyDescent="0.15">
      <c r="A456" s="107"/>
      <c r="B456" s="70"/>
    </row>
    <row r="457" spans="1:2" ht="13" x14ac:dyDescent="0.15">
      <c r="A457" s="107"/>
      <c r="B457" s="70"/>
    </row>
    <row r="458" spans="1:2" ht="13" x14ac:dyDescent="0.15">
      <c r="A458" s="107"/>
      <c r="B458" s="70"/>
    </row>
    <row r="459" spans="1:2" ht="13" x14ac:dyDescent="0.15">
      <c r="A459" s="107"/>
      <c r="B459" s="70"/>
    </row>
    <row r="460" spans="1:2" ht="13" x14ac:dyDescent="0.15">
      <c r="A460" s="107"/>
      <c r="B460" s="70"/>
    </row>
    <row r="461" spans="1:2" ht="13" x14ac:dyDescent="0.15">
      <c r="A461" s="107"/>
      <c r="B461" s="70"/>
    </row>
    <row r="462" spans="1:2" ht="13" x14ac:dyDescent="0.15">
      <c r="A462" s="107"/>
      <c r="B462" s="70"/>
    </row>
    <row r="463" spans="1:2" ht="13" x14ac:dyDescent="0.15">
      <c r="A463" s="107"/>
      <c r="B463" s="70"/>
    </row>
    <row r="464" spans="1:2" ht="13" x14ac:dyDescent="0.15">
      <c r="A464" s="107"/>
      <c r="B464" s="70"/>
    </row>
    <row r="465" spans="1:2" ht="13" x14ac:dyDescent="0.15">
      <c r="A465" s="107"/>
      <c r="B465" s="70"/>
    </row>
    <row r="466" spans="1:2" ht="13" x14ac:dyDescent="0.15">
      <c r="A466" s="107"/>
      <c r="B466" s="70"/>
    </row>
    <row r="467" spans="1:2" ht="13" x14ac:dyDescent="0.15">
      <c r="A467" s="107"/>
      <c r="B467" s="70"/>
    </row>
    <row r="468" spans="1:2" ht="13" x14ac:dyDescent="0.15">
      <c r="A468" s="107"/>
      <c r="B468" s="70"/>
    </row>
    <row r="469" spans="1:2" ht="13" x14ac:dyDescent="0.15">
      <c r="A469" s="107"/>
      <c r="B469" s="70"/>
    </row>
    <row r="470" spans="1:2" ht="13" x14ac:dyDescent="0.15">
      <c r="A470" s="107"/>
      <c r="B470" s="70"/>
    </row>
    <row r="471" spans="1:2" ht="13" x14ac:dyDescent="0.15">
      <c r="A471" s="107"/>
      <c r="B471" s="70"/>
    </row>
    <row r="472" spans="1:2" ht="13" x14ac:dyDescent="0.15">
      <c r="A472" s="107"/>
      <c r="B472" s="70"/>
    </row>
    <row r="473" spans="1:2" ht="13" x14ac:dyDescent="0.15">
      <c r="A473" s="107"/>
      <c r="B473" s="70"/>
    </row>
    <row r="474" spans="1:2" ht="13" x14ac:dyDescent="0.15">
      <c r="A474" s="107"/>
      <c r="B474" s="70"/>
    </row>
    <row r="475" spans="1:2" ht="13" x14ac:dyDescent="0.15">
      <c r="A475" s="107"/>
      <c r="B475" s="70"/>
    </row>
    <row r="476" spans="1:2" ht="13" x14ac:dyDescent="0.15">
      <c r="A476" s="107"/>
      <c r="B476" s="70"/>
    </row>
    <row r="477" spans="1:2" ht="13" x14ac:dyDescent="0.15">
      <c r="A477" s="107"/>
      <c r="B477" s="70"/>
    </row>
    <row r="478" spans="1:2" ht="13" x14ac:dyDescent="0.15">
      <c r="A478" s="107"/>
      <c r="B478" s="70"/>
    </row>
    <row r="479" spans="1:2" ht="13" x14ac:dyDescent="0.15">
      <c r="A479" s="107"/>
      <c r="B479" s="70"/>
    </row>
    <row r="480" spans="1:2" ht="13" x14ac:dyDescent="0.15">
      <c r="A480" s="107"/>
      <c r="B480" s="70"/>
    </row>
    <row r="481" spans="1:2" ht="13" x14ac:dyDescent="0.15">
      <c r="A481" s="107"/>
      <c r="B481" s="70"/>
    </row>
    <row r="482" spans="1:2" ht="13" x14ac:dyDescent="0.15">
      <c r="A482" s="107"/>
      <c r="B482" s="70"/>
    </row>
    <row r="483" spans="1:2" ht="13" x14ac:dyDescent="0.15">
      <c r="A483" s="107"/>
      <c r="B483" s="70"/>
    </row>
    <row r="484" spans="1:2" ht="13" x14ac:dyDescent="0.15">
      <c r="A484" s="107"/>
      <c r="B484" s="70"/>
    </row>
    <row r="485" spans="1:2" ht="13" x14ac:dyDescent="0.15">
      <c r="A485" s="107"/>
      <c r="B485" s="70"/>
    </row>
    <row r="486" spans="1:2" ht="13" x14ac:dyDescent="0.15">
      <c r="A486" s="107"/>
      <c r="B486" s="70"/>
    </row>
    <row r="487" spans="1:2" ht="13" x14ac:dyDescent="0.15">
      <c r="A487" s="107"/>
      <c r="B487" s="70"/>
    </row>
    <row r="488" spans="1:2" ht="13" x14ac:dyDescent="0.15">
      <c r="A488" s="107"/>
      <c r="B488" s="70"/>
    </row>
    <row r="489" spans="1:2" ht="13" x14ac:dyDescent="0.15">
      <c r="A489" s="107"/>
      <c r="B489" s="70"/>
    </row>
    <row r="490" spans="1:2" ht="13" x14ac:dyDescent="0.15">
      <c r="A490" s="107"/>
      <c r="B490" s="70"/>
    </row>
    <row r="491" spans="1:2" ht="13" x14ac:dyDescent="0.15">
      <c r="A491" s="107"/>
      <c r="B491" s="70"/>
    </row>
    <row r="492" spans="1:2" ht="13" x14ac:dyDescent="0.15">
      <c r="A492" s="107"/>
      <c r="B492" s="70"/>
    </row>
    <row r="493" spans="1:2" ht="13" x14ac:dyDescent="0.15">
      <c r="A493" s="107"/>
      <c r="B493" s="70"/>
    </row>
    <row r="494" spans="1:2" ht="13" x14ac:dyDescent="0.15">
      <c r="A494" s="107"/>
      <c r="B494" s="70"/>
    </row>
    <row r="495" spans="1:2" ht="13" x14ac:dyDescent="0.15">
      <c r="A495" s="107"/>
      <c r="B495" s="70"/>
    </row>
    <row r="496" spans="1:2" ht="13" x14ac:dyDescent="0.15">
      <c r="A496" s="107"/>
      <c r="B496" s="70"/>
    </row>
    <row r="497" spans="1:2" ht="13" x14ac:dyDescent="0.15">
      <c r="A497" s="107"/>
      <c r="B497" s="70"/>
    </row>
    <row r="498" spans="1:2" ht="13" x14ac:dyDescent="0.15">
      <c r="A498" s="107"/>
      <c r="B498" s="70"/>
    </row>
    <row r="499" spans="1:2" ht="13" x14ac:dyDescent="0.15">
      <c r="A499" s="107"/>
      <c r="B499" s="70"/>
    </row>
    <row r="500" spans="1:2" ht="13" x14ac:dyDescent="0.15">
      <c r="A500" s="107"/>
      <c r="B500" s="70"/>
    </row>
    <row r="501" spans="1:2" ht="13" x14ac:dyDescent="0.15">
      <c r="A501" s="107"/>
      <c r="B501" s="70"/>
    </row>
    <row r="502" spans="1:2" ht="13" x14ac:dyDescent="0.15">
      <c r="A502" s="107"/>
      <c r="B502" s="70"/>
    </row>
    <row r="503" spans="1:2" ht="13" x14ac:dyDescent="0.15">
      <c r="A503" s="107"/>
      <c r="B503" s="70"/>
    </row>
    <row r="504" spans="1:2" ht="13" x14ac:dyDescent="0.15">
      <c r="A504" s="107"/>
      <c r="B504" s="70"/>
    </row>
    <row r="505" spans="1:2" ht="13" x14ac:dyDescent="0.15">
      <c r="A505" s="107"/>
      <c r="B505" s="70"/>
    </row>
    <row r="506" spans="1:2" ht="13" x14ac:dyDescent="0.15">
      <c r="A506" s="107"/>
      <c r="B506" s="70"/>
    </row>
    <row r="507" spans="1:2" ht="13" x14ac:dyDescent="0.15">
      <c r="A507" s="107"/>
      <c r="B507" s="70"/>
    </row>
    <row r="508" spans="1:2" ht="13" x14ac:dyDescent="0.15">
      <c r="A508" s="107"/>
      <c r="B508" s="70"/>
    </row>
    <row r="509" spans="1:2" ht="13" x14ac:dyDescent="0.15">
      <c r="A509" s="107"/>
      <c r="B509" s="70"/>
    </row>
    <row r="510" spans="1:2" ht="13" x14ac:dyDescent="0.15">
      <c r="A510" s="107"/>
      <c r="B510" s="70"/>
    </row>
    <row r="511" spans="1:2" ht="13" x14ac:dyDescent="0.15">
      <c r="A511" s="107"/>
      <c r="B511" s="70"/>
    </row>
    <row r="512" spans="1:2" ht="13" x14ac:dyDescent="0.15">
      <c r="A512" s="107"/>
      <c r="B512" s="70"/>
    </row>
    <row r="513" spans="1:2" ht="13" x14ac:dyDescent="0.15">
      <c r="A513" s="107"/>
      <c r="B513" s="70"/>
    </row>
    <row r="514" spans="1:2" ht="13" x14ac:dyDescent="0.15">
      <c r="A514" s="107"/>
      <c r="B514" s="70"/>
    </row>
    <row r="515" spans="1:2" ht="13" x14ac:dyDescent="0.15">
      <c r="A515" s="107"/>
      <c r="B515" s="70"/>
    </row>
    <row r="516" spans="1:2" ht="13" x14ac:dyDescent="0.15">
      <c r="A516" s="107"/>
      <c r="B516" s="70"/>
    </row>
    <row r="517" spans="1:2" ht="13" x14ac:dyDescent="0.15">
      <c r="A517" s="107"/>
      <c r="B517" s="70"/>
    </row>
    <row r="518" spans="1:2" ht="13" x14ac:dyDescent="0.15">
      <c r="A518" s="107"/>
      <c r="B518" s="70"/>
    </row>
    <row r="519" spans="1:2" ht="13" x14ac:dyDescent="0.15">
      <c r="A519" s="107"/>
      <c r="B519" s="70"/>
    </row>
    <row r="520" spans="1:2" ht="13" x14ac:dyDescent="0.15">
      <c r="A520" s="107"/>
      <c r="B520" s="70"/>
    </row>
    <row r="521" spans="1:2" ht="13" x14ac:dyDescent="0.15">
      <c r="A521" s="107"/>
      <c r="B521" s="70"/>
    </row>
    <row r="522" spans="1:2" ht="13" x14ac:dyDescent="0.15">
      <c r="A522" s="107"/>
      <c r="B522" s="70"/>
    </row>
    <row r="523" spans="1:2" ht="13" x14ac:dyDescent="0.15">
      <c r="A523" s="107"/>
      <c r="B523" s="70"/>
    </row>
    <row r="524" spans="1:2" ht="13" x14ac:dyDescent="0.15">
      <c r="A524" s="107"/>
      <c r="B524" s="70"/>
    </row>
    <row r="525" spans="1:2" ht="13" x14ac:dyDescent="0.15">
      <c r="A525" s="107"/>
      <c r="B525" s="70"/>
    </row>
    <row r="526" spans="1:2" ht="13" x14ac:dyDescent="0.15">
      <c r="A526" s="107"/>
      <c r="B526" s="70"/>
    </row>
    <row r="527" spans="1:2" ht="13" x14ac:dyDescent="0.15">
      <c r="A527" s="107"/>
      <c r="B527" s="70"/>
    </row>
    <row r="528" spans="1:2" ht="13" x14ac:dyDescent="0.15">
      <c r="A528" s="107"/>
      <c r="B528" s="70"/>
    </row>
    <row r="529" spans="1:2" ht="13" x14ac:dyDescent="0.15">
      <c r="A529" s="107"/>
      <c r="B529" s="70"/>
    </row>
    <row r="530" spans="1:2" ht="13" x14ac:dyDescent="0.15">
      <c r="A530" s="107"/>
      <c r="B530" s="70"/>
    </row>
    <row r="531" spans="1:2" ht="13" x14ac:dyDescent="0.15">
      <c r="A531" s="107"/>
      <c r="B531" s="70"/>
    </row>
    <row r="532" spans="1:2" ht="13" x14ac:dyDescent="0.15">
      <c r="A532" s="107"/>
      <c r="B532" s="70"/>
    </row>
    <row r="533" spans="1:2" ht="13" x14ac:dyDescent="0.15">
      <c r="A533" s="107"/>
      <c r="B533" s="70"/>
    </row>
    <row r="534" spans="1:2" ht="13" x14ac:dyDescent="0.15">
      <c r="A534" s="107"/>
      <c r="B534" s="70"/>
    </row>
    <row r="535" spans="1:2" ht="13" x14ac:dyDescent="0.15">
      <c r="A535" s="107"/>
      <c r="B535" s="70"/>
    </row>
    <row r="536" spans="1:2" ht="13" x14ac:dyDescent="0.15">
      <c r="A536" s="107"/>
      <c r="B536" s="70"/>
    </row>
    <row r="537" spans="1:2" ht="13" x14ac:dyDescent="0.15">
      <c r="A537" s="107"/>
      <c r="B537" s="70"/>
    </row>
    <row r="538" spans="1:2" ht="13" x14ac:dyDescent="0.15">
      <c r="A538" s="107"/>
      <c r="B538" s="70"/>
    </row>
    <row r="539" spans="1:2" ht="13" x14ac:dyDescent="0.15">
      <c r="A539" s="107"/>
      <c r="B539" s="70"/>
    </row>
    <row r="540" spans="1:2" ht="13" x14ac:dyDescent="0.15">
      <c r="A540" s="107"/>
      <c r="B540" s="70"/>
    </row>
    <row r="541" spans="1:2" ht="13" x14ac:dyDescent="0.15">
      <c r="A541" s="107"/>
      <c r="B541" s="70"/>
    </row>
    <row r="542" spans="1:2" ht="13" x14ac:dyDescent="0.15">
      <c r="A542" s="107"/>
      <c r="B542" s="70"/>
    </row>
    <row r="543" spans="1:2" ht="13" x14ac:dyDescent="0.15">
      <c r="A543" s="107"/>
      <c r="B543" s="70"/>
    </row>
    <row r="544" spans="1:2" ht="13" x14ac:dyDescent="0.15">
      <c r="A544" s="107"/>
      <c r="B544" s="70"/>
    </row>
    <row r="545" spans="1:2" ht="13" x14ac:dyDescent="0.15">
      <c r="A545" s="107"/>
      <c r="B545" s="70"/>
    </row>
    <row r="546" spans="1:2" ht="13" x14ac:dyDescent="0.15">
      <c r="A546" s="107"/>
      <c r="B546" s="70"/>
    </row>
    <row r="547" spans="1:2" ht="13" x14ac:dyDescent="0.15">
      <c r="A547" s="107"/>
      <c r="B547" s="70"/>
    </row>
    <row r="548" spans="1:2" ht="13" x14ac:dyDescent="0.15">
      <c r="A548" s="107"/>
      <c r="B548" s="70"/>
    </row>
    <row r="549" spans="1:2" ht="13" x14ac:dyDescent="0.15">
      <c r="A549" s="107"/>
      <c r="B549" s="70"/>
    </row>
    <row r="550" spans="1:2" ht="13" x14ac:dyDescent="0.15">
      <c r="A550" s="107"/>
      <c r="B550" s="70"/>
    </row>
    <row r="551" spans="1:2" ht="13" x14ac:dyDescent="0.15">
      <c r="A551" s="107"/>
      <c r="B551" s="70"/>
    </row>
    <row r="552" spans="1:2" ht="13" x14ac:dyDescent="0.15">
      <c r="A552" s="107"/>
      <c r="B552" s="70"/>
    </row>
    <row r="553" spans="1:2" ht="13" x14ac:dyDescent="0.15">
      <c r="A553" s="107"/>
      <c r="B553" s="70"/>
    </row>
    <row r="554" spans="1:2" ht="13" x14ac:dyDescent="0.15">
      <c r="A554" s="107"/>
      <c r="B554" s="70"/>
    </row>
    <row r="555" spans="1:2" ht="13" x14ac:dyDescent="0.15">
      <c r="A555" s="107"/>
      <c r="B555" s="70"/>
    </row>
    <row r="556" spans="1:2" ht="13" x14ac:dyDescent="0.15">
      <c r="A556" s="107"/>
      <c r="B556" s="70"/>
    </row>
    <row r="557" spans="1:2" ht="13" x14ac:dyDescent="0.15">
      <c r="A557" s="107"/>
      <c r="B557" s="70"/>
    </row>
    <row r="558" spans="1:2" ht="13" x14ac:dyDescent="0.15">
      <c r="A558" s="107"/>
      <c r="B558" s="70"/>
    </row>
    <row r="559" spans="1:2" ht="13" x14ac:dyDescent="0.15">
      <c r="A559" s="107"/>
      <c r="B559" s="70"/>
    </row>
    <row r="560" spans="1:2" ht="13" x14ac:dyDescent="0.15">
      <c r="A560" s="107"/>
      <c r="B560" s="70"/>
    </row>
    <row r="561" spans="1:2" ht="13" x14ac:dyDescent="0.15">
      <c r="A561" s="107"/>
      <c r="B561" s="70"/>
    </row>
    <row r="562" spans="1:2" ht="13" x14ac:dyDescent="0.15">
      <c r="A562" s="107"/>
      <c r="B562" s="70"/>
    </row>
    <row r="563" spans="1:2" ht="13" x14ac:dyDescent="0.15">
      <c r="A563" s="107"/>
      <c r="B563" s="70"/>
    </row>
    <row r="564" spans="1:2" ht="13" x14ac:dyDescent="0.15">
      <c r="A564" s="107"/>
      <c r="B564" s="70"/>
    </row>
    <row r="565" spans="1:2" ht="13" x14ac:dyDescent="0.15">
      <c r="A565" s="107"/>
      <c r="B565" s="70"/>
    </row>
    <row r="566" spans="1:2" ht="13" x14ac:dyDescent="0.15">
      <c r="A566" s="107"/>
      <c r="B566" s="70"/>
    </row>
    <row r="567" spans="1:2" ht="13" x14ac:dyDescent="0.15">
      <c r="A567" s="107"/>
      <c r="B567" s="70"/>
    </row>
    <row r="568" spans="1:2" ht="13" x14ac:dyDescent="0.15">
      <c r="A568" s="107"/>
      <c r="B568" s="70"/>
    </row>
    <row r="569" spans="1:2" ht="13" x14ac:dyDescent="0.15">
      <c r="A569" s="107"/>
      <c r="B569" s="70"/>
    </row>
    <row r="570" spans="1:2" ht="13" x14ac:dyDescent="0.15">
      <c r="A570" s="107"/>
      <c r="B570" s="70"/>
    </row>
    <row r="571" spans="1:2" ht="13" x14ac:dyDescent="0.15">
      <c r="A571" s="107"/>
      <c r="B571" s="70"/>
    </row>
    <row r="572" spans="1:2" ht="13" x14ac:dyDescent="0.15">
      <c r="A572" s="107"/>
      <c r="B572" s="70"/>
    </row>
    <row r="573" spans="1:2" ht="13" x14ac:dyDescent="0.15">
      <c r="A573" s="107"/>
      <c r="B573" s="70"/>
    </row>
    <row r="574" spans="1:2" ht="13" x14ac:dyDescent="0.15">
      <c r="A574" s="107"/>
      <c r="B574" s="70"/>
    </row>
    <row r="575" spans="1:2" ht="13" x14ac:dyDescent="0.15">
      <c r="A575" s="107"/>
      <c r="B575" s="70"/>
    </row>
    <row r="576" spans="1:2" ht="13" x14ac:dyDescent="0.15">
      <c r="A576" s="107"/>
      <c r="B576" s="70"/>
    </row>
    <row r="577" spans="1:2" ht="13" x14ac:dyDescent="0.15">
      <c r="A577" s="107"/>
      <c r="B577" s="70"/>
    </row>
    <row r="578" spans="1:2" ht="13" x14ac:dyDescent="0.15">
      <c r="A578" s="107"/>
      <c r="B578" s="70"/>
    </row>
    <row r="579" spans="1:2" ht="13" x14ac:dyDescent="0.15">
      <c r="A579" s="107"/>
      <c r="B579" s="70"/>
    </row>
    <row r="580" spans="1:2" ht="13" x14ac:dyDescent="0.15">
      <c r="A580" s="107"/>
      <c r="B580" s="70"/>
    </row>
    <row r="581" spans="1:2" ht="13" x14ac:dyDescent="0.15">
      <c r="A581" s="107"/>
      <c r="B581" s="70"/>
    </row>
    <row r="582" spans="1:2" ht="13" x14ac:dyDescent="0.15">
      <c r="A582" s="107"/>
      <c r="B582" s="70"/>
    </row>
    <row r="583" spans="1:2" ht="13" x14ac:dyDescent="0.15">
      <c r="A583" s="107"/>
      <c r="B583" s="70"/>
    </row>
    <row r="584" spans="1:2" ht="13" x14ac:dyDescent="0.15">
      <c r="A584" s="107"/>
      <c r="B584" s="70"/>
    </row>
    <row r="585" spans="1:2" ht="13" x14ac:dyDescent="0.15">
      <c r="A585" s="107"/>
      <c r="B585" s="70"/>
    </row>
    <row r="586" spans="1:2" ht="13" x14ac:dyDescent="0.15">
      <c r="A586" s="107"/>
      <c r="B586" s="70"/>
    </row>
    <row r="587" spans="1:2" ht="13" x14ac:dyDescent="0.15">
      <c r="A587" s="107"/>
      <c r="B587" s="70"/>
    </row>
    <row r="588" spans="1:2" ht="13" x14ac:dyDescent="0.15">
      <c r="A588" s="107"/>
      <c r="B588" s="70"/>
    </row>
    <row r="589" spans="1:2" ht="13" x14ac:dyDescent="0.15">
      <c r="A589" s="107"/>
      <c r="B589" s="70"/>
    </row>
    <row r="590" spans="1:2" ht="13" x14ac:dyDescent="0.15">
      <c r="A590" s="107"/>
      <c r="B590" s="70"/>
    </row>
    <row r="591" spans="1:2" ht="13" x14ac:dyDescent="0.15">
      <c r="A591" s="107"/>
      <c r="B591" s="70"/>
    </row>
    <row r="592" spans="1:2" ht="13" x14ac:dyDescent="0.15">
      <c r="A592" s="107"/>
      <c r="B592" s="70"/>
    </row>
    <row r="593" spans="1:2" ht="13" x14ac:dyDescent="0.15">
      <c r="A593" s="107"/>
      <c r="B593" s="70"/>
    </row>
    <row r="594" spans="1:2" ht="13" x14ac:dyDescent="0.15">
      <c r="A594" s="107"/>
      <c r="B594" s="70"/>
    </row>
    <row r="595" spans="1:2" ht="13" x14ac:dyDescent="0.15">
      <c r="A595" s="107"/>
      <c r="B595" s="70"/>
    </row>
    <row r="596" spans="1:2" ht="13" x14ac:dyDescent="0.15">
      <c r="A596" s="107"/>
      <c r="B596" s="70"/>
    </row>
    <row r="597" spans="1:2" ht="13" x14ac:dyDescent="0.15">
      <c r="A597" s="107"/>
      <c r="B597" s="70"/>
    </row>
    <row r="598" spans="1:2" ht="13" x14ac:dyDescent="0.15">
      <c r="A598" s="107"/>
      <c r="B598" s="70"/>
    </row>
    <row r="599" spans="1:2" ht="13" x14ac:dyDescent="0.15">
      <c r="A599" s="107"/>
      <c r="B599" s="70"/>
    </row>
    <row r="600" spans="1:2" ht="13" x14ac:dyDescent="0.15">
      <c r="A600" s="107"/>
      <c r="B600" s="70"/>
    </row>
    <row r="601" spans="1:2" ht="13" x14ac:dyDescent="0.15">
      <c r="A601" s="107"/>
      <c r="B601" s="70"/>
    </row>
    <row r="602" spans="1:2" ht="13" x14ac:dyDescent="0.15">
      <c r="A602" s="107"/>
      <c r="B602" s="70"/>
    </row>
    <row r="603" spans="1:2" ht="13" x14ac:dyDescent="0.15">
      <c r="A603" s="107"/>
      <c r="B603" s="70"/>
    </row>
    <row r="604" spans="1:2" ht="13" x14ac:dyDescent="0.15">
      <c r="A604" s="107"/>
      <c r="B604" s="70"/>
    </row>
    <row r="605" spans="1:2" ht="13" x14ac:dyDescent="0.15">
      <c r="A605" s="107"/>
      <c r="B605" s="70"/>
    </row>
    <row r="606" spans="1:2" ht="13" x14ac:dyDescent="0.15">
      <c r="A606" s="107"/>
      <c r="B606" s="70"/>
    </row>
    <row r="607" spans="1:2" ht="13" x14ac:dyDescent="0.15">
      <c r="A607" s="107"/>
      <c r="B607" s="70"/>
    </row>
    <row r="608" spans="1:2" ht="13" x14ac:dyDescent="0.15">
      <c r="A608" s="107"/>
      <c r="B608" s="70"/>
    </row>
    <row r="609" spans="1:2" ht="13" x14ac:dyDescent="0.15">
      <c r="A609" s="107"/>
      <c r="B609" s="70"/>
    </row>
    <row r="610" spans="1:2" ht="13" x14ac:dyDescent="0.15">
      <c r="A610" s="107"/>
      <c r="B610" s="70"/>
    </row>
    <row r="611" spans="1:2" ht="13" x14ac:dyDescent="0.15">
      <c r="A611" s="107"/>
      <c r="B611" s="70"/>
    </row>
    <row r="612" spans="1:2" ht="13" x14ac:dyDescent="0.15">
      <c r="A612" s="107"/>
      <c r="B612" s="70"/>
    </row>
    <row r="613" spans="1:2" ht="13" x14ac:dyDescent="0.15">
      <c r="A613" s="107"/>
      <c r="B613" s="70"/>
    </row>
    <row r="614" spans="1:2" ht="13" x14ac:dyDescent="0.15">
      <c r="A614" s="107"/>
      <c r="B614" s="70"/>
    </row>
    <row r="615" spans="1:2" ht="13" x14ac:dyDescent="0.15">
      <c r="A615" s="107"/>
      <c r="B615" s="70"/>
    </row>
    <row r="616" spans="1:2" ht="13" x14ac:dyDescent="0.15">
      <c r="A616" s="107"/>
      <c r="B616" s="70"/>
    </row>
    <row r="617" spans="1:2" ht="13" x14ac:dyDescent="0.15">
      <c r="A617" s="107"/>
      <c r="B617" s="70"/>
    </row>
    <row r="618" spans="1:2" ht="13" x14ac:dyDescent="0.15">
      <c r="A618" s="107"/>
      <c r="B618" s="70"/>
    </row>
    <row r="619" spans="1:2" ht="13" x14ac:dyDescent="0.15">
      <c r="A619" s="107"/>
      <c r="B619" s="70"/>
    </row>
    <row r="620" spans="1:2" ht="13" x14ac:dyDescent="0.15">
      <c r="A620" s="107"/>
      <c r="B620" s="70"/>
    </row>
    <row r="621" spans="1:2" ht="13" x14ac:dyDescent="0.15">
      <c r="A621" s="107"/>
      <c r="B621" s="70"/>
    </row>
    <row r="622" spans="1:2" ht="13" x14ac:dyDescent="0.15">
      <c r="A622" s="107"/>
      <c r="B622" s="70"/>
    </row>
    <row r="623" spans="1:2" ht="13" x14ac:dyDescent="0.15">
      <c r="A623" s="107"/>
      <c r="B623" s="70"/>
    </row>
    <row r="624" spans="1:2" ht="13" x14ac:dyDescent="0.15">
      <c r="A624" s="107"/>
      <c r="B624" s="70"/>
    </row>
    <row r="625" spans="1:2" ht="13" x14ac:dyDescent="0.15">
      <c r="A625" s="107"/>
      <c r="B625" s="70"/>
    </row>
    <row r="626" spans="1:2" ht="13" x14ac:dyDescent="0.15">
      <c r="A626" s="107"/>
      <c r="B626" s="70"/>
    </row>
    <row r="627" spans="1:2" ht="13" x14ac:dyDescent="0.15">
      <c r="A627" s="107"/>
      <c r="B627" s="70"/>
    </row>
    <row r="628" spans="1:2" ht="13" x14ac:dyDescent="0.15">
      <c r="A628" s="107"/>
      <c r="B628" s="70"/>
    </row>
    <row r="629" spans="1:2" ht="13" x14ac:dyDescent="0.15">
      <c r="A629" s="107"/>
      <c r="B629" s="70"/>
    </row>
    <row r="630" spans="1:2" ht="13" x14ac:dyDescent="0.15">
      <c r="A630" s="107"/>
      <c r="B630" s="70"/>
    </row>
    <row r="631" spans="1:2" ht="13" x14ac:dyDescent="0.15">
      <c r="A631" s="107"/>
      <c r="B631" s="70"/>
    </row>
    <row r="632" spans="1:2" ht="13" x14ac:dyDescent="0.15">
      <c r="A632" s="107"/>
      <c r="B632" s="70"/>
    </row>
    <row r="633" spans="1:2" ht="13" x14ac:dyDescent="0.15">
      <c r="A633" s="107"/>
      <c r="B633" s="70"/>
    </row>
    <row r="634" spans="1:2" ht="13" x14ac:dyDescent="0.15">
      <c r="A634" s="107"/>
      <c r="B634" s="70"/>
    </row>
    <row r="635" spans="1:2" ht="13" x14ac:dyDescent="0.15">
      <c r="A635" s="107"/>
      <c r="B635" s="70"/>
    </row>
    <row r="636" spans="1:2" ht="13" x14ac:dyDescent="0.15">
      <c r="A636" s="107"/>
      <c r="B636" s="70"/>
    </row>
    <row r="637" spans="1:2" ht="13" x14ac:dyDescent="0.15">
      <c r="A637" s="107"/>
      <c r="B637" s="70"/>
    </row>
    <row r="638" spans="1:2" ht="13" x14ac:dyDescent="0.15">
      <c r="A638" s="107"/>
      <c r="B638" s="70"/>
    </row>
    <row r="639" spans="1:2" ht="13" x14ac:dyDescent="0.15">
      <c r="A639" s="107"/>
      <c r="B639" s="70"/>
    </row>
    <row r="640" spans="1:2" ht="13" x14ac:dyDescent="0.15">
      <c r="A640" s="107"/>
      <c r="B640" s="70"/>
    </row>
    <row r="641" spans="1:2" ht="13" x14ac:dyDescent="0.15">
      <c r="A641" s="107"/>
      <c r="B641" s="70"/>
    </row>
    <row r="642" spans="1:2" ht="13" x14ac:dyDescent="0.15">
      <c r="A642" s="107"/>
      <c r="B642" s="70"/>
    </row>
    <row r="643" spans="1:2" ht="13" x14ac:dyDescent="0.15">
      <c r="A643" s="107"/>
      <c r="B643" s="70"/>
    </row>
    <row r="644" spans="1:2" ht="13" x14ac:dyDescent="0.15">
      <c r="A644" s="107"/>
      <c r="B644" s="70"/>
    </row>
    <row r="645" spans="1:2" ht="13" x14ac:dyDescent="0.15">
      <c r="A645" s="107"/>
      <c r="B645" s="70"/>
    </row>
    <row r="646" spans="1:2" ht="13" x14ac:dyDescent="0.15">
      <c r="A646" s="107"/>
      <c r="B646" s="70"/>
    </row>
    <row r="647" spans="1:2" ht="13" x14ac:dyDescent="0.15">
      <c r="A647" s="107"/>
      <c r="B647" s="70"/>
    </row>
    <row r="648" spans="1:2" ht="13" x14ac:dyDescent="0.15">
      <c r="A648" s="107"/>
      <c r="B648" s="70"/>
    </row>
    <row r="649" spans="1:2" ht="13" x14ac:dyDescent="0.15">
      <c r="A649" s="107"/>
      <c r="B649" s="70"/>
    </row>
    <row r="650" spans="1:2" ht="13" x14ac:dyDescent="0.15">
      <c r="A650" s="107"/>
      <c r="B650" s="70"/>
    </row>
    <row r="651" spans="1:2" ht="13" x14ac:dyDescent="0.15">
      <c r="A651" s="107"/>
      <c r="B651" s="70"/>
    </row>
    <row r="652" spans="1:2" ht="13" x14ac:dyDescent="0.15">
      <c r="A652" s="107"/>
      <c r="B652" s="70"/>
    </row>
    <row r="653" spans="1:2" ht="13" x14ac:dyDescent="0.15">
      <c r="A653" s="107"/>
      <c r="B653" s="70"/>
    </row>
    <row r="654" spans="1:2" ht="13" x14ac:dyDescent="0.15">
      <c r="A654" s="107"/>
      <c r="B654" s="70"/>
    </row>
    <row r="655" spans="1:2" ht="13" x14ac:dyDescent="0.15">
      <c r="A655" s="107"/>
      <c r="B655" s="70"/>
    </row>
    <row r="656" spans="1:2" ht="13" x14ac:dyDescent="0.15">
      <c r="A656" s="107"/>
      <c r="B656" s="70"/>
    </row>
    <row r="657" spans="1:2" ht="13" x14ac:dyDescent="0.15">
      <c r="A657" s="107"/>
      <c r="B657" s="70"/>
    </row>
    <row r="658" spans="1:2" ht="13" x14ac:dyDescent="0.15">
      <c r="A658" s="107"/>
      <c r="B658" s="70"/>
    </row>
    <row r="659" spans="1:2" ht="13" x14ac:dyDescent="0.15">
      <c r="A659" s="107"/>
      <c r="B659" s="70"/>
    </row>
    <row r="660" spans="1:2" ht="13" x14ac:dyDescent="0.15">
      <c r="A660" s="107"/>
      <c r="B660" s="70"/>
    </row>
    <row r="661" spans="1:2" ht="13" x14ac:dyDescent="0.15">
      <c r="A661" s="107"/>
      <c r="B661" s="70"/>
    </row>
    <row r="662" spans="1:2" ht="13" x14ac:dyDescent="0.15">
      <c r="A662" s="107"/>
      <c r="B662" s="70"/>
    </row>
    <row r="663" spans="1:2" ht="13" x14ac:dyDescent="0.15">
      <c r="A663" s="107"/>
      <c r="B663" s="70"/>
    </row>
    <row r="664" spans="1:2" ht="13" x14ac:dyDescent="0.15">
      <c r="A664" s="107"/>
      <c r="B664" s="70"/>
    </row>
    <row r="665" spans="1:2" ht="13" x14ac:dyDescent="0.15">
      <c r="A665" s="107"/>
      <c r="B665" s="70"/>
    </row>
    <row r="666" spans="1:2" ht="13" x14ac:dyDescent="0.15">
      <c r="A666" s="107"/>
      <c r="B666" s="70"/>
    </row>
    <row r="667" spans="1:2" ht="13" x14ac:dyDescent="0.15">
      <c r="A667" s="107"/>
      <c r="B667" s="70"/>
    </row>
    <row r="668" spans="1:2" ht="13" x14ac:dyDescent="0.15">
      <c r="A668" s="107"/>
      <c r="B668" s="70"/>
    </row>
    <row r="669" spans="1:2" ht="13" x14ac:dyDescent="0.15">
      <c r="A669" s="107"/>
      <c r="B669" s="70"/>
    </row>
    <row r="670" spans="1:2" ht="13" x14ac:dyDescent="0.15">
      <c r="A670" s="107"/>
      <c r="B670" s="70"/>
    </row>
    <row r="671" spans="1:2" ht="13" x14ac:dyDescent="0.15">
      <c r="A671" s="107"/>
      <c r="B671" s="70"/>
    </row>
    <row r="672" spans="1:2" ht="13" x14ac:dyDescent="0.15">
      <c r="A672" s="107"/>
      <c r="B672" s="70"/>
    </row>
    <row r="673" spans="1:2" ht="13" x14ac:dyDescent="0.15">
      <c r="A673" s="107"/>
      <c r="B673" s="70"/>
    </row>
    <row r="674" spans="1:2" ht="13" x14ac:dyDescent="0.15">
      <c r="A674" s="107"/>
      <c r="B674" s="70"/>
    </row>
    <row r="675" spans="1:2" ht="13" x14ac:dyDescent="0.15">
      <c r="A675" s="107"/>
      <c r="B675" s="70"/>
    </row>
    <row r="676" spans="1:2" ht="13" x14ac:dyDescent="0.15">
      <c r="A676" s="107"/>
      <c r="B676" s="70"/>
    </row>
    <row r="677" spans="1:2" ht="13" x14ac:dyDescent="0.15">
      <c r="A677" s="107"/>
      <c r="B677" s="70"/>
    </row>
    <row r="678" spans="1:2" ht="13" x14ac:dyDescent="0.15">
      <c r="A678" s="107"/>
      <c r="B678" s="70"/>
    </row>
    <row r="679" spans="1:2" ht="13" x14ac:dyDescent="0.15">
      <c r="A679" s="107"/>
      <c r="B679" s="70"/>
    </row>
    <row r="680" spans="1:2" ht="13" x14ac:dyDescent="0.15">
      <c r="A680" s="107"/>
      <c r="B680" s="70"/>
    </row>
    <row r="681" spans="1:2" ht="13" x14ac:dyDescent="0.15">
      <c r="A681" s="107"/>
      <c r="B681" s="70"/>
    </row>
    <row r="682" spans="1:2" ht="13" x14ac:dyDescent="0.15">
      <c r="A682" s="107"/>
      <c r="B682" s="70"/>
    </row>
    <row r="683" spans="1:2" ht="13" x14ac:dyDescent="0.15">
      <c r="A683" s="107"/>
      <c r="B683" s="70"/>
    </row>
    <row r="684" spans="1:2" ht="13" x14ac:dyDescent="0.15">
      <c r="A684" s="107"/>
      <c r="B684" s="70"/>
    </row>
    <row r="685" spans="1:2" ht="13" x14ac:dyDescent="0.15">
      <c r="A685" s="107"/>
      <c r="B685" s="70"/>
    </row>
    <row r="686" spans="1:2" ht="13" x14ac:dyDescent="0.15">
      <c r="A686" s="107"/>
      <c r="B686" s="70"/>
    </row>
    <row r="687" spans="1:2" ht="13" x14ac:dyDescent="0.15">
      <c r="A687" s="107"/>
      <c r="B687" s="70"/>
    </row>
    <row r="688" spans="1:2" ht="13" x14ac:dyDescent="0.15">
      <c r="A688" s="107"/>
      <c r="B688" s="70"/>
    </row>
    <row r="689" spans="1:2" ht="13" x14ac:dyDescent="0.15">
      <c r="A689" s="107"/>
      <c r="B689" s="70"/>
    </row>
    <row r="690" spans="1:2" ht="13" x14ac:dyDescent="0.15">
      <c r="A690" s="107"/>
      <c r="B690" s="70"/>
    </row>
    <row r="691" spans="1:2" ht="13" x14ac:dyDescent="0.15">
      <c r="A691" s="107"/>
      <c r="B691" s="70"/>
    </row>
    <row r="692" spans="1:2" ht="13" x14ac:dyDescent="0.15">
      <c r="A692" s="107"/>
      <c r="B692" s="70"/>
    </row>
    <row r="693" spans="1:2" ht="13" x14ac:dyDescent="0.15">
      <c r="A693" s="107"/>
      <c r="B693" s="70"/>
    </row>
    <row r="694" spans="1:2" ht="13" x14ac:dyDescent="0.15">
      <c r="A694" s="107"/>
      <c r="B694" s="70"/>
    </row>
    <row r="695" spans="1:2" ht="13" x14ac:dyDescent="0.15">
      <c r="A695" s="107"/>
      <c r="B695" s="70"/>
    </row>
    <row r="696" spans="1:2" ht="13" x14ac:dyDescent="0.15">
      <c r="A696" s="107"/>
      <c r="B696" s="70"/>
    </row>
    <row r="697" spans="1:2" ht="13" x14ac:dyDescent="0.15">
      <c r="A697" s="107"/>
      <c r="B697" s="70"/>
    </row>
    <row r="698" spans="1:2" ht="13" x14ac:dyDescent="0.15">
      <c r="A698" s="107"/>
      <c r="B698" s="70"/>
    </row>
    <row r="699" spans="1:2" ht="13" x14ac:dyDescent="0.15">
      <c r="A699" s="107"/>
      <c r="B699" s="70"/>
    </row>
    <row r="700" spans="1:2" ht="13" x14ac:dyDescent="0.15">
      <c r="A700" s="107"/>
      <c r="B700" s="70"/>
    </row>
    <row r="701" spans="1:2" ht="13" x14ac:dyDescent="0.15">
      <c r="A701" s="107"/>
      <c r="B701" s="70"/>
    </row>
    <row r="702" spans="1:2" ht="13" x14ac:dyDescent="0.15">
      <c r="A702" s="107"/>
      <c r="B702" s="70"/>
    </row>
    <row r="703" spans="1:2" ht="13" x14ac:dyDescent="0.15">
      <c r="A703" s="107"/>
      <c r="B703" s="70"/>
    </row>
    <row r="704" spans="1:2" ht="13" x14ac:dyDescent="0.15">
      <c r="A704" s="107"/>
      <c r="B704" s="70"/>
    </row>
    <row r="705" spans="1:2" ht="13" x14ac:dyDescent="0.15">
      <c r="A705" s="107"/>
      <c r="B705" s="70"/>
    </row>
    <row r="706" spans="1:2" ht="13" x14ac:dyDescent="0.15">
      <c r="A706" s="107"/>
      <c r="B706" s="70"/>
    </row>
    <row r="707" spans="1:2" ht="13" x14ac:dyDescent="0.15">
      <c r="A707" s="107"/>
      <c r="B707" s="70"/>
    </row>
    <row r="708" spans="1:2" ht="13" x14ac:dyDescent="0.15">
      <c r="A708" s="107"/>
      <c r="B708" s="70"/>
    </row>
    <row r="709" spans="1:2" ht="13" x14ac:dyDescent="0.15">
      <c r="A709" s="107"/>
      <c r="B709" s="70"/>
    </row>
    <row r="710" spans="1:2" ht="13" x14ac:dyDescent="0.15">
      <c r="A710" s="107"/>
      <c r="B710" s="70"/>
    </row>
    <row r="711" spans="1:2" ht="13" x14ac:dyDescent="0.15">
      <c r="A711" s="107"/>
      <c r="B711" s="70"/>
    </row>
    <row r="712" spans="1:2" ht="13" x14ac:dyDescent="0.15">
      <c r="A712" s="107"/>
      <c r="B712" s="70"/>
    </row>
    <row r="713" spans="1:2" ht="13" x14ac:dyDescent="0.15">
      <c r="A713" s="107"/>
      <c r="B713" s="70"/>
    </row>
    <row r="714" spans="1:2" ht="13" x14ac:dyDescent="0.15">
      <c r="A714" s="107"/>
      <c r="B714" s="70"/>
    </row>
    <row r="715" spans="1:2" ht="13" x14ac:dyDescent="0.15">
      <c r="A715" s="107"/>
      <c r="B715" s="70"/>
    </row>
    <row r="716" spans="1:2" ht="13" x14ac:dyDescent="0.15">
      <c r="A716" s="107"/>
      <c r="B716" s="70"/>
    </row>
    <row r="717" spans="1:2" ht="13" x14ac:dyDescent="0.15">
      <c r="A717" s="107"/>
      <c r="B717" s="70"/>
    </row>
    <row r="718" spans="1:2" ht="13" x14ac:dyDescent="0.15">
      <c r="A718" s="107"/>
      <c r="B718" s="70"/>
    </row>
    <row r="719" spans="1:2" ht="13" x14ac:dyDescent="0.15">
      <c r="A719" s="107"/>
      <c r="B719" s="70"/>
    </row>
    <row r="720" spans="1:2" ht="13" x14ac:dyDescent="0.15">
      <c r="A720" s="107"/>
      <c r="B720" s="70"/>
    </row>
    <row r="721" spans="1:2" ht="13" x14ac:dyDescent="0.15">
      <c r="A721" s="107"/>
      <c r="B721" s="70"/>
    </row>
    <row r="722" spans="1:2" ht="13" x14ac:dyDescent="0.15">
      <c r="A722" s="107"/>
      <c r="B722" s="70"/>
    </row>
    <row r="723" spans="1:2" ht="13" x14ac:dyDescent="0.15">
      <c r="A723" s="107"/>
      <c r="B723" s="70"/>
    </row>
    <row r="724" spans="1:2" ht="13" x14ac:dyDescent="0.15">
      <c r="A724" s="107"/>
      <c r="B724" s="70"/>
    </row>
    <row r="725" spans="1:2" ht="13" x14ac:dyDescent="0.15">
      <c r="A725" s="107"/>
      <c r="B725" s="70"/>
    </row>
    <row r="726" spans="1:2" ht="13" x14ac:dyDescent="0.15">
      <c r="A726" s="107"/>
      <c r="B726" s="70"/>
    </row>
    <row r="727" spans="1:2" ht="13" x14ac:dyDescent="0.15">
      <c r="A727" s="107"/>
      <c r="B727" s="70"/>
    </row>
    <row r="728" spans="1:2" ht="13" x14ac:dyDescent="0.15">
      <c r="A728" s="107"/>
      <c r="B728" s="70"/>
    </row>
    <row r="729" spans="1:2" ht="13" x14ac:dyDescent="0.15">
      <c r="A729" s="107"/>
      <c r="B729" s="70"/>
    </row>
    <row r="730" spans="1:2" ht="13" x14ac:dyDescent="0.15">
      <c r="A730" s="107"/>
      <c r="B730" s="70"/>
    </row>
    <row r="731" spans="1:2" ht="13" x14ac:dyDescent="0.15">
      <c r="A731" s="107"/>
      <c r="B731" s="70"/>
    </row>
    <row r="732" spans="1:2" ht="13" x14ac:dyDescent="0.15">
      <c r="A732" s="107"/>
      <c r="B732" s="70"/>
    </row>
    <row r="733" spans="1:2" ht="13" x14ac:dyDescent="0.15">
      <c r="A733" s="107"/>
      <c r="B733" s="70"/>
    </row>
    <row r="734" spans="1:2" ht="13" x14ac:dyDescent="0.15">
      <c r="A734" s="107"/>
      <c r="B734" s="70"/>
    </row>
    <row r="735" spans="1:2" ht="13" x14ac:dyDescent="0.15">
      <c r="A735" s="107"/>
      <c r="B735" s="70"/>
    </row>
    <row r="736" spans="1:2" ht="13" x14ac:dyDescent="0.15">
      <c r="A736" s="107"/>
      <c r="B736" s="70"/>
    </row>
    <row r="737" spans="1:2" ht="13" x14ac:dyDescent="0.15">
      <c r="A737" s="107"/>
      <c r="B737" s="70"/>
    </row>
    <row r="738" spans="1:2" ht="13" x14ac:dyDescent="0.15">
      <c r="A738" s="107"/>
      <c r="B738" s="70"/>
    </row>
    <row r="739" spans="1:2" ht="13" x14ac:dyDescent="0.15">
      <c r="A739" s="107"/>
      <c r="B739" s="70"/>
    </row>
    <row r="740" spans="1:2" ht="13" x14ac:dyDescent="0.15">
      <c r="A740" s="107"/>
      <c r="B740" s="70"/>
    </row>
    <row r="741" spans="1:2" ht="13" x14ac:dyDescent="0.15">
      <c r="A741" s="107"/>
      <c r="B741" s="70"/>
    </row>
    <row r="742" spans="1:2" ht="13" x14ac:dyDescent="0.15">
      <c r="A742" s="107"/>
      <c r="B742" s="70"/>
    </row>
    <row r="743" spans="1:2" ht="13" x14ac:dyDescent="0.15">
      <c r="A743" s="107"/>
      <c r="B743" s="70"/>
    </row>
    <row r="744" spans="1:2" ht="13" x14ac:dyDescent="0.15">
      <c r="A744" s="107"/>
      <c r="B744" s="70"/>
    </row>
    <row r="745" spans="1:2" ht="13" x14ac:dyDescent="0.15">
      <c r="A745" s="107"/>
      <c r="B745" s="70"/>
    </row>
    <row r="746" spans="1:2" ht="13" x14ac:dyDescent="0.15">
      <c r="A746" s="107"/>
      <c r="B746" s="70"/>
    </row>
    <row r="747" spans="1:2" ht="13" x14ac:dyDescent="0.15">
      <c r="A747" s="107"/>
      <c r="B747" s="70"/>
    </row>
    <row r="748" spans="1:2" ht="13" x14ac:dyDescent="0.15">
      <c r="A748" s="107"/>
      <c r="B748" s="70"/>
    </row>
    <row r="749" spans="1:2" ht="13" x14ac:dyDescent="0.15">
      <c r="A749" s="107"/>
      <c r="B749" s="70"/>
    </row>
    <row r="750" spans="1:2" ht="13" x14ac:dyDescent="0.15">
      <c r="A750" s="107"/>
      <c r="B750" s="70"/>
    </row>
    <row r="751" spans="1:2" ht="13" x14ac:dyDescent="0.15">
      <c r="A751" s="107"/>
      <c r="B751" s="70"/>
    </row>
    <row r="752" spans="1:2" ht="13" x14ac:dyDescent="0.15">
      <c r="A752" s="107"/>
      <c r="B752" s="70"/>
    </row>
    <row r="753" spans="1:2" ht="13" x14ac:dyDescent="0.15">
      <c r="A753" s="107"/>
      <c r="B753" s="70"/>
    </row>
    <row r="754" spans="1:2" ht="13" x14ac:dyDescent="0.15">
      <c r="A754" s="107"/>
      <c r="B754" s="70"/>
    </row>
    <row r="755" spans="1:2" ht="13" x14ac:dyDescent="0.15">
      <c r="A755" s="107"/>
      <c r="B755" s="70"/>
    </row>
    <row r="756" spans="1:2" ht="13" x14ac:dyDescent="0.15">
      <c r="A756" s="107"/>
      <c r="B756" s="70"/>
    </row>
    <row r="757" spans="1:2" ht="13" x14ac:dyDescent="0.15">
      <c r="A757" s="107"/>
      <c r="B757" s="70"/>
    </row>
    <row r="758" spans="1:2" ht="13" x14ac:dyDescent="0.15">
      <c r="A758" s="107"/>
      <c r="B758" s="70"/>
    </row>
    <row r="759" spans="1:2" ht="13" x14ac:dyDescent="0.15">
      <c r="A759" s="107"/>
      <c r="B759" s="70"/>
    </row>
    <row r="760" spans="1:2" ht="13" x14ac:dyDescent="0.15">
      <c r="A760" s="107"/>
      <c r="B760" s="70"/>
    </row>
    <row r="761" spans="1:2" ht="13" x14ac:dyDescent="0.15">
      <c r="A761" s="107"/>
      <c r="B761" s="70"/>
    </row>
    <row r="762" spans="1:2" ht="13" x14ac:dyDescent="0.15">
      <c r="A762" s="107"/>
      <c r="B762" s="70"/>
    </row>
    <row r="763" spans="1:2" ht="13" x14ac:dyDescent="0.15">
      <c r="A763" s="107"/>
      <c r="B763" s="70"/>
    </row>
    <row r="764" spans="1:2" ht="13" x14ac:dyDescent="0.15">
      <c r="A764" s="107"/>
      <c r="B764" s="70"/>
    </row>
    <row r="765" spans="1:2" ht="13" x14ac:dyDescent="0.15">
      <c r="A765" s="107"/>
      <c r="B765" s="70"/>
    </row>
    <row r="766" spans="1:2" ht="13" x14ac:dyDescent="0.15">
      <c r="A766" s="107"/>
      <c r="B766" s="70"/>
    </row>
    <row r="767" spans="1:2" ht="13" x14ac:dyDescent="0.15">
      <c r="A767" s="107"/>
      <c r="B767" s="70"/>
    </row>
    <row r="768" spans="1:2" ht="13" x14ac:dyDescent="0.15">
      <c r="A768" s="107"/>
      <c r="B768" s="70"/>
    </row>
    <row r="769" spans="1:2" ht="13" x14ac:dyDescent="0.15">
      <c r="A769" s="107"/>
      <c r="B769" s="70"/>
    </row>
    <row r="770" spans="1:2" ht="13" x14ac:dyDescent="0.15">
      <c r="A770" s="107"/>
      <c r="B770" s="70"/>
    </row>
    <row r="771" spans="1:2" ht="13" x14ac:dyDescent="0.15">
      <c r="A771" s="107"/>
      <c r="B771" s="70"/>
    </row>
    <row r="772" spans="1:2" ht="13" x14ac:dyDescent="0.15">
      <c r="A772" s="107"/>
      <c r="B772" s="70"/>
    </row>
    <row r="773" spans="1:2" ht="13" x14ac:dyDescent="0.15">
      <c r="A773" s="107"/>
      <c r="B773" s="70"/>
    </row>
    <row r="774" spans="1:2" ht="13" x14ac:dyDescent="0.15">
      <c r="A774" s="107"/>
      <c r="B774" s="70"/>
    </row>
    <row r="775" spans="1:2" ht="13" x14ac:dyDescent="0.15">
      <c r="A775" s="107"/>
      <c r="B775" s="70"/>
    </row>
    <row r="776" spans="1:2" ht="13" x14ac:dyDescent="0.15">
      <c r="A776" s="107"/>
      <c r="B776" s="70"/>
    </row>
    <row r="777" spans="1:2" ht="13" x14ac:dyDescent="0.15">
      <c r="A777" s="107"/>
      <c r="B777" s="70"/>
    </row>
    <row r="778" spans="1:2" ht="13" x14ac:dyDescent="0.15">
      <c r="A778" s="107"/>
      <c r="B778" s="70"/>
    </row>
    <row r="779" spans="1:2" ht="13" x14ac:dyDescent="0.15">
      <c r="A779" s="107"/>
      <c r="B779" s="70"/>
    </row>
    <row r="780" spans="1:2" ht="13" x14ac:dyDescent="0.15">
      <c r="A780" s="107"/>
      <c r="B780" s="70"/>
    </row>
    <row r="781" spans="1:2" ht="13" x14ac:dyDescent="0.15">
      <c r="A781" s="107"/>
      <c r="B781" s="70"/>
    </row>
    <row r="782" spans="1:2" ht="13" x14ac:dyDescent="0.15">
      <c r="A782" s="107"/>
      <c r="B782" s="70"/>
    </row>
    <row r="783" spans="1:2" ht="13" x14ac:dyDescent="0.15">
      <c r="A783" s="107"/>
      <c r="B783" s="70"/>
    </row>
    <row r="784" spans="1:2" ht="13" x14ac:dyDescent="0.15">
      <c r="A784" s="107"/>
      <c r="B784" s="70"/>
    </row>
    <row r="785" spans="1:2" ht="13" x14ac:dyDescent="0.15">
      <c r="A785" s="107"/>
      <c r="B785" s="70"/>
    </row>
    <row r="786" spans="1:2" ht="13" x14ac:dyDescent="0.15">
      <c r="A786" s="107"/>
      <c r="B786" s="70"/>
    </row>
    <row r="787" spans="1:2" ht="13" x14ac:dyDescent="0.15">
      <c r="A787" s="107"/>
      <c r="B787" s="70"/>
    </row>
    <row r="788" spans="1:2" ht="13" x14ac:dyDescent="0.15">
      <c r="A788" s="107"/>
      <c r="B788" s="70"/>
    </row>
    <row r="789" spans="1:2" ht="13" x14ac:dyDescent="0.15">
      <c r="A789" s="107"/>
      <c r="B789" s="70"/>
    </row>
    <row r="790" spans="1:2" ht="13" x14ac:dyDescent="0.15">
      <c r="A790" s="107"/>
      <c r="B790" s="70"/>
    </row>
    <row r="791" spans="1:2" ht="13" x14ac:dyDescent="0.15">
      <c r="A791" s="107"/>
      <c r="B791" s="70"/>
    </row>
    <row r="792" spans="1:2" ht="13" x14ac:dyDescent="0.15">
      <c r="A792" s="107"/>
      <c r="B792" s="70"/>
    </row>
    <row r="793" spans="1:2" ht="13" x14ac:dyDescent="0.15">
      <c r="A793" s="107"/>
      <c r="B793" s="70"/>
    </row>
    <row r="794" spans="1:2" ht="13" x14ac:dyDescent="0.15">
      <c r="A794" s="107"/>
      <c r="B794" s="70"/>
    </row>
    <row r="795" spans="1:2" ht="13" x14ac:dyDescent="0.15">
      <c r="A795" s="107"/>
      <c r="B795" s="70"/>
    </row>
    <row r="796" spans="1:2" ht="13" x14ac:dyDescent="0.15">
      <c r="A796" s="107"/>
      <c r="B796" s="70"/>
    </row>
    <row r="797" spans="1:2" ht="13" x14ac:dyDescent="0.15">
      <c r="A797" s="107"/>
      <c r="B797" s="70"/>
    </row>
    <row r="798" spans="1:2" ht="13" x14ac:dyDescent="0.15">
      <c r="A798" s="107"/>
      <c r="B798" s="70"/>
    </row>
    <row r="799" spans="1:2" ht="13" x14ac:dyDescent="0.15">
      <c r="A799" s="107"/>
      <c r="B799" s="70"/>
    </row>
    <row r="800" spans="1:2" ht="13" x14ac:dyDescent="0.15">
      <c r="A800" s="107"/>
      <c r="B800" s="70"/>
    </row>
    <row r="801" spans="1:2" ht="13" x14ac:dyDescent="0.15">
      <c r="A801" s="107"/>
      <c r="B801" s="70"/>
    </row>
    <row r="802" spans="1:2" ht="13" x14ac:dyDescent="0.15">
      <c r="A802" s="107"/>
      <c r="B802" s="70"/>
    </row>
    <row r="803" spans="1:2" ht="13" x14ac:dyDescent="0.15">
      <c r="A803" s="107"/>
      <c r="B803" s="70"/>
    </row>
    <row r="804" spans="1:2" ht="13" x14ac:dyDescent="0.15">
      <c r="A804" s="107"/>
      <c r="B804" s="70"/>
    </row>
    <row r="805" spans="1:2" ht="13" x14ac:dyDescent="0.15">
      <c r="A805" s="107"/>
      <c r="B805" s="70"/>
    </row>
    <row r="806" spans="1:2" ht="13" x14ac:dyDescent="0.15">
      <c r="A806" s="107"/>
      <c r="B806" s="70"/>
    </row>
    <row r="807" spans="1:2" ht="13" x14ac:dyDescent="0.15">
      <c r="A807" s="107"/>
      <c r="B807" s="70"/>
    </row>
    <row r="808" spans="1:2" ht="13" x14ac:dyDescent="0.15">
      <c r="A808" s="107"/>
      <c r="B808" s="70"/>
    </row>
    <row r="809" spans="1:2" ht="13" x14ac:dyDescent="0.15">
      <c r="A809" s="107"/>
      <c r="B809" s="70"/>
    </row>
    <row r="810" spans="1:2" ht="13" x14ac:dyDescent="0.15">
      <c r="A810" s="107"/>
      <c r="B810" s="70"/>
    </row>
    <row r="811" spans="1:2" ht="13" x14ac:dyDescent="0.15">
      <c r="A811" s="107"/>
      <c r="B811" s="70"/>
    </row>
    <row r="812" spans="1:2" ht="13" x14ac:dyDescent="0.15">
      <c r="A812" s="107"/>
      <c r="B812" s="70"/>
    </row>
    <row r="813" spans="1:2" ht="13" x14ac:dyDescent="0.15">
      <c r="A813" s="107"/>
      <c r="B813" s="70"/>
    </row>
    <row r="814" spans="1:2" ht="13" x14ac:dyDescent="0.15">
      <c r="A814" s="107"/>
      <c r="B814" s="70"/>
    </row>
    <row r="815" spans="1:2" ht="13" x14ac:dyDescent="0.15">
      <c r="A815" s="107"/>
      <c r="B815" s="70"/>
    </row>
    <row r="816" spans="1:2" ht="13" x14ac:dyDescent="0.15">
      <c r="A816" s="107"/>
      <c r="B816" s="70"/>
    </row>
    <row r="817" spans="1:2" ht="13" x14ac:dyDescent="0.15">
      <c r="A817" s="107"/>
      <c r="B817" s="70"/>
    </row>
    <row r="818" spans="1:2" ht="13" x14ac:dyDescent="0.15">
      <c r="A818" s="107"/>
      <c r="B818" s="70"/>
    </row>
    <row r="819" spans="1:2" ht="13" x14ac:dyDescent="0.15">
      <c r="A819" s="107"/>
      <c r="B819" s="70"/>
    </row>
    <row r="820" spans="1:2" ht="13" x14ac:dyDescent="0.15">
      <c r="A820" s="107"/>
      <c r="B820" s="70"/>
    </row>
    <row r="821" spans="1:2" ht="13" x14ac:dyDescent="0.15">
      <c r="A821" s="107"/>
      <c r="B821" s="70"/>
    </row>
    <row r="822" spans="1:2" ht="13" x14ac:dyDescent="0.15">
      <c r="A822" s="107"/>
      <c r="B822" s="70"/>
    </row>
    <row r="823" spans="1:2" ht="13" x14ac:dyDescent="0.15">
      <c r="A823" s="107"/>
      <c r="B823" s="70"/>
    </row>
    <row r="824" spans="1:2" ht="13" x14ac:dyDescent="0.15">
      <c r="A824" s="107"/>
      <c r="B824" s="70"/>
    </row>
    <row r="825" spans="1:2" ht="13" x14ac:dyDescent="0.15">
      <c r="A825" s="107"/>
      <c r="B825" s="70"/>
    </row>
    <row r="826" spans="1:2" ht="13" x14ac:dyDescent="0.15">
      <c r="A826" s="107"/>
      <c r="B826" s="70"/>
    </row>
    <row r="827" spans="1:2" ht="13" x14ac:dyDescent="0.15">
      <c r="A827" s="107"/>
      <c r="B827" s="70"/>
    </row>
    <row r="828" spans="1:2" ht="13" x14ac:dyDescent="0.15">
      <c r="A828" s="107"/>
      <c r="B828" s="70"/>
    </row>
    <row r="829" spans="1:2" ht="13" x14ac:dyDescent="0.15">
      <c r="A829" s="107"/>
      <c r="B829" s="70"/>
    </row>
    <row r="830" spans="1:2" ht="13" x14ac:dyDescent="0.15">
      <c r="A830" s="107"/>
      <c r="B830" s="70"/>
    </row>
    <row r="831" spans="1:2" ht="13" x14ac:dyDescent="0.15">
      <c r="A831" s="107"/>
      <c r="B831" s="70"/>
    </row>
    <row r="832" spans="1:2" ht="13" x14ac:dyDescent="0.15">
      <c r="A832" s="107"/>
      <c r="B832" s="70"/>
    </row>
    <row r="833" spans="1:2" ht="13" x14ac:dyDescent="0.15">
      <c r="A833" s="107"/>
      <c r="B833" s="70"/>
    </row>
    <row r="834" spans="1:2" ht="13" x14ac:dyDescent="0.15">
      <c r="A834" s="107"/>
      <c r="B834" s="70"/>
    </row>
    <row r="835" spans="1:2" ht="13" x14ac:dyDescent="0.15">
      <c r="A835" s="107"/>
      <c r="B835" s="70"/>
    </row>
    <row r="836" spans="1:2" ht="13" x14ac:dyDescent="0.15">
      <c r="A836" s="107"/>
      <c r="B836" s="70"/>
    </row>
    <row r="837" spans="1:2" ht="13" x14ac:dyDescent="0.15">
      <c r="A837" s="107"/>
      <c r="B837" s="70"/>
    </row>
    <row r="838" spans="1:2" ht="13" x14ac:dyDescent="0.15">
      <c r="A838" s="107"/>
      <c r="B838" s="70"/>
    </row>
    <row r="839" spans="1:2" ht="13" x14ac:dyDescent="0.15">
      <c r="A839" s="107"/>
      <c r="B839" s="70"/>
    </row>
    <row r="840" spans="1:2" ht="13" x14ac:dyDescent="0.15">
      <c r="A840" s="107"/>
      <c r="B840" s="70"/>
    </row>
    <row r="841" spans="1:2" ht="13" x14ac:dyDescent="0.15">
      <c r="A841" s="107"/>
      <c r="B841" s="70"/>
    </row>
    <row r="842" spans="1:2" ht="13" x14ac:dyDescent="0.15">
      <c r="A842" s="107"/>
      <c r="B842" s="70"/>
    </row>
    <row r="843" spans="1:2" ht="13" x14ac:dyDescent="0.15">
      <c r="A843" s="107"/>
      <c r="B843" s="70"/>
    </row>
    <row r="844" spans="1:2" ht="13" x14ac:dyDescent="0.15">
      <c r="A844" s="107"/>
      <c r="B844" s="70"/>
    </row>
    <row r="845" spans="1:2" ht="13" x14ac:dyDescent="0.15">
      <c r="A845" s="107"/>
      <c r="B845" s="70"/>
    </row>
    <row r="846" spans="1:2" ht="13" x14ac:dyDescent="0.15">
      <c r="A846" s="107"/>
      <c r="B846" s="70"/>
    </row>
    <row r="847" spans="1:2" ht="13" x14ac:dyDescent="0.15">
      <c r="A847" s="107"/>
      <c r="B847" s="70"/>
    </row>
    <row r="848" spans="1:2" ht="13" x14ac:dyDescent="0.15">
      <c r="A848" s="107"/>
      <c r="B848" s="70"/>
    </row>
    <row r="849" spans="1:2" ht="13" x14ac:dyDescent="0.15">
      <c r="A849" s="107"/>
      <c r="B849" s="70"/>
    </row>
    <row r="850" spans="1:2" ht="13" x14ac:dyDescent="0.15">
      <c r="A850" s="107"/>
      <c r="B850" s="70"/>
    </row>
    <row r="851" spans="1:2" ht="13" x14ac:dyDescent="0.15">
      <c r="A851" s="107"/>
      <c r="B851" s="70"/>
    </row>
    <row r="852" spans="1:2" ht="13" x14ac:dyDescent="0.15">
      <c r="A852" s="107"/>
      <c r="B852" s="70"/>
    </row>
    <row r="853" spans="1:2" ht="13" x14ac:dyDescent="0.15">
      <c r="A853" s="107"/>
      <c r="B853" s="70"/>
    </row>
    <row r="854" spans="1:2" ht="13" x14ac:dyDescent="0.15">
      <c r="A854" s="107"/>
      <c r="B854" s="70"/>
    </row>
    <row r="855" spans="1:2" ht="13" x14ac:dyDescent="0.15">
      <c r="A855" s="107"/>
      <c r="B855" s="70"/>
    </row>
    <row r="856" spans="1:2" ht="13" x14ac:dyDescent="0.15">
      <c r="A856" s="107"/>
      <c r="B856" s="70"/>
    </row>
    <row r="857" spans="1:2" ht="13" x14ac:dyDescent="0.15">
      <c r="A857" s="107"/>
      <c r="B857" s="70"/>
    </row>
    <row r="858" spans="1:2" ht="13" x14ac:dyDescent="0.15">
      <c r="A858" s="107"/>
      <c r="B858" s="70"/>
    </row>
    <row r="859" spans="1:2" ht="13" x14ac:dyDescent="0.15">
      <c r="A859" s="107"/>
      <c r="B859" s="70"/>
    </row>
    <row r="860" spans="1:2" ht="13" x14ac:dyDescent="0.15">
      <c r="A860" s="107"/>
      <c r="B860" s="70"/>
    </row>
    <row r="861" spans="1:2" ht="13" x14ac:dyDescent="0.15">
      <c r="A861" s="107"/>
      <c r="B861" s="70"/>
    </row>
    <row r="862" spans="1:2" ht="13" x14ac:dyDescent="0.15">
      <c r="A862" s="107"/>
      <c r="B862" s="70"/>
    </row>
    <row r="863" spans="1:2" ht="13" x14ac:dyDescent="0.15">
      <c r="A863" s="107"/>
      <c r="B863" s="70"/>
    </row>
    <row r="864" spans="1:2" ht="13" x14ac:dyDescent="0.15">
      <c r="A864" s="107"/>
      <c r="B864" s="70"/>
    </row>
    <row r="865" spans="1:2" ht="13" x14ac:dyDescent="0.15">
      <c r="A865" s="107"/>
      <c r="B865" s="70"/>
    </row>
    <row r="866" spans="1:2" ht="13" x14ac:dyDescent="0.15">
      <c r="A866" s="107"/>
      <c r="B866" s="70"/>
    </row>
    <row r="867" spans="1:2" ht="13" x14ac:dyDescent="0.15">
      <c r="A867" s="107"/>
      <c r="B867" s="70"/>
    </row>
    <row r="868" spans="1:2" ht="13" x14ac:dyDescent="0.15">
      <c r="A868" s="107"/>
      <c r="B868" s="70"/>
    </row>
    <row r="869" spans="1:2" ht="13" x14ac:dyDescent="0.15">
      <c r="A869" s="107"/>
      <c r="B869" s="70"/>
    </row>
    <row r="870" spans="1:2" ht="13" x14ac:dyDescent="0.15">
      <c r="A870" s="107"/>
      <c r="B870" s="70"/>
    </row>
    <row r="871" spans="1:2" ht="13" x14ac:dyDescent="0.15">
      <c r="A871" s="107"/>
      <c r="B871" s="70"/>
    </row>
    <row r="872" spans="1:2" ht="13" x14ac:dyDescent="0.15">
      <c r="A872" s="107"/>
      <c r="B872" s="70"/>
    </row>
    <row r="873" spans="1:2" ht="13" x14ac:dyDescent="0.15">
      <c r="A873" s="107"/>
      <c r="B873" s="70"/>
    </row>
    <row r="874" spans="1:2" ht="13" x14ac:dyDescent="0.15">
      <c r="A874" s="107"/>
      <c r="B874" s="70"/>
    </row>
    <row r="875" spans="1:2" ht="13" x14ac:dyDescent="0.15">
      <c r="A875" s="107"/>
      <c r="B875" s="70"/>
    </row>
    <row r="876" spans="1:2" ht="13" x14ac:dyDescent="0.15">
      <c r="A876" s="107"/>
      <c r="B876" s="70"/>
    </row>
    <row r="877" spans="1:2" ht="13" x14ac:dyDescent="0.15">
      <c r="A877" s="107"/>
      <c r="B877" s="70"/>
    </row>
    <row r="878" spans="1:2" ht="13" x14ac:dyDescent="0.15">
      <c r="A878" s="107"/>
      <c r="B878" s="70"/>
    </row>
    <row r="879" spans="1:2" ht="13" x14ac:dyDescent="0.15">
      <c r="A879" s="107"/>
      <c r="B879" s="70"/>
    </row>
    <row r="880" spans="1:2" ht="13" x14ac:dyDescent="0.15">
      <c r="A880" s="107"/>
      <c r="B880" s="70"/>
    </row>
    <row r="881" spans="1:2" ht="13" x14ac:dyDescent="0.15">
      <c r="A881" s="107"/>
      <c r="B881" s="70"/>
    </row>
    <row r="882" spans="1:2" ht="13" x14ac:dyDescent="0.15">
      <c r="A882" s="107"/>
      <c r="B882" s="70"/>
    </row>
    <row r="883" spans="1:2" ht="13" x14ac:dyDescent="0.15">
      <c r="A883" s="107"/>
      <c r="B883" s="70"/>
    </row>
    <row r="884" spans="1:2" ht="13" x14ac:dyDescent="0.15">
      <c r="A884" s="107"/>
      <c r="B884" s="70"/>
    </row>
    <row r="885" spans="1:2" ht="13" x14ac:dyDescent="0.15">
      <c r="A885" s="107"/>
      <c r="B885" s="70"/>
    </row>
    <row r="886" spans="1:2" ht="13" x14ac:dyDescent="0.15">
      <c r="A886" s="107"/>
      <c r="B886" s="70"/>
    </row>
    <row r="887" spans="1:2" ht="13" x14ac:dyDescent="0.15">
      <c r="A887" s="107"/>
      <c r="B887" s="70"/>
    </row>
    <row r="888" spans="1:2" ht="13" x14ac:dyDescent="0.15">
      <c r="A888" s="107"/>
      <c r="B888" s="70"/>
    </row>
    <row r="889" spans="1:2" ht="13" x14ac:dyDescent="0.15">
      <c r="A889" s="107"/>
      <c r="B889" s="70"/>
    </row>
    <row r="890" spans="1:2" ht="13" x14ac:dyDescent="0.15">
      <c r="A890" s="107"/>
      <c r="B890" s="70"/>
    </row>
    <row r="891" spans="1:2" ht="13" x14ac:dyDescent="0.15">
      <c r="A891" s="107"/>
      <c r="B891" s="70"/>
    </row>
    <row r="892" spans="1:2" ht="13" x14ac:dyDescent="0.15">
      <c r="A892" s="107"/>
      <c r="B892" s="70"/>
    </row>
    <row r="893" spans="1:2" ht="13" x14ac:dyDescent="0.15">
      <c r="A893" s="107"/>
      <c r="B893" s="70"/>
    </row>
    <row r="894" spans="1:2" ht="13" x14ac:dyDescent="0.15">
      <c r="A894" s="107"/>
      <c r="B894" s="70"/>
    </row>
    <row r="895" spans="1:2" ht="13" x14ac:dyDescent="0.15">
      <c r="A895" s="107"/>
      <c r="B895" s="70"/>
    </row>
    <row r="896" spans="1:2" ht="13" x14ac:dyDescent="0.15">
      <c r="A896" s="107"/>
      <c r="B896" s="70"/>
    </row>
    <row r="897" spans="1:2" ht="13" x14ac:dyDescent="0.15">
      <c r="A897" s="107"/>
      <c r="B897" s="70"/>
    </row>
    <row r="898" spans="1:2" ht="13" x14ac:dyDescent="0.15">
      <c r="A898" s="107"/>
      <c r="B898" s="70"/>
    </row>
    <row r="899" spans="1:2" ht="13" x14ac:dyDescent="0.15">
      <c r="A899" s="107"/>
      <c r="B899" s="70"/>
    </row>
    <row r="900" spans="1:2" ht="13" x14ac:dyDescent="0.15">
      <c r="A900" s="107"/>
      <c r="B900" s="70"/>
    </row>
    <row r="901" spans="1:2" ht="13" x14ac:dyDescent="0.15">
      <c r="A901" s="107"/>
      <c r="B901" s="70"/>
    </row>
    <row r="902" spans="1:2" ht="13" x14ac:dyDescent="0.15">
      <c r="A902" s="107"/>
      <c r="B902" s="70"/>
    </row>
    <row r="903" spans="1:2" ht="13" x14ac:dyDescent="0.15">
      <c r="A903" s="107"/>
      <c r="B903" s="70"/>
    </row>
    <row r="904" spans="1:2" ht="13" x14ac:dyDescent="0.15">
      <c r="A904" s="107"/>
      <c r="B904" s="70"/>
    </row>
    <row r="905" spans="1:2" ht="13" x14ac:dyDescent="0.15">
      <c r="A905" s="107"/>
      <c r="B905" s="70"/>
    </row>
    <row r="906" spans="1:2" ht="13" x14ac:dyDescent="0.15">
      <c r="A906" s="107"/>
      <c r="B906" s="70"/>
    </row>
    <row r="907" spans="1:2" ht="13" x14ac:dyDescent="0.15">
      <c r="A907" s="107"/>
      <c r="B907" s="70"/>
    </row>
    <row r="908" spans="1:2" ht="13" x14ac:dyDescent="0.15">
      <c r="A908" s="107"/>
      <c r="B908" s="70"/>
    </row>
    <row r="909" spans="1:2" ht="13" x14ac:dyDescent="0.15">
      <c r="A909" s="107"/>
      <c r="B909" s="70"/>
    </row>
    <row r="910" spans="1:2" ht="13" x14ac:dyDescent="0.15">
      <c r="A910" s="107"/>
      <c r="B910" s="70"/>
    </row>
    <row r="911" spans="1:2" ht="13" x14ac:dyDescent="0.15">
      <c r="A911" s="107"/>
      <c r="B911" s="70"/>
    </row>
    <row r="912" spans="1:2" ht="13" x14ac:dyDescent="0.15">
      <c r="A912" s="107"/>
      <c r="B912" s="70"/>
    </row>
    <row r="913" spans="1:2" ht="13" x14ac:dyDescent="0.15">
      <c r="A913" s="107"/>
      <c r="B913" s="70"/>
    </row>
    <row r="914" spans="1:2" ht="13" x14ac:dyDescent="0.15">
      <c r="A914" s="107"/>
      <c r="B914" s="70"/>
    </row>
    <row r="915" spans="1:2" ht="13" x14ac:dyDescent="0.15">
      <c r="A915" s="107"/>
      <c r="B915" s="70"/>
    </row>
    <row r="916" spans="1:2" ht="13" x14ac:dyDescent="0.15">
      <c r="A916" s="107"/>
      <c r="B916" s="70"/>
    </row>
    <row r="917" spans="1:2" ht="13" x14ac:dyDescent="0.15">
      <c r="A917" s="107"/>
      <c r="B917" s="70"/>
    </row>
    <row r="918" spans="1:2" ht="13" x14ac:dyDescent="0.15">
      <c r="A918" s="107"/>
      <c r="B918" s="70"/>
    </row>
    <row r="919" spans="1:2" ht="13" x14ac:dyDescent="0.15">
      <c r="A919" s="107"/>
      <c r="B919" s="70"/>
    </row>
    <row r="920" spans="1:2" ht="13" x14ac:dyDescent="0.15">
      <c r="A920" s="107"/>
      <c r="B920" s="70"/>
    </row>
    <row r="921" spans="1:2" ht="13" x14ac:dyDescent="0.15">
      <c r="A921" s="107"/>
      <c r="B921" s="70"/>
    </row>
    <row r="922" spans="1:2" ht="13" x14ac:dyDescent="0.15">
      <c r="A922" s="107"/>
      <c r="B922" s="70"/>
    </row>
    <row r="923" spans="1:2" ht="13" x14ac:dyDescent="0.15">
      <c r="A923" s="107"/>
      <c r="B923" s="70"/>
    </row>
    <row r="924" spans="1:2" ht="13" x14ac:dyDescent="0.15">
      <c r="A924" s="107"/>
      <c r="B924" s="70"/>
    </row>
    <row r="925" spans="1:2" ht="13" x14ac:dyDescent="0.15">
      <c r="A925" s="107"/>
      <c r="B925" s="70"/>
    </row>
    <row r="926" spans="1:2" ht="13" x14ac:dyDescent="0.15">
      <c r="A926" s="107"/>
      <c r="B926" s="70"/>
    </row>
    <row r="927" spans="1:2" ht="13" x14ac:dyDescent="0.15">
      <c r="A927" s="107"/>
      <c r="B927" s="70"/>
    </row>
    <row r="928" spans="1:2" ht="13" x14ac:dyDescent="0.15">
      <c r="A928" s="107"/>
      <c r="B928" s="70"/>
    </row>
    <row r="929" spans="1:2" ht="13" x14ac:dyDescent="0.15">
      <c r="A929" s="107"/>
      <c r="B929" s="70"/>
    </row>
    <row r="930" spans="1:2" ht="13" x14ac:dyDescent="0.15">
      <c r="A930" s="107"/>
      <c r="B930" s="70"/>
    </row>
    <row r="931" spans="1:2" ht="13" x14ac:dyDescent="0.15">
      <c r="A931" s="107"/>
      <c r="B931" s="70"/>
    </row>
    <row r="932" spans="1:2" ht="13" x14ac:dyDescent="0.15">
      <c r="A932" s="107"/>
      <c r="B932" s="70"/>
    </row>
    <row r="933" spans="1:2" ht="13" x14ac:dyDescent="0.15">
      <c r="A933" s="107"/>
      <c r="B933" s="70"/>
    </row>
    <row r="934" spans="1:2" ht="13" x14ac:dyDescent="0.15">
      <c r="A934" s="107"/>
      <c r="B934" s="70"/>
    </row>
    <row r="935" spans="1:2" ht="13" x14ac:dyDescent="0.15">
      <c r="A935" s="107"/>
      <c r="B935" s="70"/>
    </row>
    <row r="936" spans="1:2" ht="13" x14ac:dyDescent="0.15">
      <c r="A936" s="107"/>
      <c r="B936" s="70"/>
    </row>
    <row r="937" spans="1:2" ht="13" x14ac:dyDescent="0.15">
      <c r="A937" s="107"/>
      <c r="B937" s="70"/>
    </row>
    <row r="938" spans="1:2" ht="13" x14ac:dyDescent="0.15">
      <c r="A938" s="107"/>
      <c r="B938" s="70"/>
    </row>
    <row r="939" spans="1:2" ht="13" x14ac:dyDescent="0.15">
      <c r="A939" s="107"/>
      <c r="B939" s="70"/>
    </row>
    <row r="940" spans="1:2" ht="13" x14ac:dyDescent="0.15">
      <c r="A940" s="107"/>
      <c r="B940" s="70"/>
    </row>
    <row r="941" spans="1:2" ht="13" x14ac:dyDescent="0.15">
      <c r="A941" s="107"/>
      <c r="B941" s="70"/>
    </row>
    <row r="942" spans="1:2" ht="13" x14ac:dyDescent="0.15">
      <c r="A942" s="107"/>
      <c r="B942" s="70"/>
    </row>
    <row r="943" spans="1:2" ht="13" x14ac:dyDescent="0.15">
      <c r="A943" s="107"/>
      <c r="B943" s="70"/>
    </row>
    <row r="944" spans="1:2" ht="13" x14ac:dyDescent="0.15">
      <c r="A944" s="107"/>
      <c r="B944" s="70"/>
    </row>
    <row r="945" spans="1:2" ht="13" x14ac:dyDescent="0.15">
      <c r="A945" s="107"/>
      <c r="B945" s="70"/>
    </row>
    <row r="946" spans="1:2" ht="13" x14ac:dyDescent="0.15">
      <c r="A946" s="107"/>
      <c r="B946" s="70"/>
    </row>
    <row r="947" spans="1:2" ht="13" x14ac:dyDescent="0.15">
      <c r="A947" s="107"/>
      <c r="B947" s="70"/>
    </row>
    <row r="948" spans="1:2" ht="13" x14ac:dyDescent="0.15">
      <c r="A948" s="107"/>
      <c r="B948" s="70"/>
    </row>
    <row r="949" spans="1:2" ht="13" x14ac:dyDescent="0.15">
      <c r="A949" s="107"/>
      <c r="B949" s="70"/>
    </row>
    <row r="950" spans="1:2" ht="13" x14ac:dyDescent="0.15">
      <c r="A950" s="107"/>
      <c r="B950" s="70"/>
    </row>
    <row r="951" spans="1:2" ht="13" x14ac:dyDescent="0.15">
      <c r="A951" s="107"/>
      <c r="B951" s="70"/>
    </row>
    <row r="952" spans="1:2" ht="13" x14ac:dyDescent="0.15">
      <c r="A952" s="107"/>
      <c r="B952" s="70"/>
    </row>
    <row r="953" spans="1:2" ht="13" x14ac:dyDescent="0.15">
      <c r="A953" s="107"/>
      <c r="B953" s="70"/>
    </row>
    <row r="954" spans="1:2" ht="13" x14ac:dyDescent="0.15">
      <c r="A954" s="107"/>
      <c r="B954" s="70"/>
    </row>
    <row r="955" spans="1:2" ht="13" x14ac:dyDescent="0.15">
      <c r="A955" s="107"/>
      <c r="B955" s="70"/>
    </row>
    <row r="956" spans="1:2" ht="13" x14ac:dyDescent="0.15">
      <c r="A956" s="107"/>
      <c r="B956" s="70"/>
    </row>
    <row r="957" spans="1:2" ht="13" x14ac:dyDescent="0.15">
      <c r="A957" s="107"/>
      <c r="B957" s="70"/>
    </row>
    <row r="958" spans="1:2" ht="13" x14ac:dyDescent="0.15">
      <c r="A958" s="107"/>
      <c r="B958" s="70"/>
    </row>
    <row r="959" spans="1:2" ht="13" x14ac:dyDescent="0.15">
      <c r="A959" s="107"/>
      <c r="B959" s="70"/>
    </row>
    <row r="960" spans="1:2" ht="13" x14ac:dyDescent="0.15">
      <c r="A960" s="107"/>
      <c r="B960" s="70"/>
    </row>
    <row r="961" spans="1:2" ht="13" x14ac:dyDescent="0.15">
      <c r="A961" s="107"/>
      <c r="B961" s="70"/>
    </row>
    <row r="962" spans="1:2" ht="13" x14ac:dyDescent="0.15">
      <c r="A962" s="107"/>
      <c r="B962" s="70"/>
    </row>
    <row r="963" spans="1:2" ht="13" x14ac:dyDescent="0.15">
      <c r="A963" s="107"/>
      <c r="B963" s="70"/>
    </row>
    <row r="964" spans="1:2" ht="13" x14ac:dyDescent="0.15">
      <c r="A964" s="107"/>
      <c r="B964" s="70"/>
    </row>
    <row r="965" spans="1:2" ht="13" x14ac:dyDescent="0.15">
      <c r="A965" s="107"/>
      <c r="B965" s="70"/>
    </row>
    <row r="966" spans="1:2" ht="13" x14ac:dyDescent="0.15">
      <c r="A966" s="107"/>
      <c r="B966" s="70"/>
    </row>
    <row r="967" spans="1:2" ht="13" x14ac:dyDescent="0.15">
      <c r="A967" s="107"/>
      <c r="B967" s="70"/>
    </row>
    <row r="968" spans="1:2" ht="13" x14ac:dyDescent="0.15">
      <c r="A968" s="107"/>
      <c r="B968" s="70"/>
    </row>
    <row r="969" spans="1:2" ht="13" x14ac:dyDescent="0.15">
      <c r="A969" s="107"/>
      <c r="B969" s="70"/>
    </row>
    <row r="970" spans="1:2" ht="13" x14ac:dyDescent="0.15">
      <c r="A970" s="107"/>
      <c r="B970" s="70"/>
    </row>
    <row r="971" spans="1:2" ht="13" x14ac:dyDescent="0.15">
      <c r="A971" s="107"/>
      <c r="B971" s="70"/>
    </row>
    <row r="972" spans="1:2" ht="13" x14ac:dyDescent="0.15">
      <c r="A972" s="107"/>
      <c r="B972" s="70"/>
    </row>
    <row r="973" spans="1:2" ht="13" x14ac:dyDescent="0.15">
      <c r="A973" s="107"/>
      <c r="B973" s="70"/>
    </row>
    <row r="974" spans="1:2" ht="13" x14ac:dyDescent="0.15">
      <c r="A974" s="107"/>
      <c r="B974" s="70"/>
    </row>
    <row r="975" spans="1:2" ht="13" x14ac:dyDescent="0.15">
      <c r="A975" s="107"/>
      <c r="B975" s="70"/>
    </row>
    <row r="976" spans="1:2" ht="13" x14ac:dyDescent="0.15">
      <c r="A976" s="107"/>
      <c r="B976" s="70"/>
    </row>
    <row r="977" spans="1:2" ht="13" x14ac:dyDescent="0.15">
      <c r="A977" s="107"/>
      <c r="B977" s="70"/>
    </row>
    <row r="978" spans="1:2" ht="13" x14ac:dyDescent="0.15">
      <c r="A978" s="107"/>
      <c r="B978" s="70"/>
    </row>
    <row r="979" spans="1:2" ht="13" x14ac:dyDescent="0.15">
      <c r="A979" s="107"/>
      <c r="B979" s="70"/>
    </row>
    <row r="980" spans="1:2" ht="13" x14ac:dyDescent="0.15">
      <c r="A980" s="107"/>
      <c r="B980" s="70"/>
    </row>
    <row r="981" spans="1:2" ht="13" x14ac:dyDescent="0.15">
      <c r="A981" s="107"/>
      <c r="B981" s="70"/>
    </row>
    <row r="982" spans="1:2" ht="13" x14ac:dyDescent="0.15">
      <c r="A982" s="107"/>
      <c r="B982" s="70"/>
    </row>
    <row r="983" spans="1:2" ht="13" x14ac:dyDescent="0.15">
      <c r="A983" s="107"/>
      <c r="B983" s="70"/>
    </row>
    <row r="984" spans="1:2" ht="13" x14ac:dyDescent="0.15">
      <c r="A984" s="107"/>
      <c r="B984" s="70"/>
    </row>
    <row r="985" spans="1:2" ht="13" x14ac:dyDescent="0.15">
      <c r="A985" s="107"/>
      <c r="B985" s="70"/>
    </row>
    <row r="986" spans="1:2" ht="13" x14ac:dyDescent="0.15">
      <c r="A986" s="107"/>
      <c r="B986" s="70"/>
    </row>
    <row r="987" spans="1:2" ht="13" x14ac:dyDescent="0.15">
      <c r="A987" s="107"/>
      <c r="B987" s="70"/>
    </row>
    <row r="988" spans="1:2" ht="13" x14ac:dyDescent="0.15">
      <c r="A988" s="107"/>
      <c r="B988" s="70"/>
    </row>
    <row r="989" spans="1:2" ht="13" x14ac:dyDescent="0.15">
      <c r="A989" s="107"/>
      <c r="B989" s="70"/>
    </row>
    <row r="990" spans="1:2" ht="13" x14ac:dyDescent="0.15">
      <c r="A990" s="107"/>
      <c r="B990" s="70"/>
    </row>
    <row r="991" spans="1:2" ht="13" x14ac:dyDescent="0.15">
      <c r="A991" s="107"/>
      <c r="B991" s="70"/>
    </row>
    <row r="992" spans="1:2" ht="13" x14ac:dyDescent="0.15">
      <c r="A992" s="107"/>
      <c r="B992" s="70"/>
    </row>
    <row r="993" spans="1:2" ht="13" x14ac:dyDescent="0.15">
      <c r="A993" s="107"/>
      <c r="B993" s="70"/>
    </row>
    <row r="994" spans="1:2" ht="13" x14ac:dyDescent="0.15">
      <c r="A994" s="107"/>
      <c r="B994" s="70"/>
    </row>
    <row r="995" spans="1:2" ht="13" x14ac:dyDescent="0.15">
      <c r="A995" s="107"/>
      <c r="B995" s="70"/>
    </row>
    <row r="996" spans="1:2" ht="13" x14ac:dyDescent="0.15">
      <c r="A996" s="107"/>
      <c r="B996" s="70"/>
    </row>
    <row r="997" spans="1:2" ht="13" x14ac:dyDescent="0.15">
      <c r="A997" s="107"/>
      <c r="B997" s="70"/>
    </row>
    <row r="998" spans="1:2" ht="13" x14ac:dyDescent="0.15">
      <c r="A998" s="107"/>
      <c r="B998" s="70"/>
    </row>
    <row r="999" spans="1:2" ht="13" x14ac:dyDescent="0.15">
      <c r="A999" s="107"/>
      <c r="B999" s="70"/>
    </row>
    <row r="1000" spans="1:2" ht="13" x14ac:dyDescent="0.15">
      <c r="A1000" s="107"/>
      <c r="B1000" s="70"/>
    </row>
    <row r="1001" spans="1:2" ht="13" x14ac:dyDescent="0.15">
      <c r="A1001" s="107"/>
      <c r="B1001" s="70"/>
    </row>
    <row r="1002" spans="1:2" ht="13" x14ac:dyDescent="0.15">
      <c r="A1002" s="107"/>
      <c r="B1002" s="70"/>
    </row>
    <row r="1003" spans="1:2" ht="13" x14ac:dyDescent="0.15">
      <c r="A1003" s="107"/>
      <c r="B1003" s="70"/>
    </row>
    <row r="1004" spans="1:2" ht="13" x14ac:dyDescent="0.15">
      <c r="A1004" s="107"/>
      <c r="B1004" s="70"/>
    </row>
    <row r="1005" spans="1:2" ht="13" x14ac:dyDescent="0.15">
      <c r="A1005" s="107"/>
      <c r="B1005" s="70"/>
    </row>
    <row r="1006" spans="1:2" ht="13" x14ac:dyDescent="0.15">
      <c r="A1006" s="107"/>
      <c r="B1006" s="70"/>
    </row>
    <row r="1007" spans="1:2" ht="13" x14ac:dyDescent="0.15">
      <c r="A1007" s="107"/>
      <c r="B1007" s="70"/>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sheetPr>
  <dimension ref="A1:Z1003"/>
  <sheetViews>
    <sheetView workbookViewId="0"/>
  </sheetViews>
  <sheetFormatPr baseColWidth="10" defaultColWidth="14.5" defaultRowHeight="15.75" customHeight="1" x14ac:dyDescent="0.15"/>
  <cols>
    <col min="1" max="1" width="26.5" customWidth="1"/>
  </cols>
  <sheetData>
    <row r="1" spans="1:26" ht="15.75" customHeight="1" x14ac:dyDescent="0.15">
      <c r="A1" s="102" t="s">
        <v>2</v>
      </c>
      <c r="B1" s="72">
        <f>SUM(B2:B6)</f>
        <v>1009898</v>
      </c>
      <c r="C1" s="73"/>
      <c r="D1" s="73"/>
      <c r="E1" s="73"/>
      <c r="F1" s="73"/>
      <c r="G1" s="73"/>
      <c r="H1" s="73"/>
      <c r="I1" s="73"/>
      <c r="J1" s="73"/>
      <c r="K1" s="73"/>
      <c r="L1" s="73"/>
      <c r="M1" s="73"/>
      <c r="N1" s="73"/>
      <c r="O1" s="73"/>
      <c r="P1" s="73"/>
      <c r="Q1" s="73"/>
      <c r="R1" s="73"/>
      <c r="S1" s="73"/>
      <c r="T1" s="73"/>
      <c r="U1" s="73"/>
      <c r="V1" s="73"/>
      <c r="W1" s="73"/>
      <c r="X1" s="73"/>
      <c r="Y1" s="73"/>
      <c r="Z1" s="73"/>
    </row>
    <row r="2" spans="1:26" ht="15.75" customHeight="1" x14ac:dyDescent="0.15">
      <c r="A2" s="106" t="s">
        <v>22</v>
      </c>
      <c r="B2" s="76">
        <v>577834</v>
      </c>
    </row>
    <row r="3" spans="1:26" ht="15.75" customHeight="1" x14ac:dyDescent="0.15">
      <c r="A3" s="106" t="s">
        <v>23</v>
      </c>
      <c r="B3" s="76">
        <v>242600</v>
      </c>
    </row>
    <row r="4" spans="1:26" ht="15.75" customHeight="1" x14ac:dyDescent="0.15">
      <c r="A4" s="106" t="s">
        <v>24</v>
      </c>
      <c r="B4" s="76">
        <v>81038</v>
      </c>
    </row>
    <row r="5" spans="1:26" ht="15.75" customHeight="1" x14ac:dyDescent="0.15">
      <c r="A5" s="106" t="s">
        <v>190</v>
      </c>
      <c r="B5" s="76">
        <v>24763</v>
      </c>
    </row>
    <row r="6" spans="1:26" ht="15.75" customHeight="1" x14ac:dyDescent="0.15">
      <c r="A6" s="106" t="s">
        <v>52</v>
      </c>
      <c r="B6" s="76">
        <v>83663</v>
      </c>
    </row>
    <row r="7" spans="1:26" ht="15.75" customHeight="1" x14ac:dyDescent="0.15">
      <c r="A7" s="102" t="s">
        <v>33</v>
      </c>
      <c r="B7" s="72">
        <f>SUM(B8:B10)</f>
        <v>170542</v>
      </c>
      <c r="C7" s="73"/>
      <c r="D7" s="73"/>
      <c r="E7" s="73"/>
      <c r="F7" s="73"/>
      <c r="G7" s="73"/>
      <c r="H7" s="73"/>
      <c r="I7" s="73"/>
      <c r="J7" s="73"/>
      <c r="K7" s="73"/>
      <c r="L7" s="73"/>
      <c r="M7" s="73"/>
      <c r="N7" s="73"/>
      <c r="O7" s="73"/>
      <c r="P7" s="73"/>
      <c r="Q7" s="73"/>
      <c r="R7" s="73"/>
      <c r="S7" s="73"/>
      <c r="T7" s="73"/>
      <c r="U7" s="73"/>
      <c r="V7" s="73"/>
      <c r="W7" s="73"/>
      <c r="X7" s="73"/>
      <c r="Y7" s="73"/>
      <c r="Z7" s="73"/>
    </row>
    <row r="8" spans="1:26" ht="15.75" customHeight="1" x14ac:dyDescent="0.15">
      <c r="A8" s="106" t="s">
        <v>60</v>
      </c>
      <c r="B8" s="76">
        <v>96717</v>
      </c>
    </row>
    <row r="9" spans="1:26" ht="15.75" customHeight="1" x14ac:dyDescent="0.15">
      <c r="A9" s="106" t="s">
        <v>119</v>
      </c>
      <c r="B9" s="76">
        <v>19925</v>
      </c>
    </row>
    <row r="10" spans="1:26" ht="15.75" customHeight="1" x14ac:dyDescent="0.15">
      <c r="A10" s="106" t="s">
        <v>26</v>
      </c>
      <c r="B10" s="76">
        <v>53900</v>
      </c>
    </row>
    <row r="11" spans="1:26" ht="15.75" customHeight="1" x14ac:dyDescent="0.15">
      <c r="A11" s="91" t="s">
        <v>127</v>
      </c>
      <c r="B11" s="111">
        <v>40265</v>
      </c>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row>
    <row r="12" spans="1:26" ht="15.75" customHeight="1" x14ac:dyDescent="0.15">
      <c r="A12" s="102" t="s">
        <v>29</v>
      </c>
      <c r="B12" s="72">
        <f>SUM(B13:B19)</f>
        <v>262690</v>
      </c>
      <c r="C12" s="73"/>
      <c r="D12" s="73"/>
      <c r="E12" s="73"/>
      <c r="F12" s="73"/>
      <c r="G12" s="73"/>
      <c r="H12" s="73"/>
      <c r="I12" s="73"/>
      <c r="J12" s="73"/>
      <c r="K12" s="73"/>
      <c r="L12" s="73"/>
      <c r="M12" s="73"/>
      <c r="N12" s="73"/>
      <c r="O12" s="73"/>
      <c r="P12" s="73"/>
      <c r="Q12" s="73"/>
      <c r="R12" s="73"/>
      <c r="S12" s="73"/>
      <c r="T12" s="73"/>
      <c r="U12" s="73"/>
      <c r="V12" s="73"/>
      <c r="W12" s="73"/>
      <c r="X12" s="73"/>
      <c r="Y12" s="73"/>
      <c r="Z12" s="73"/>
    </row>
    <row r="13" spans="1:26" ht="15.75" customHeight="1" x14ac:dyDescent="0.15">
      <c r="A13" s="106" t="s">
        <v>157</v>
      </c>
      <c r="B13" s="76">
        <v>74432</v>
      </c>
    </row>
    <row r="14" spans="1:26" ht="15.75" customHeight="1" x14ac:dyDescent="0.15">
      <c r="A14" s="106" t="s">
        <v>133</v>
      </c>
      <c r="B14" s="76">
        <v>58936</v>
      </c>
    </row>
    <row r="15" spans="1:26" ht="15.75" customHeight="1" x14ac:dyDescent="0.15">
      <c r="A15" s="106" t="s">
        <v>128</v>
      </c>
      <c r="B15" s="76">
        <v>35841</v>
      </c>
    </row>
    <row r="16" spans="1:26" ht="15.75" customHeight="1" x14ac:dyDescent="0.15">
      <c r="A16" s="106" t="s">
        <v>87</v>
      </c>
      <c r="B16" s="76">
        <v>40999</v>
      </c>
    </row>
    <row r="17" spans="1:26" ht="15.75" customHeight="1" x14ac:dyDescent="0.15">
      <c r="A17" s="106" t="s">
        <v>129</v>
      </c>
      <c r="B17" s="76">
        <v>11900</v>
      </c>
    </row>
    <row r="18" spans="1:26" ht="15.75" customHeight="1" x14ac:dyDescent="0.15">
      <c r="A18" s="106" t="s">
        <v>135</v>
      </c>
      <c r="B18" s="76">
        <v>11980</v>
      </c>
    </row>
    <row r="19" spans="1:26" ht="15.75" customHeight="1" x14ac:dyDescent="0.15">
      <c r="A19" s="106" t="s">
        <v>191</v>
      </c>
      <c r="B19" s="76">
        <v>28602</v>
      </c>
    </row>
    <row r="20" spans="1:26" ht="15.75" customHeight="1" x14ac:dyDescent="0.15">
      <c r="A20" s="102" t="s">
        <v>30</v>
      </c>
      <c r="B20" s="72">
        <f>SUM(B21:B28)</f>
        <v>964924</v>
      </c>
      <c r="C20" s="73"/>
      <c r="D20" s="73"/>
      <c r="E20" s="73"/>
      <c r="F20" s="73"/>
      <c r="G20" s="73"/>
      <c r="H20" s="73"/>
      <c r="I20" s="73"/>
      <c r="J20" s="73"/>
      <c r="K20" s="73"/>
      <c r="L20" s="73"/>
      <c r="M20" s="73"/>
      <c r="N20" s="73"/>
      <c r="O20" s="73"/>
      <c r="P20" s="73"/>
      <c r="Q20" s="73"/>
      <c r="R20" s="73"/>
      <c r="S20" s="73"/>
      <c r="T20" s="73"/>
      <c r="U20" s="73"/>
      <c r="V20" s="73"/>
      <c r="W20" s="73"/>
      <c r="X20" s="73"/>
      <c r="Y20" s="73"/>
      <c r="Z20" s="73"/>
    </row>
    <row r="21" spans="1:26" ht="15.75" customHeight="1" x14ac:dyDescent="0.15">
      <c r="A21" s="106" t="s">
        <v>131</v>
      </c>
      <c r="B21" s="76">
        <v>243137</v>
      </c>
    </row>
    <row r="22" spans="1:26" ht="15.75" customHeight="1" x14ac:dyDescent="0.15">
      <c r="A22" s="106" t="s">
        <v>132</v>
      </c>
      <c r="B22" s="76">
        <v>190192</v>
      </c>
    </row>
    <row r="23" spans="1:26" ht="15.75" customHeight="1" x14ac:dyDescent="0.15">
      <c r="A23" s="106" t="s">
        <v>133</v>
      </c>
      <c r="B23" s="76">
        <v>130300</v>
      </c>
    </row>
    <row r="24" spans="1:26" ht="15.75" customHeight="1" x14ac:dyDescent="0.15">
      <c r="A24" s="106" t="s">
        <v>128</v>
      </c>
      <c r="B24" s="76">
        <v>74900</v>
      </c>
    </row>
    <row r="25" spans="1:26" ht="15.75" customHeight="1" x14ac:dyDescent="0.15">
      <c r="A25" s="106" t="s">
        <v>87</v>
      </c>
      <c r="B25" s="76">
        <v>63254</v>
      </c>
    </row>
    <row r="26" spans="1:26" ht="15.75" customHeight="1" x14ac:dyDescent="0.15">
      <c r="A26" s="106" t="s">
        <v>134</v>
      </c>
      <c r="B26" s="76">
        <v>68100</v>
      </c>
    </row>
    <row r="27" spans="1:26" ht="15.75" customHeight="1" x14ac:dyDescent="0.15">
      <c r="A27" s="106" t="s">
        <v>135</v>
      </c>
      <c r="B27" s="76">
        <v>57965</v>
      </c>
    </row>
    <row r="28" spans="1:26" ht="15.75" customHeight="1" x14ac:dyDescent="0.15">
      <c r="A28" s="106" t="s">
        <v>191</v>
      </c>
      <c r="B28" s="76">
        <v>137076</v>
      </c>
    </row>
    <row r="29" spans="1:26" ht="15.75" customHeight="1" x14ac:dyDescent="0.15">
      <c r="A29" s="102" t="s">
        <v>31</v>
      </c>
      <c r="B29" s="72">
        <f>SUM(B30:B34)</f>
        <v>166300</v>
      </c>
      <c r="C29" s="73"/>
      <c r="D29" s="73"/>
      <c r="E29" s="73"/>
      <c r="F29" s="73"/>
      <c r="G29" s="73"/>
      <c r="H29" s="73"/>
      <c r="I29" s="73"/>
      <c r="J29" s="73"/>
      <c r="K29" s="73"/>
      <c r="L29" s="73"/>
      <c r="M29" s="73"/>
      <c r="N29" s="73"/>
      <c r="O29" s="73"/>
      <c r="P29" s="73"/>
      <c r="Q29" s="73"/>
      <c r="R29" s="73"/>
      <c r="S29" s="73"/>
      <c r="T29" s="73"/>
      <c r="U29" s="73"/>
      <c r="V29" s="73"/>
      <c r="W29" s="73"/>
      <c r="X29" s="73"/>
      <c r="Y29" s="73"/>
      <c r="Z29" s="73"/>
    </row>
    <row r="30" spans="1:26" ht="15.75" customHeight="1" x14ac:dyDescent="0.15">
      <c r="A30" s="106" t="s">
        <v>84</v>
      </c>
      <c r="B30" s="76">
        <v>6550</v>
      </c>
    </row>
    <row r="31" spans="1:26" ht="15.75" customHeight="1" x14ac:dyDescent="0.15">
      <c r="A31" s="106" t="s">
        <v>85</v>
      </c>
      <c r="B31" s="76">
        <v>14470</v>
      </c>
    </row>
    <row r="32" spans="1:26" ht="15.75" customHeight="1" x14ac:dyDescent="0.15">
      <c r="A32" s="106" t="s">
        <v>137</v>
      </c>
      <c r="B32" s="76">
        <v>62396</v>
      </c>
    </row>
    <row r="33" spans="1:26" ht="15.75" customHeight="1" x14ac:dyDescent="0.15">
      <c r="A33" s="106" t="s">
        <v>138</v>
      </c>
      <c r="B33" s="76">
        <v>49102</v>
      </c>
    </row>
    <row r="34" spans="1:26" ht="15.75" customHeight="1" x14ac:dyDescent="0.15">
      <c r="A34" s="106" t="s">
        <v>139</v>
      </c>
      <c r="B34" s="76">
        <v>33782</v>
      </c>
    </row>
    <row r="35" spans="1:26" ht="15.75" customHeight="1" x14ac:dyDescent="0.15">
      <c r="A35" s="102" t="s">
        <v>192</v>
      </c>
      <c r="B35" s="72">
        <f>B29+B20+B12+B7+B1+B11</f>
        <v>2614619</v>
      </c>
      <c r="C35" s="73"/>
      <c r="D35" s="73"/>
      <c r="E35" s="73"/>
      <c r="F35" s="73"/>
      <c r="G35" s="73"/>
      <c r="H35" s="73"/>
      <c r="I35" s="73"/>
      <c r="J35" s="73"/>
      <c r="K35" s="73"/>
      <c r="L35" s="73"/>
      <c r="M35" s="73"/>
      <c r="N35" s="73"/>
      <c r="O35" s="73"/>
      <c r="P35" s="73"/>
      <c r="Q35" s="73"/>
      <c r="R35" s="73"/>
      <c r="S35" s="73"/>
      <c r="T35" s="73"/>
      <c r="U35" s="73"/>
      <c r="V35" s="73"/>
      <c r="W35" s="73"/>
      <c r="X35" s="73"/>
      <c r="Y35" s="73"/>
      <c r="Z35" s="73"/>
    </row>
    <row r="36" spans="1:26" ht="15.75" customHeight="1" x14ac:dyDescent="0.15">
      <c r="A36" s="107"/>
      <c r="B36" s="70"/>
    </row>
    <row r="37" spans="1:26" ht="15.75" customHeight="1" x14ac:dyDescent="0.15">
      <c r="A37" s="107"/>
      <c r="B37" s="70"/>
    </row>
    <row r="38" spans="1:26" ht="15.75" customHeight="1" x14ac:dyDescent="0.15">
      <c r="A38" s="107"/>
      <c r="B38" s="70"/>
    </row>
    <row r="39" spans="1:26" ht="15.75" customHeight="1" x14ac:dyDescent="0.15">
      <c r="A39" s="107"/>
      <c r="B39" s="70"/>
    </row>
    <row r="40" spans="1:26" ht="15.75" customHeight="1" x14ac:dyDescent="0.15">
      <c r="A40" s="107"/>
      <c r="B40" s="70"/>
    </row>
    <row r="41" spans="1:26" ht="15.75" customHeight="1" x14ac:dyDescent="0.15">
      <c r="A41" s="107"/>
      <c r="B41" s="70"/>
    </row>
    <row r="42" spans="1:26" ht="15.75" customHeight="1" x14ac:dyDescent="0.15">
      <c r="A42" s="107"/>
      <c r="B42" s="70"/>
    </row>
    <row r="43" spans="1:26" ht="15.75" customHeight="1" x14ac:dyDescent="0.15">
      <c r="A43" s="107"/>
      <c r="B43" s="70"/>
    </row>
    <row r="44" spans="1:26" ht="15.75" customHeight="1" x14ac:dyDescent="0.15">
      <c r="A44" s="107"/>
      <c r="B44" s="70"/>
    </row>
    <row r="45" spans="1:26" ht="15.75" customHeight="1" x14ac:dyDescent="0.15">
      <c r="A45" s="107"/>
      <c r="B45" s="70"/>
    </row>
    <row r="46" spans="1:26" ht="15.75" customHeight="1" x14ac:dyDescent="0.15">
      <c r="A46" s="107"/>
      <c r="B46" s="70"/>
    </row>
    <row r="47" spans="1:26" ht="15.75" customHeight="1" x14ac:dyDescent="0.15">
      <c r="A47" s="107"/>
      <c r="B47" s="70"/>
    </row>
    <row r="48" spans="1:26" ht="15.75" customHeight="1" x14ac:dyDescent="0.15">
      <c r="A48" s="107"/>
      <c r="B48" s="70"/>
    </row>
    <row r="49" spans="1:2" ht="15.75" customHeight="1" x14ac:dyDescent="0.15">
      <c r="A49" s="107"/>
      <c r="B49" s="70"/>
    </row>
    <row r="50" spans="1:2" ht="15.75" customHeight="1" x14ac:dyDescent="0.15">
      <c r="A50" s="107"/>
      <c r="B50" s="70"/>
    </row>
    <row r="51" spans="1:2" ht="15.75" customHeight="1" x14ac:dyDescent="0.15">
      <c r="A51" s="107"/>
      <c r="B51" s="70"/>
    </row>
    <row r="52" spans="1:2" ht="13" x14ac:dyDescent="0.15">
      <c r="A52" s="107"/>
      <c r="B52" s="70"/>
    </row>
    <row r="53" spans="1:2" ht="13" x14ac:dyDescent="0.15">
      <c r="A53" s="107"/>
      <c r="B53" s="70"/>
    </row>
    <row r="54" spans="1:2" ht="13" x14ac:dyDescent="0.15">
      <c r="A54" s="107"/>
      <c r="B54" s="70"/>
    </row>
    <row r="55" spans="1:2" ht="13" x14ac:dyDescent="0.15">
      <c r="A55" s="107"/>
      <c r="B55" s="70"/>
    </row>
    <row r="56" spans="1:2" ht="13" x14ac:dyDescent="0.15">
      <c r="A56" s="107"/>
      <c r="B56" s="70"/>
    </row>
    <row r="57" spans="1:2" ht="13" x14ac:dyDescent="0.15">
      <c r="A57" s="107"/>
      <c r="B57" s="70"/>
    </row>
    <row r="58" spans="1:2" ht="13" x14ac:dyDescent="0.15">
      <c r="A58" s="107"/>
      <c r="B58" s="70"/>
    </row>
    <row r="59" spans="1:2" ht="13" x14ac:dyDescent="0.15">
      <c r="A59" s="107"/>
      <c r="B59" s="70"/>
    </row>
    <row r="60" spans="1:2" ht="13" x14ac:dyDescent="0.15">
      <c r="A60" s="107"/>
      <c r="B60" s="70"/>
    </row>
    <row r="61" spans="1:2" ht="13" x14ac:dyDescent="0.15">
      <c r="A61" s="107"/>
      <c r="B61" s="70"/>
    </row>
    <row r="62" spans="1:2" ht="13" x14ac:dyDescent="0.15">
      <c r="A62" s="107"/>
      <c r="B62" s="70"/>
    </row>
    <row r="63" spans="1:2" ht="13" x14ac:dyDescent="0.15">
      <c r="A63" s="107"/>
      <c r="B63" s="70"/>
    </row>
    <row r="64" spans="1:2" ht="13" x14ac:dyDescent="0.15">
      <c r="A64" s="107"/>
      <c r="B64" s="70"/>
    </row>
    <row r="65" spans="1:2" ht="13" x14ac:dyDescent="0.15">
      <c r="A65" s="107"/>
      <c r="B65" s="70"/>
    </row>
    <row r="66" spans="1:2" ht="13" x14ac:dyDescent="0.15">
      <c r="A66" s="107"/>
      <c r="B66" s="70"/>
    </row>
    <row r="67" spans="1:2" ht="13" x14ac:dyDescent="0.15">
      <c r="A67" s="107"/>
      <c r="B67" s="70"/>
    </row>
    <row r="68" spans="1:2" ht="13" x14ac:dyDescent="0.15">
      <c r="A68" s="107"/>
      <c r="B68" s="70"/>
    </row>
    <row r="69" spans="1:2" ht="13" x14ac:dyDescent="0.15">
      <c r="A69" s="107"/>
      <c r="B69" s="70"/>
    </row>
    <row r="70" spans="1:2" ht="13" x14ac:dyDescent="0.15">
      <c r="A70" s="107"/>
      <c r="B70" s="70"/>
    </row>
    <row r="71" spans="1:2" ht="13" x14ac:dyDescent="0.15">
      <c r="A71" s="107"/>
      <c r="B71" s="70"/>
    </row>
    <row r="72" spans="1:2" ht="13" x14ac:dyDescent="0.15">
      <c r="A72" s="107"/>
      <c r="B72" s="70"/>
    </row>
    <row r="73" spans="1:2" ht="13" x14ac:dyDescent="0.15">
      <c r="A73" s="107"/>
      <c r="B73" s="70"/>
    </row>
    <row r="74" spans="1:2" ht="13" x14ac:dyDescent="0.15">
      <c r="A74" s="107"/>
      <c r="B74" s="70"/>
    </row>
    <row r="75" spans="1:2" ht="13" x14ac:dyDescent="0.15">
      <c r="A75" s="107"/>
      <c r="B75" s="70"/>
    </row>
    <row r="76" spans="1:2" ht="13" x14ac:dyDescent="0.15">
      <c r="A76" s="107"/>
      <c r="B76" s="70"/>
    </row>
    <row r="77" spans="1:2" ht="13" x14ac:dyDescent="0.15">
      <c r="A77" s="107"/>
      <c r="B77" s="70"/>
    </row>
    <row r="78" spans="1:2" ht="13" x14ac:dyDescent="0.15">
      <c r="A78" s="107"/>
      <c r="B78" s="70"/>
    </row>
    <row r="79" spans="1:2" ht="13" x14ac:dyDescent="0.15">
      <c r="A79" s="107"/>
      <c r="B79" s="70"/>
    </row>
    <row r="80" spans="1:2" ht="13" x14ac:dyDescent="0.15">
      <c r="A80" s="107"/>
      <c r="B80" s="70"/>
    </row>
    <row r="81" spans="1:2" ht="13" x14ac:dyDescent="0.15">
      <c r="A81" s="107"/>
      <c r="B81" s="70"/>
    </row>
    <row r="82" spans="1:2" ht="13" x14ac:dyDescent="0.15">
      <c r="A82" s="107"/>
      <c r="B82" s="70"/>
    </row>
    <row r="83" spans="1:2" ht="13" x14ac:dyDescent="0.15">
      <c r="A83" s="107"/>
      <c r="B83" s="70"/>
    </row>
    <row r="84" spans="1:2" ht="13" x14ac:dyDescent="0.15">
      <c r="A84" s="107"/>
      <c r="B84" s="70"/>
    </row>
    <row r="85" spans="1:2" ht="13" x14ac:dyDescent="0.15">
      <c r="A85" s="107"/>
      <c r="B85" s="70"/>
    </row>
    <row r="86" spans="1:2" ht="13" x14ac:dyDescent="0.15">
      <c r="A86" s="107"/>
      <c r="B86" s="70"/>
    </row>
    <row r="87" spans="1:2" ht="13" x14ac:dyDescent="0.15">
      <c r="A87" s="107"/>
      <c r="B87" s="70"/>
    </row>
    <row r="88" spans="1:2" ht="13" x14ac:dyDescent="0.15">
      <c r="A88" s="107"/>
      <c r="B88" s="70"/>
    </row>
    <row r="89" spans="1:2" ht="13" x14ac:dyDescent="0.15">
      <c r="A89" s="107"/>
      <c r="B89" s="70"/>
    </row>
    <row r="90" spans="1:2" ht="13" x14ac:dyDescent="0.15">
      <c r="A90" s="107"/>
      <c r="B90" s="70"/>
    </row>
    <row r="91" spans="1:2" ht="13" x14ac:dyDescent="0.15">
      <c r="A91" s="107"/>
      <c r="B91" s="70"/>
    </row>
    <row r="92" spans="1:2" ht="13" x14ac:dyDescent="0.15">
      <c r="A92" s="107"/>
      <c r="B92" s="70"/>
    </row>
    <row r="93" spans="1:2" ht="13" x14ac:dyDescent="0.15">
      <c r="A93" s="107"/>
      <c r="B93" s="70"/>
    </row>
    <row r="94" spans="1:2" ht="13" x14ac:dyDescent="0.15">
      <c r="A94" s="107"/>
      <c r="B94" s="70"/>
    </row>
    <row r="95" spans="1:2" ht="13" x14ac:dyDescent="0.15">
      <c r="A95" s="107"/>
      <c r="B95" s="70"/>
    </row>
    <row r="96" spans="1:2" ht="13" x14ac:dyDescent="0.15">
      <c r="A96" s="107"/>
      <c r="B96" s="70"/>
    </row>
    <row r="97" spans="1:2" ht="13" x14ac:dyDescent="0.15">
      <c r="A97" s="107"/>
      <c r="B97" s="70"/>
    </row>
    <row r="98" spans="1:2" ht="13" x14ac:dyDescent="0.15">
      <c r="A98" s="107"/>
      <c r="B98" s="70"/>
    </row>
    <row r="99" spans="1:2" ht="13" x14ac:dyDescent="0.15">
      <c r="A99" s="107"/>
      <c r="B99" s="70"/>
    </row>
    <row r="100" spans="1:2" ht="13" x14ac:dyDescent="0.15">
      <c r="A100" s="107"/>
      <c r="B100" s="70"/>
    </row>
    <row r="101" spans="1:2" ht="13" x14ac:dyDescent="0.15">
      <c r="A101" s="107"/>
      <c r="B101" s="70"/>
    </row>
    <row r="102" spans="1:2" ht="13" x14ac:dyDescent="0.15">
      <c r="A102" s="107"/>
      <c r="B102" s="70"/>
    </row>
    <row r="103" spans="1:2" ht="13" x14ac:dyDescent="0.15">
      <c r="A103" s="107"/>
      <c r="B103" s="70"/>
    </row>
    <row r="104" spans="1:2" ht="13" x14ac:dyDescent="0.15">
      <c r="A104" s="107"/>
      <c r="B104" s="70"/>
    </row>
    <row r="105" spans="1:2" ht="13" x14ac:dyDescent="0.15">
      <c r="A105" s="107"/>
      <c r="B105" s="70"/>
    </row>
    <row r="106" spans="1:2" ht="13" x14ac:dyDescent="0.15">
      <c r="A106" s="107"/>
      <c r="B106" s="70"/>
    </row>
    <row r="107" spans="1:2" ht="13" x14ac:dyDescent="0.15">
      <c r="A107" s="107"/>
      <c r="B107" s="70"/>
    </row>
    <row r="108" spans="1:2" ht="13" x14ac:dyDescent="0.15">
      <c r="A108" s="107"/>
      <c r="B108" s="70"/>
    </row>
    <row r="109" spans="1:2" ht="13" x14ac:dyDescent="0.15">
      <c r="A109" s="107"/>
      <c r="B109" s="70"/>
    </row>
    <row r="110" spans="1:2" ht="13" x14ac:dyDescent="0.15">
      <c r="A110" s="107"/>
      <c r="B110" s="70"/>
    </row>
    <row r="111" spans="1:2" ht="13" x14ac:dyDescent="0.15">
      <c r="A111" s="107"/>
      <c r="B111" s="70"/>
    </row>
    <row r="112" spans="1:2" ht="13" x14ac:dyDescent="0.15">
      <c r="A112" s="107"/>
      <c r="B112" s="70"/>
    </row>
    <row r="113" spans="1:2" ht="13" x14ac:dyDescent="0.15">
      <c r="A113" s="107"/>
      <c r="B113" s="70"/>
    </row>
    <row r="114" spans="1:2" ht="13" x14ac:dyDescent="0.15">
      <c r="A114" s="107"/>
      <c r="B114" s="70"/>
    </row>
    <row r="115" spans="1:2" ht="13" x14ac:dyDescent="0.15">
      <c r="A115" s="107"/>
      <c r="B115" s="70"/>
    </row>
    <row r="116" spans="1:2" ht="13" x14ac:dyDescent="0.15">
      <c r="A116" s="107"/>
      <c r="B116" s="70"/>
    </row>
    <row r="117" spans="1:2" ht="13" x14ac:dyDescent="0.15">
      <c r="A117" s="107"/>
      <c r="B117" s="70"/>
    </row>
    <row r="118" spans="1:2" ht="13" x14ac:dyDescent="0.15">
      <c r="A118" s="107"/>
      <c r="B118" s="70"/>
    </row>
    <row r="119" spans="1:2" ht="13" x14ac:dyDescent="0.15">
      <c r="A119" s="107"/>
      <c r="B119" s="70"/>
    </row>
    <row r="120" spans="1:2" ht="13" x14ac:dyDescent="0.15">
      <c r="A120" s="107"/>
      <c r="B120" s="70"/>
    </row>
    <row r="121" spans="1:2" ht="13" x14ac:dyDescent="0.15">
      <c r="A121" s="107"/>
      <c r="B121" s="70"/>
    </row>
    <row r="122" spans="1:2" ht="13" x14ac:dyDescent="0.15">
      <c r="A122" s="107"/>
      <c r="B122" s="70"/>
    </row>
    <row r="123" spans="1:2" ht="13" x14ac:dyDescent="0.15">
      <c r="A123" s="107"/>
      <c r="B123" s="70"/>
    </row>
    <row r="124" spans="1:2" ht="13" x14ac:dyDescent="0.15">
      <c r="A124" s="107"/>
      <c r="B124" s="70"/>
    </row>
    <row r="125" spans="1:2" ht="13" x14ac:dyDescent="0.15">
      <c r="A125" s="107"/>
      <c r="B125" s="70"/>
    </row>
    <row r="126" spans="1:2" ht="13" x14ac:dyDescent="0.15">
      <c r="A126" s="107"/>
      <c r="B126" s="70"/>
    </row>
    <row r="127" spans="1:2" ht="13" x14ac:dyDescent="0.15">
      <c r="A127" s="107"/>
      <c r="B127" s="70"/>
    </row>
    <row r="128" spans="1:2" ht="13" x14ac:dyDescent="0.15">
      <c r="A128" s="107"/>
      <c r="B128" s="70"/>
    </row>
    <row r="129" spans="1:2" ht="13" x14ac:dyDescent="0.15">
      <c r="A129" s="107"/>
      <c r="B129" s="70"/>
    </row>
    <row r="130" spans="1:2" ht="13" x14ac:dyDescent="0.15">
      <c r="A130" s="107"/>
      <c r="B130" s="70"/>
    </row>
    <row r="131" spans="1:2" ht="13" x14ac:dyDescent="0.15">
      <c r="A131" s="107"/>
      <c r="B131" s="70"/>
    </row>
    <row r="132" spans="1:2" ht="13" x14ac:dyDescent="0.15">
      <c r="A132" s="107"/>
      <c r="B132" s="70"/>
    </row>
    <row r="133" spans="1:2" ht="13" x14ac:dyDescent="0.15">
      <c r="A133" s="107"/>
      <c r="B133" s="70"/>
    </row>
    <row r="134" spans="1:2" ht="13" x14ac:dyDescent="0.15">
      <c r="A134" s="107"/>
      <c r="B134" s="70"/>
    </row>
    <row r="135" spans="1:2" ht="13" x14ac:dyDescent="0.15">
      <c r="A135" s="107"/>
      <c r="B135" s="70"/>
    </row>
    <row r="136" spans="1:2" ht="13" x14ac:dyDescent="0.15">
      <c r="A136" s="107"/>
      <c r="B136" s="70"/>
    </row>
    <row r="137" spans="1:2" ht="13" x14ac:dyDescent="0.15">
      <c r="A137" s="107"/>
      <c r="B137" s="70"/>
    </row>
    <row r="138" spans="1:2" ht="13" x14ac:dyDescent="0.15">
      <c r="A138" s="107"/>
      <c r="B138" s="70"/>
    </row>
    <row r="139" spans="1:2" ht="13" x14ac:dyDescent="0.15">
      <c r="A139" s="107"/>
      <c r="B139" s="70"/>
    </row>
    <row r="140" spans="1:2" ht="13" x14ac:dyDescent="0.15">
      <c r="A140" s="107"/>
      <c r="B140" s="70"/>
    </row>
    <row r="141" spans="1:2" ht="13" x14ac:dyDescent="0.15">
      <c r="A141" s="107"/>
      <c r="B141" s="70"/>
    </row>
    <row r="142" spans="1:2" ht="13" x14ac:dyDescent="0.15">
      <c r="A142" s="107"/>
      <c r="B142" s="70"/>
    </row>
    <row r="143" spans="1:2" ht="13" x14ac:dyDescent="0.15">
      <c r="A143" s="107"/>
      <c r="B143" s="70"/>
    </row>
    <row r="144" spans="1:2" ht="13" x14ac:dyDescent="0.15">
      <c r="A144" s="107"/>
      <c r="B144" s="70"/>
    </row>
    <row r="145" spans="1:2" ht="13" x14ac:dyDescent="0.15">
      <c r="A145" s="107"/>
      <c r="B145" s="70"/>
    </row>
    <row r="146" spans="1:2" ht="13" x14ac:dyDescent="0.15">
      <c r="A146" s="107"/>
      <c r="B146" s="70"/>
    </row>
    <row r="147" spans="1:2" ht="13" x14ac:dyDescent="0.15">
      <c r="A147" s="107"/>
      <c r="B147" s="70"/>
    </row>
    <row r="148" spans="1:2" ht="13" x14ac:dyDescent="0.15">
      <c r="A148" s="107"/>
      <c r="B148" s="70"/>
    </row>
    <row r="149" spans="1:2" ht="13" x14ac:dyDescent="0.15">
      <c r="A149" s="107"/>
      <c r="B149" s="70"/>
    </row>
    <row r="150" spans="1:2" ht="13" x14ac:dyDescent="0.15">
      <c r="A150" s="107"/>
      <c r="B150" s="70"/>
    </row>
    <row r="151" spans="1:2" ht="13" x14ac:dyDescent="0.15">
      <c r="A151" s="107"/>
      <c r="B151" s="70"/>
    </row>
    <row r="152" spans="1:2" ht="13" x14ac:dyDescent="0.15">
      <c r="A152" s="107"/>
      <c r="B152" s="70"/>
    </row>
    <row r="153" spans="1:2" ht="13" x14ac:dyDescent="0.15">
      <c r="A153" s="107"/>
      <c r="B153" s="70"/>
    </row>
    <row r="154" spans="1:2" ht="13" x14ac:dyDescent="0.15">
      <c r="A154" s="107"/>
      <c r="B154" s="70"/>
    </row>
    <row r="155" spans="1:2" ht="13" x14ac:dyDescent="0.15">
      <c r="A155" s="107"/>
      <c r="B155" s="70"/>
    </row>
    <row r="156" spans="1:2" ht="13" x14ac:dyDescent="0.15">
      <c r="A156" s="107"/>
      <c r="B156" s="70"/>
    </row>
    <row r="157" spans="1:2" ht="13" x14ac:dyDescent="0.15">
      <c r="A157" s="107"/>
      <c r="B157" s="70"/>
    </row>
    <row r="158" spans="1:2" ht="13" x14ac:dyDescent="0.15">
      <c r="A158" s="107"/>
      <c r="B158" s="70"/>
    </row>
    <row r="159" spans="1:2" ht="13" x14ac:dyDescent="0.15">
      <c r="A159" s="107"/>
      <c r="B159" s="70"/>
    </row>
    <row r="160" spans="1:2" ht="13" x14ac:dyDescent="0.15">
      <c r="A160" s="107"/>
      <c r="B160" s="70"/>
    </row>
    <row r="161" spans="1:2" ht="13" x14ac:dyDescent="0.15">
      <c r="A161" s="107"/>
      <c r="B161" s="70"/>
    </row>
    <row r="162" spans="1:2" ht="13" x14ac:dyDescent="0.15">
      <c r="A162" s="107"/>
      <c r="B162" s="70"/>
    </row>
    <row r="163" spans="1:2" ht="13" x14ac:dyDescent="0.15">
      <c r="A163" s="107"/>
      <c r="B163" s="70"/>
    </row>
    <row r="164" spans="1:2" ht="13" x14ac:dyDescent="0.15">
      <c r="A164" s="107"/>
      <c r="B164" s="70"/>
    </row>
    <row r="165" spans="1:2" ht="13" x14ac:dyDescent="0.15">
      <c r="A165" s="107"/>
      <c r="B165" s="70"/>
    </row>
    <row r="166" spans="1:2" ht="13" x14ac:dyDescent="0.15">
      <c r="A166" s="107"/>
      <c r="B166" s="70"/>
    </row>
    <row r="167" spans="1:2" ht="13" x14ac:dyDescent="0.15">
      <c r="A167" s="107"/>
      <c r="B167" s="70"/>
    </row>
    <row r="168" spans="1:2" ht="13" x14ac:dyDescent="0.15">
      <c r="A168" s="107"/>
      <c r="B168" s="70"/>
    </row>
    <row r="169" spans="1:2" ht="13" x14ac:dyDescent="0.15">
      <c r="A169" s="107"/>
      <c r="B169" s="70"/>
    </row>
    <row r="170" spans="1:2" ht="13" x14ac:dyDescent="0.15">
      <c r="A170" s="107"/>
      <c r="B170" s="70"/>
    </row>
    <row r="171" spans="1:2" ht="13" x14ac:dyDescent="0.15">
      <c r="A171" s="107"/>
      <c r="B171" s="70"/>
    </row>
    <row r="172" spans="1:2" ht="13" x14ac:dyDescent="0.15">
      <c r="A172" s="107"/>
      <c r="B172" s="70"/>
    </row>
    <row r="173" spans="1:2" ht="13" x14ac:dyDescent="0.15">
      <c r="A173" s="107"/>
      <c r="B173" s="70"/>
    </row>
    <row r="174" spans="1:2" ht="13" x14ac:dyDescent="0.15">
      <c r="A174" s="107"/>
      <c r="B174" s="70"/>
    </row>
    <row r="175" spans="1:2" ht="13" x14ac:dyDescent="0.15">
      <c r="A175" s="107"/>
      <c r="B175" s="70"/>
    </row>
    <row r="176" spans="1:2" ht="13" x14ac:dyDescent="0.15">
      <c r="A176" s="107"/>
      <c r="B176" s="70"/>
    </row>
    <row r="177" spans="1:2" ht="13" x14ac:dyDescent="0.15">
      <c r="A177" s="107"/>
      <c r="B177" s="70"/>
    </row>
    <row r="178" spans="1:2" ht="13" x14ac:dyDescent="0.15">
      <c r="A178" s="107"/>
      <c r="B178" s="70"/>
    </row>
    <row r="179" spans="1:2" ht="13" x14ac:dyDescent="0.15">
      <c r="A179" s="107"/>
      <c r="B179" s="70"/>
    </row>
    <row r="180" spans="1:2" ht="13" x14ac:dyDescent="0.15">
      <c r="A180" s="107"/>
      <c r="B180" s="70"/>
    </row>
    <row r="181" spans="1:2" ht="13" x14ac:dyDescent="0.15">
      <c r="A181" s="107"/>
      <c r="B181" s="70"/>
    </row>
    <row r="182" spans="1:2" ht="13" x14ac:dyDescent="0.15">
      <c r="A182" s="107"/>
      <c r="B182" s="70"/>
    </row>
    <row r="183" spans="1:2" ht="13" x14ac:dyDescent="0.15">
      <c r="A183" s="107"/>
      <c r="B183" s="70"/>
    </row>
    <row r="184" spans="1:2" ht="13" x14ac:dyDescent="0.15">
      <c r="A184" s="107"/>
      <c r="B184" s="70"/>
    </row>
    <row r="185" spans="1:2" ht="13" x14ac:dyDescent="0.15">
      <c r="A185" s="107"/>
      <c r="B185" s="70"/>
    </row>
    <row r="186" spans="1:2" ht="13" x14ac:dyDescent="0.15">
      <c r="A186" s="107"/>
      <c r="B186" s="70"/>
    </row>
    <row r="187" spans="1:2" ht="13" x14ac:dyDescent="0.15">
      <c r="A187" s="107"/>
      <c r="B187" s="70"/>
    </row>
    <row r="188" spans="1:2" ht="13" x14ac:dyDescent="0.15">
      <c r="A188" s="107"/>
      <c r="B188" s="70"/>
    </row>
    <row r="189" spans="1:2" ht="13" x14ac:dyDescent="0.15">
      <c r="A189" s="107"/>
      <c r="B189" s="70"/>
    </row>
    <row r="190" spans="1:2" ht="13" x14ac:dyDescent="0.15">
      <c r="A190" s="107"/>
      <c r="B190" s="70"/>
    </row>
    <row r="191" spans="1:2" ht="13" x14ac:dyDescent="0.15">
      <c r="A191" s="107"/>
      <c r="B191" s="70"/>
    </row>
    <row r="192" spans="1:2" ht="13" x14ac:dyDescent="0.15">
      <c r="A192" s="107"/>
      <c r="B192" s="70"/>
    </row>
    <row r="193" spans="1:2" ht="13" x14ac:dyDescent="0.15">
      <c r="A193" s="107"/>
      <c r="B193" s="70"/>
    </row>
    <row r="194" spans="1:2" ht="13" x14ac:dyDescent="0.15">
      <c r="A194" s="107"/>
      <c r="B194" s="70"/>
    </row>
    <row r="195" spans="1:2" ht="13" x14ac:dyDescent="0.15">
      <c r="A195" s="107"/>
      <c r="B195" s="70"/>
    </row>
    <row r="196" spans="1:2" ht="13" x14ac:dyDescent="0.15">
      <c r="A196" s="107"/>
      <c r="B196" s="70"/>
    </row>
    <row r="197" spans="1:2" ht="13" x14ac:dyDescent="0.15">
      <c r="A197" s="107"/>
      <c r="B197" s="70"/>
    </row>
    <row r="198" spans="1:2" ht="13" x14ac:dyDescent="0.15">
      <c r="A198" s="107"/>
      <c r="B198" s="70"/>
    </row>
    <row r="199" spans="1:2" ht="13" x14ac:dyDescent="0.15">
      <c r="A199" s="107"/>
      <c r="B199" s="70"/>
    </row>
    <row r="200" spans="1:2" ht="13" x14ac:dyDescent="0.15">
      <c r="A200" s="107"/>
      <c r="B200" s="70"/>
    </row>
    <row r="201" spans="1:2" ht="13" x14ac:dyDescent="0.15">
      <c r="A201" s="107"/>
      <c r="B201" s="70"/>
    </row>
    <row r="202" spans="1:2" ht="13" x14ac:dyDescent="0.15">
      <c r="A202" s="107"/>
      <c r="B202" s="70"/>
    </row>
    <row r="203" spans="1:2" ht="13" x14ac:dyDescent="0.15">
      <c r="A203" s="107"/>
      <c r="B203" s="70"/>
    </row>
    <row r="204" spans="1:2" ht="13" x14ac:dyDescent="0.15">
      <c r="A204" s="107"/>
      <c r="B204" s="70"/>
    </row>
    <row r="205" spans="1:2" ht="13" x14ac:dyDescent="0.15">
      <c r="A205" s="107"/>
      <c r="B205" s="70"/>
    </row>
    <row r="206" spans="1:2" ht="13" x14ac:dyDescent="0.15">
      <c r="A206" s="107"/>
      <c r="B206" s="70"/>
    </row>
    <row r="207" spans="1:2" ht="13" x14ac:dyDescent="0.15">
      <c r="A207" s="107"/>
      <c r="B207" s="70"/>
    </row>
    <row r="208" spans="1:2" ht="13" x14ac:dyDescent="0.15">
      <c r="A208" s="107"/>
      <c r="B208" s="70"/>
    </row>
    <row r="209" spans="1:2" ht="13" x14ac:dyDescent="0.15">
      <c r="A209" s="107"/>
      <c r="B209" s="70"/>
    </row>
    <row r="210" spans="1:2" ht="13" x14ac:dyDescent="0.15">
      <c r="A210" s="107"/>
      <c r="B210" s="70"/>
    </row>
    <row r="211" spans="1:2" ht="13" x14ac:dyDescent="0.15">
      <c r="A211" s="107"/>
      <c r="B211" s="70"/>
    </row>
    <row r="212" spans="1:2" ht="13" x14ac:dyDescent="0.15">
      <c r="A212" s="107"/>
      <c r="B212" s="70"/>
    </row>
    <row r="213" spans="1:2" ht="13" x14ac:dyDescent="0.15">
      <c r="A213" s="107"/>
      <c r="B213" s="70"/>
    </row>
    <row r="214" spans="1:2" ht="13" x14ac:dyDescent="0.15">
      <c r="A214" s="107"/>
      <c r="B214" s="70"/>
    </row>
    <row r="215" spans="1:2" ht="13" x14ac:dyDescent="0.15">
      <c r="A215" s="107"/>
      <c r="B215" s="70"/>
    </row>
    <row r="216" spans="1:2" ht="13" x14ac:dyDescent="0.15">
      <c r="A216" s="107"/>
      <c r="B216" s="70"/>
    </row>
    <row r="217" spans="1:2" ht="13" x14ac:dyDescent="0.15">
      <c r="A217" s="107"/>
      <c r="B217" s="70"/>
    </row>
    <row r="218" spans="1:2" ht="13" x14ac:dyDescent="0.15">
      <c r="A218" s="107"/>
      <c r="B218" s="70"/>
    </row>
    <row r="219" spans="1:2" ht="13" x14ac:dyDescent="0.15">
      <c r="A219" s="107"/>
      <c r="B219" s="70"/>
    </row>
    <row r="220" spans="1:2" ht="13" x14ac:dyDescent="0.15">
      <c r="A220" s="107"/>
      <c r="B220" s="70"/>
    </row>
    <row r="221" spans="1:2" ht="13" x14ac:dyDescent="0.15">
      <c r="A221" s="107"/>
      <c r="B221" s="70"/>
    </row>
    <row r="222" spans="1:2" ht="13" x14ac:dyDescent="0.15">
      <c r="A222" s="107"/>
      <c r="B222" s="70"/>
    </row>
    <row r="223" spans="1:2" ht="13" x14ac:dyDescent="0.15">
      <c r="A223" s="107"/>
      <c r="B223" s="70"/>
    </row>
    <row r="224" spans="1:2" ht="13" x14ac:dyDescent="0.15">
      <c r="A224" s="107"/>
      <c r="B224" s="70"/>
    </row>
    <row r="225" spans="1:2" ht="13" x14ac:dyDescent="0.15">
      <c r="A225" s="107"/>
      <c r="B225" s="70"/>
    </row>
    <row r="226" spans="1:2" ht="13" x14ac:dyDescent="0.15">
      <c r="A226" s="107"/>
      <c r="B226" s="70"/>
    </row>
    <row r="227" spans="1:2" ht="13" x14ac:dyDescent="0.15">
      <c r="A227" s="107"/>
      <c r="B227" s="70"/>
    </row>
    <row r="228" spans="1:2" ht="13" x14ac:dyDescent="0.15">
      <c r="A228" s="107"/>
      <c r="B228" s="70"/>
    </row>
    <row r="229" spans="1:2" ht="13" x14ac:dyDescent="0.15">
      <c r="A229" s="107"/>
      <c r="B229" s="70"/>
    </row>
    <row r="230" spans="1:2" ht="13" x14ac:dyDescent="0.15">
      <c r="A230" s="107"/>
      <c r="B230" s="70"/>
    </row>
    <row r="231" spans="1:2" ht="13" x14ac:dyDescent="0.15">
      <c r="A231" s="107"/>
      <c r="B231" s="70"/>
    </row>
    <row r="232" spans="1:2" ht="13" x14ac:dyDescent="0.15">
      <c r="A232" s="107"/>
      <c r="B232" s="70"/>
    </row>
    <row r="233" spans="1:2" ht="13" x14ac:dyDescent="0.15">
      <c r="A233" s="107"/>
      <c r="B233" s="70"/>
    </row>
    <row r="234" spans="1:2" ht="13" x14ac:dyDescent="0.15">
      <c r="A234" s="107"/>
      <c r="B234" s="70"/>
    </row>
    <row r="235" spans="1:2" ht="13" x14ac:dyDescent="0.15">
      <c r="A235" s="107"/>
      <c r="B235" s="70"/>
    </row>
    <row r="236" spans="1:2" ht="13" x14ac:dyDescent="0.15">
      <c r="A236" s="107"/>
      <c r="B236" s="70"/>
    </row>
    <row r="237" spans="1:2" ht="13" x14ac:dyDescent="0.15">
      <c r="A237" s="107"/>
      <c r="B237" s="70"/>
    </row>
    <row r="238" spans="1:2" ht="13" x14ac:dyDescent="0.15">
      <c r="A238" s="107"/>
      <c r="B238" s="70"/>
    </row>
    <row r="239" spans="1:2" ht="13" x14ac:dyDescent="0.15">
      <c r="A239" s="107"/>
      <c r="B239" s="70"/>
    </row>
    <row r="240" spans="1:2" ht="13" x14ac:dyDescent="0.15">
      <c r="A240" s="107"/>
      <c r="B240" s="70"/>
    </row>
    <row r="241" spans="1:2" ht="13" x14ac:dyDescent="0.15">
      <c r="A241" s="107"/>
      <c r="B241" s="70"/>
    </row>
    <row r="242" spans="1:2" ht="13" x14ac:dyDescent="0.15">
      <c r="A242" s="107"/>
      <c r="B242" s="70"/>
    </row>
    <row r="243" spans="1:2" ht="13" x14ac:dyDescent="0.15">
      <c r="A243" s="107"/>
      <c r="B243" s="70"/>
    </row>
    <row r="244" spans="1:2" ht="13" x14ac:dyDescent="0.15">
      <c r="A244" s="107"/>
      <c r="B244" s="70"/>
    </row>
    <row r="245" spans="1:2" ht="13" x14ac:dyDescent="0.15">
      <c r="A245" s="107"/>
      <c r="B245" s="70"/>
    </row>
    <row r="246" spans="1:2" ht="13" x14ac:dyDescent="0.15">
      <c r="A246" s="107"/>
      <c r="B246" s="70"/>
    </row>
    <row r="247" spans="1:2" ht="13" x14ac:dyDescent="0.15">
      <c r="A247" s="107"/>
      <c r="B247" s="70"/>
    </row>
    <row r="248" spans="1:2" ht="13" x14ac:dyDescent="0.15">
      <c r="A248" s="107"/>
      <c r="B248" s="70"/>
    </row>
    <row r="249" spans="1:2" ht="13" x14ac:dyDescent="0.15">
      <c r="A249" s="107"/>
      <c r="B249" s="70"/>
    </row>
    <row r="250" spans="1:2" ht="13" x14ac:dyDescent="0.15">
      <c r="A250" s="107"/>
      <c r="B250" s="70"/>
    </row>
    <row r="251" spans="1:2" ht="13" x14ac:dyDescent="0.15">
      <c r="A251" s="107"/>
      <c r="B251" s="70"/>
    </row>
    <row r="252" spans="1:2" ht="13" x14ac:dyDescent="0.15">
      <c r="A252" s="107"/>
      <c r="B252" s="70"/>
    </row>
    <row r="253" spans="1:2" ht="13" x14ac:dyDescent="0.15">
      <c r="A253" s="107"/>
      <c r="B253" s="70"/>
    </row>
    <row r="254" spans="1:2" ht="13" x14ac:dyDescent="0.15">
      <c r="A254" s="107"/>
      <c r="B254" s="70"/>
    </row>
    <row r="255" spans="1:2" ht="13" x14ac:dyDescent="0.15">
      <c r="A255" s="107"/>
      <c r="B255" s="70"/>
    </row>
    <row r="256" spans="1:2" ht="13" x14ac:dyDescent="0.15">
      <c r="A256" s="107"/>
      <c r="B256" s="70"/>
    </row>
    <row r="257" spans="1:2" ht="13" x14ac:dyDescent="0.15">
      <c r="A257" s="107"/>
      <c r="B257" s="70"/>
    </row>
    <row r="258" spans="1:2" ht="13" x14ac:dyDescent="0.15">
      <c r="A258" s="107"/>
      <c r="B258" s="70"/>
    </row>
    <row r="259" spans="1:2" ht="13" x14ac:dyDescent="0.15">
      <c r="A259" s="107"/>
      <c r="B259" s="70"/>
    </row>
    <row r="260" spans="1:2" ht="13" x14ac:dyDescent="0.15">
      <c r="A260" s="107"/>
      <c r="B260" s="70"/>
    </row>
    <row r="261" spans="1:2" ht="13" x14ac:dyDescent="0.15">
      <c r="A261" s="107"/>
      <c r="B261" s="70"/>
    </row>
    <row r="262" spans="1:2" ht="13" x14ac:dyDescent="0.15">
      <c r="A262" s="107"/>
      <c r="B262" s="70"/>
    </row>
    <row r="263" spans="1:2" ht="13" x14ac:dyDescent="0.15">
      <c r="A263" s="107"/>
      <c r="B263" s="70"/>
    </row>
    <row r="264" spans="1:2" ht="13" x14ac:dyDescent="0.15">
      <c r="A264" s="107"/>
      <c r="B264" s="70"/>
    </row>
    <row r="265" spans="1:2" ht="13" x14ac:dyDescent="0.15">
      <c r="A265" s="107"/>
      <c r="B265" s="70"/>
    </row>
    <row r="266" spans="1:2" ht="13" x14ac:dyDescent="0.15">
      <c r="A266" s="107"/>
      <c r="B266" s="70"/>
    </row>
    <row r="267" spans="1:2" ht="13" x14ac:dyDescent="0.15">
      <c r="A267" s="107"/>
      <c r="B267" s="70"/>
    </row>
    <row r="268" spans="1:2" ht="13" x14ac:dyDescent="0.15">
      <c r="A268" s="107"/>
      <c r="B268" s="70"/>
    </row>
    <row r="269" spans="1:2" ht="13" x14ac:dyDescent="0.15">
      <c r="A269" s="107"/>
      <c r="B269" s="70"/>
    </row>
    <row r="270" spans="1:2" ht="13" x14ac:dyDescent="0.15">
      <c r="A270" s="107"/>
      <c r="B270" s="70"/>
    </row>
    <row r="271" spans="1:2" ht="13" x14ac:dyDescent="0.15">
      <c r="A271" s="107"/>
      <c r="B271" s="70"/>
    </row>
    <row r="272" spans="1:2" ht="13" x14ac:dyDescent="0.15">
      <c r="A272" s="107"/>
      <c r="B272" s="70"/>
    </row>
    <row r="273" spans="1:2" ht="13" x14ac:dyDescent="0.15">
      <c r="A273" s="107"/>
      <c r="B273" s="70"/>
    </row>
    <row r="274" spans="1:2" ht="13" x14ac:dyDescent="0.15">
      <c r="A274" s="107"/>
      <c r="B274" s="70"/>
    </row>
    <row r="275" spans="1:2" ht="13" x14ac:dyDescent="0.15">
      <c r="A275" s="107"/>
      <c r="B275" s="70"/>
    </row>
    <row r="276" spans="1:2" ht="13" x14ac:dyDescent="0.15">
      <c r="A276" s="107"/>
      <c r="B276" s="70"/>
    </row>
    <row r="277" spans="1:2" ht="13" x14ac:dyDescent="0.15">
      <c r="A277" s="107"/>
      <c r="B277" s="70"/>
    </row>
    <row r="278" spans="1:2" ht="13" x14ac:dyDescent="0.15">
      <c r="A278" s="107"/>
      <c r="B278" s="70"/>
    </row>
    <row r="279" spans="1:2" ht="13" x14ac:dyDescent="0.15">
      <c r="A279" s="107"/>
      <c r="B279" s="70"/>
    </row>
    <row r="280" spans="1:2" ht="13" x14ac:dyDescent="0.15">
      <c r="A280" s="107"/>
      <c r="B280" s="70"/>
    </row>
    <row r="281" spans="1:2" ht="13" x14ac:dyDescent="0.15">
      <c r="A281" s="107"/>
      <c r="B281" s="70"/>
    </row>
    <row r="282" spans="1:2" ht="13" x14ac:dyDescent="0.15">
      <c r="A282" s="107"/>
      <c r="B282" s="70"/>
    </row>
    <row r="283" spans="1:2" ht="13" x14ac:dyDescent="0.15">
      <c r="A283" s="107"/>
      <c r="B283" s="70"/>
    </row>
    <row r="284" spans="1:2" ht="13" x14ac:dyDescent="0.15">
      <c r="A284" s="107"/>
      <c r="B284" s="70"/>
    </row>
    <row r="285" spans="1:2" ht="13" x14ac:dyDescent="0.15">
      <c r="A285" s="107"/>
      <c r="B285" s="70"/>
    </row>
    <row r="286" spans="1:2" ht="13" x14ac:dyDescent="0.15">
      <c r="A286" s="107"/>
      <c r="B286" s="70"/>
    </row>
    <row r="287" spans="1:2" ht="13" x14ac:dyDescent="0.15">
      <c r="A287" s="107"/>
      <c r="B287" s="70"/>
    </row>
    <row r="288" spans="1:2" ht="13" x14ac:dyDescent="0.15">
      <c r="A288" s="107"/>
      <c r="B288" s="70"/>
    </row>
    <row r="289" spans="1:2" ht="13" x14ac:dyDescent="0.15">
      <c r="A289" s="107"/>
      <c r="B289" s="70"/>
    </row>
    <row r="290" spans="1:2" ht="13" x14ac:dyDescent="0.15">
      <c r="A290" s="107"/>
      <c r="B290" s="70"/>
    </row>
    <row r="291" spans="1:2" ht="13" x14ac:dyDescent="0.15">
      <c r="A291" s="107"/>
      <c r="B291" s="70"/>
    </row>
    <row r="292" spans="1:2" ht="13" x14ac:dyDescent="0.15">
      <c r="A292" s="107"/>
      <c r="B292" s="70"/>
    </row>
    <row r="293" spans="1:2" ht="13" x14ac:dyDescent="0.15">
      <c r="A293" s="107"/>
      <c r="B293" s="70"/>
    </row>
    <row r="294" spans="1:2" ht="13" x14ac:dyDescent="0.15">
      <c r="A294" s="107"/>
      <c r="B294" s="70"/>
    </row>
    <row r="295" spans="1:2" ht="13" x14ac:dyDescent="0.15">
      <c r="A295" s="107"/>
      <c r="B295" s="70"/>
    </row>
    <row r="296" spans="1:2" ht="13" x14ac:dyDescent="0.15">
      <c r="A296" s="107"/>
      <c r="B296" s="70"/>
    </row>
    <row r="297" spans="1:2" ht="13" x14ac:dyDescent="0.15">
      <c r="A297" s="107"/>
      <c r="B297" s="70"/>
    </row>
    <row r="298" spans="1:2" ht="13" x14ac:dyDescent="0.15">
      <c r="A298" s="107"/>
      <c r="B298" s="70"/>
    </row>
    <row r="299" spans="1:2" ht="13" x14ac:dyDescent="0.15">
      <c r="A299" s="107"/>
      <c r="B299" s="70"/>
    </row>
    <row r="300" spans="1:2" ht="13" x14ac:dyDescent="0.15">
      <c r="A300" s="107"/>
      <c r="B300" s="70"/>
    </row>
    <row r="301" spans="1:2" ht="13" x14ac:dyDescent="0.15">
      <c r="A301" s="107"/>
      <c r="B301" s="70"/>
    </row>
    <row r="302" spans="1:2" ht="13" x14ac:dyDescent="0.15">
      <c r="A302" s="107"/>
      <c r="B302" s="70"/>
    </row>
    <row r="303" spans="1:2" ht="13" x14ac:dyDescent="0.15">
      <c r="A303" s="107"/>
      <c r="B303" s="70"/>
    </row>
    <row r="304" spans="1:2" ht="13" x14ac:dyDescent="0.15">
      <c r="A304" s="107"/>
      <c r="B304" s="70"/>
    </row>
    <row r="305" spans="1:2" ht="13" x14ac:dyDescent="0.15">
      <c r="A305" s="107"/>
      <c r="B305" s="70"/>
    </row>
    <row r="306" spans="1:2" ht="13" x14ac:dyDescent="0.15">
      <c r="A306" s="107"/>
      <c r="B306" s="70"/>
    </row>
    <row r="307" spans="1:2" ht="13" x14ac:dyDescent="0.15">
      <c r="A307" s="107"/>
      <c r="B307" s="70"/>
    </row>
    <row r="308" spans="1:2" ht="13" x14ac:dyDescent="0.15">
      <c r="A308" s="107"/>
      <c r="B308" s="70"/>
    </row>
    <row r="309" spans="1:2" ht="13" x14ac:dyDescent="0.15">
      <c r="A309" s="107"/>
      <c r="B309" s="70"/>
    </row>
    <row r="310" spans="1:2" ht="13" x14ac:dyDescent="0.15">
      <c r="A310" s="107"/>
      <c r="B310" s="70"/>
    </row>
    <row r="311" spans="1:2" ht="13" x14ac:dyDescent="0.15">
      <c r="A311" s="107"/>
      <c r="B311" s="70"/>
    </row>
    <row r="312" spans="1:2" ht="13" x14ac:dyDescent="0.15">
      <c r="A312" s="107"/>
      <c r="B312" s="70"/>
    </row>
    <row r="313" spans="1:2" ht="13" x14ac:dyDescent="0.15">
      <c r="A313" s="107"/>
      <c r="B313" s="70"/>
    </row>
    <row r="314" spans="1:2" ht="13" x14ac:dyDescent="0.15">
      <c r="A314" s="107"/>
      <c r="B314" s="70"/>
    </row>
    <row r="315" spans="1:2" ht="13" x14ac:dyDescent="0.15">
      <c r="A315" s="107"/>
      <c r="B315" s="70"/>
    </row>
    <row r="316" spans="1:2" ht="13" x14ac:dyDescent="0.15">
      <c r="A316" s="107"/>
      <c r="B316" s="70"/>
    </row>
    <row r="317" spans="1:2" ht="13" x14ac:dyDescent="0.15">
      <c r="A317" s="107"/>
      <c r="B317" s="70"/>
    </row>
    <row r="318" spans="1:2" ht="13" x14ac:dyDescent="0.15">
      <c r="A318" s="107"/>
      <c r="B318" s="70"/>
    </row>
    <row r="319" spans="1:2" ht="13" x14ac:dyDescent="0.15">
      <c r="A319" s="107"/>
      <c r="B319" s="70"/>
    </row>
    <row r="320" spans="1:2" ht="13" x14ac:dyDescent="0.15">
      <c r="A320" s="107"/>
      <c r="B320" s="70"/>
    </row>
    <row r="321" spans="1:2" ht="13" x14ac:dyDescent="0.15">
      <c r="A321" s="107"/>
      <c r="B321" s="70"/>
    </row>
    <row r="322" spans="1:2" ht="13" x14ac:dyDescent="0.15">
      <c r="A322" s="107"/>
      <c r="B322" s="70"/>
    </row>
    <row r="323" spans="1:2" ht="13" x14ac:dyDescent="0.15">
      <c r="A323" s="107"/>
      <c r="B323" s="70"/>
    </row>
    <row r="324" spans="1:2" ht="13" x14ac:dyDescent="0.15">
      <c r="A324" s="107"/>
      <c r="B324" s="70"/>
    </row>
    <row r="325" spans="1:2" ht="13" x14ac:dyDescent="0.15">
      <c r="A325" s="107"/>
      <c r="B325" s="70"/>
    </row>
    <row r="326" spans="1:2" ht="13" x14ac:dyDescent="0.15">
      <c r="A326" s="107"/>
      <c r="B326" s="70"/>
    </row>
    <row r="327" spans="1:2" ht="13" x14ac:dyDescent="0.15">
      <c r="A327" s="107"/>
      <c r="B327" s="70"/>
    </row>
    <row r="328" spans="1:2" ht="13" x14ac:dyDescent="0.15">
      <c r="A328" s="107"/>
      <c r="B328" s="70"/>
    </row>
    <row r="329" spans="1:2" ht="13" x14ac:dyDescent="0.15">
      <c r="A329" s="107"/>
      <c r="B329" s="70"/>
    </row>
    <row r="330" spans="1:2" ht="13" x14ac:dyDescent="0.15">
      <c r="A330" s="107"/>
      <c r="B330" s="70"/>
    </row>
    <row r="331" spans="1:2" ht="13" x14ac:dyDescent="0.15">
      <c r="A331" s="107"/>
      <c r="B331" s="70"/>
    </row>
    <row r="332" spans="1:2" ht="13" x14ac:dyDescent="0.15">
      <c r="A332" s="107"/>
      <c r="B332" s="70"/>
    </row>
    <row r="333" spans="1:2" ht="13" x14ac:dyDescent="0.15">
      <c r="A333" s="107"/>
      <c r="B333" s="70"/>
    </row>
    <row r="334" spans="1:2" ht="13" x14ac:dyDescent="0.15">
      <c r="A334" s="107"/>
      <c r="B334" s="70"/>
    </row>
    <row r="335" spans="1:2" ht="13" x14ac:dyDescent="0.15">
      <c r="A335" s="107"/>
      <c r="B335" s="70"/>
    </row>
    <row r="336" spans="1:2" ht="13" x14ac:dyDescent="0.15">
      <c r="A336" s="107"/>
      <c r="B336" s="70"/>
    </row>
    <row r="337" spans="1:2" ht="13" x14ac:dyDescent="0.15">
      <c r="A337" s="107"/>
      <c r="B337" s="70"/>
    </row>
    <row r="338" spans="1:2" ht="13" x14ac:dyDescent="0.15">
      <c r="A338" s="107"/>
      <c r="B338" s="70"/>
    </row>
    <row r="339" spans="1:2" ht="13" x14ac:dyDescent="0.15">
      <c r="A339" s="107"/>
      <c r="B339" s="70"/>
    </row>
    <row r="340" spans="1:2" ht="13" x14ac:dyDescent="0.15">
      <c r="A340" s="107"/>
      <c r="B340" s="70"/>
    </row>
    <row r="341" spans="1:2" ht="13" x14ac:dyDescent="0.15">
      <c r="A341" s="107"/>
      <c r="B341" s="70"/>
    </row>
    <row r="342" spans="1:2" ht="13" x14ac:dyDescent="0.15">
      <c r="A342" s="107"/>
      <c r="B342" s="70"/>
    </row>
    <row r="343" spans="1:2" ht="13" x14ac:dyDescent="0.15">
      <c r="A343" s="107"/>
      <c r="B343" s="70"/>
    </row>
    <row r="344" spans="1:2" ht="13" x14ac:dyDescent="0.15">
      <c r="A344" s="107"/>
      <c r="B344" s="70"/>
    </row>
    <row r="345" spans="1:2" ht="13" x14ac:dyDescent="0.15">
      <c r="A345" s="107"/>
      <c r="B345" s="70"/>
    </row>
    <row r="346" spans="1:2" ht="13" x14ac:dyDescent="0.15">
      <c r="A346" s="107"/>
      <c r="B346" s="70"/>
    </row>
    <row r="347" spans="1:2" ht="13" x14ac:dyDescent="0.15">
      <c r="A347" s="107"/>
      <c r="B347" s="70"/>
    </row>
    <row r="348" spans="1:2" ht="13" x14ac:dyDescent="0.15">
      <c r="A348" s="107"/>
      <c r="B348" s="70"/>
    </row>
    <row r="349" spans="1:2" ht="13" x14ac:dyDescent="0.15">
      <c r="A349" s="107"/>
      <c r="B349" s="70"/>
    </row>
    <row r="350" spans="1:2" ht="13" x14ac:dyDescent="0.15">
      <c r="A350" s="107"/>
      <c r="B350" s="70"/>
    </row>
    <row r="351" spans="1:2" ht="13" x14ac:dyDescent="0.15">
      <c r="A351" s="107"/>
      <c r="B351" s="70"/>
    </row>
    <row r="352" spans="1:2" ht="13" x14ac:dyDescent="0.15">
      <c r="A352" s="107"/>
      <c r="B352" s="70"/>
    </row>
    <row r="353" spans="1:2" ht="13" x14ac:dyDescent="0.15">
      <c r="A353" s="107"/>
      <c r="B353" s="70"/>
    </row>
    <row r="354" spans="1:2" ht="13" x14ac:dyDescent="0.15">
      <c r="A354" s="107"/>
      <c r="B354" s="70"/>
    </row>
    <row r="355" spans="1:2" ht="13" x14ac:dyDescent="0.15">
      <c r="A355" s="107"/>
      <c r="B355" s="70"/>
    </row>
    <row r="356" spans="1:2" ht="13" x14ac:dyDescent="0.15">
      <c r="A356" s="107"/>
      <c r="B356" s="70"/>
    </row>
    <row r="357" spans="1:2" ht="13" x14ac:dyDescent="0.15">
      <c r="A357" s="107"/>
      <c r="B357" s="70"/>
    </row>
    <row r="358" spans="1:2" ht="13" x14ac:dyDescent="0.15">
      <c r="A358" s="107"/>
      <c r="B358" s="70"/>
    </row>
    <row r="359" spans="1:2" ht="13" x14ac:dyDescent="0.15">
      <c r="A359" s="107"/>
      <c r="B359" s="70"/>
    </row>
    <row r="360" spans="1:2" ht="13" x14ac:dyDescent="0.15">
      <c r="A360" s="107"/>
      <c r="B360" s="70"/>
    </row>
    <row r="361" spans="1:2" ht="13" x14ac:dyDescent="0.15">
      <c r="A361" s="107"/>
      <c r="B361" s="70"/>
    </row>
    <row r="362" spans="1:2" ht="13" x14ac:dyDescent="0.15">
      <c r="A362" s="107"/>
      <c r="B362" s="70"/>
    </row>
    <row r="363" spans="1:2" ht="13" x14ac:dyDescent="0.15">
      <c r="A363" s="107"/>
      <c r="B363" s="70"/>
    </row>
    <row r="364" spans="1:2" ht="13" x14ac:dyDescent="0.15">
      <c r="A364" s="107"/>
      <c r="B364" s="70"/>
    </row>
    <row r="365" spans="1:2" ht="13" x14ac:dyDescent="0.15">
      <c r="A365" s="107"/>
      <c r="B365" s="70"/>
    </row>
    <row r="366" spans="1:2" ht="13" x14ac:dyDescent="0.15">
      <c r="A366" s="107"/>
      <c r="B366" s="70"/>
    </row>
    <row r="367" spans="1:2" ht="13" x14ac:dyDescent="0.15">
      <c r="A367" s="107"/>
      <c r="B367" s="70"/>
    </row>
    <row r="368" spans="1:2" ht="13" x14ac:dyDescent="0.15">
      <c r="A368" s="107"/>
      <c r="B368" s="70"/>
    </row>
    <row r="369" spans="1:2" ht="13" x14ac:dyDescent="0.15">
      <c r="A369" s="107"/>
      <c r="B369" s="70"/>
    </row>
    <row r="370" spans="1:2" ht="13" x14ac:dyDescent="0.15">
      <c r="A370" s="107"/>
      <c r="B370" s="70"/>
    </row>
    <row r="371" spans="1:2" ht="13" x14ac:dyDescent="0.15">
      <c r="A371" s="107"/>
      <c r="B371" s="70"/>
    </row>
    <row r="372" spans="1:2" ht="13" x14ac:dyDescent="0.15">
      <c r="A372" s="107"/>
      <c r="B372" s="70"/>
    </row>
    <row r="373" spans="1:2" ht="13" x14ac:dyDescent="0.15">
      <c r="A373" s="107"/>
      <c r="B373" s="70"/>
    </row>
    <row r="374" spans="1:2" ht="13" x14ac:dyDescent="0.15">
      <c r="A374" s="107"/>
      <c r="B374" s="70"/>
    </row>
    <row r="375" spans="1:2" ht="13" x14ac:dyDescent="0.15">
      <c r="A375" s="107"/>
      <c r="B375" s="70"/>
    </row>
    <row r="376" spans="1:2" ht="13" x14ac:dyDescent="0.15">
      <c r="A376" s="107"/>
      <c r="B376" s="70"/>
    </row>
    <row r="377" spans="1:2" ht="13" x14ac:dyDescent="0.15">
      <c r="A377" s="107"/>
      <c r="B377" s="70"/>
    </row>
    <row r="378" spans="1:2" ht="13" x14ac:dyDescent="0.15">
      <c r="A378" s="107"/>
      <c r="B378" s="70"/>
    </row>
    <row r="379" spans="1:2" ht="13" x14ac:dyDescent="0.15">
      <c r="A379" s="107"/>
      <c r="B379" s="70"/>
    </row>
    <row r="380" spans="1:2" ht="13" x14ac:dyDescent="0.15">
      <c r="A380" s="107"/>
      <c r="B380" s="70"/>
    </row>
    <row r="381" spans="1:2" ht="13" x14ac:dyDescent="0.15">
      <c r="A381" s="107"/>
      <c r="B381" s="70"/>
    </row>
    <row r="382" spans="1:2" ht="13" x14ac:dyDescent="0.15">
      <c r="A382" s="107"/>
      <c r="B382" s="70"/>
    </row>
    <row r="383" spans="1:2" ht="13" x14ac:dyDescent="0.15">
      <c r="A383" s="107"/>
      <c r="B383" s="70"/>
    </row>
    <row r="384" spans="1:2" ht="13" x14ac:dyDescent="0.15">
      <c r="A384" s="107"/>
      <c r="B384" s="70"/>
    </row>
    <row r="385" spans="1:2" ht="13" x14ac:dyDescent="0.15">
      <c r="A385" s="107"/>
      <c r="B385" s="70"/>
    </row>
    <row r="386" spans="1:2" ht="13" x14ac:dyDescent="0.15">
      <c r="A386" s="107"/>
      <c r="B386" s="70"/>
    </row>
    <row r="387" spans="1:2" ht="13" x14ac:dyDescent="0.15">
      <c r="A387" s="107"/>
      <c r="B387" s="70"/>
    </row>
    <row r="388" spans="1:2" ht="13" x14ac:dyDescent="0.15">
      <c r="A388" s="107"/>
      <c r="B388" s="70"/>
    </row>
    <row r="389" spans="1:2" ht="13" x14ac:dyDescent="0.15">
      <c r="A389" s="107"/>
      <c r="B389" s="70"/>
    </row>
    <row r="390" spans="1:2" ht="13" x14ac:dyDescent="0.15">
      <c r="A390" s="107"/>
      <c r="B390" s="70"/>
    </row>
    <row r="391" spans="1:2" ht="13" x14ac:dyDescent="0.15">
      <c r="A391" s="107"/>
      <c r="B391" s="70"/>
    </row>
    <row r="392" spans="1:2" ht="13" x14ac:dyDescent="0.15">
      <c r="A392" s="107"/>
      <c r="B392" s="70"/>
    </row>
    <row r="393" spans="1:2" ht="13" x14ac:dyDescent="0.15">
      <c r="A393" s="107"/>
      <c r="B393" s="70"/>
    </row>
    <row r="394" spans="1:2" ht="13" x14ac:dyDescent="0.15">
      <c r="A394" s="107"/>
      <c r="B394" s="70"/>
    </row>
    <row r="395" spans="1:2" ht="13" x14ac:dyDescent="0.15">
      <c r="A395" s="107"/>
      <c r="B395" s="70"/>
    </row>
    <row r="396" spans="1:2" ht="13" x14ac:dyDescent="0.15">
      <c r="A396" s="107"/>
      <c r="B396" s="70"/>
    </row>
    <row r="397" spans="1:2" ht="13" x14ac:dyDescent="0.15">
      <c r="A397" s="107"/>
      <c r="B397" s="70"/>
    </row>
    <row r="398" spans="1:2" ht="13" x14ac:dyDescent="0.15">
      <c r="A398" s="107"/>
      <c r="B398" s="70"/>
    </row>
    <row r="399" spans="1:2" ht="13" x14ac:dyDescent="0.15">
      <c r="A399" s="107"/>
      <c r="B399" s="70"/>
    </row>
    <row r="400" spans="1:2" ht="13" x14ac:dyDescent="0.15">
      <c r="A400" s="107"/>
      <c r="B400" s="70"/>
    </row>
    <row r="401" spans="1:2" ht="13" x14ac:dyDescent="0.15">
      <c r="A401" s="107"/>
      <c r="B401" s="70"/>
    </row>
    <row r="402" spans="1:2" ht="13" x14ac:dyDescent="0.15">
      <c r="A402" s="107"/>
      <c r="B402" s="70"/>
    </row>
    <row r="403" spans="1:2" ht="13" x14ac:dyDescent="0.15">
      <c r="A403" s="107"/>
      <c r="B403" s="70"/>
    </row>
    <row r="404" spans="1:2" ht="13" x14ac:dyDescent="0.15">
      <c r="A404" s="107"/>
      <c r="B404" s="70"/>
    </row>
    <row r="405" spans="1:2" ht="13" x14ac:dyDescent="0.15">
      <c r="A405" s="107"/>
      <c r="B405" s="70"/>
    </row>
    <row r="406" spans="1:2" ht="13" x14ac:dyDescent="0.15">
      <c r="A406" s="107"/>
      <c r="B406" s="70"/>
    </row>
    <row r="407" spans="1:2" ht="13" x14ac:dyDescent="0.15">
      <c r="A407" s="107"/>
      <c r="B407" s="70"/>
    </row>
    <row r="408" spans="1:2" ht="13" x14ac:dyDescent="0.15">
      <c r="A408" s="107"/>
      <c r="B408" s="70"/>
    </row>
    <row r="409" spans="1:2" ht="13" x14ac:dyDescent="0.15">
      <c r="A409" s="107"/>
      <c r="B409" s="70"/>
    </row>
    <row r="410" spans="1:2" ht="13" x14ac:dyDescent="0.15">
      <c r="A410" s="107"/>
      <c r="B410" s="70"/>
    </row>
    <row r="411" spans="1:2" ht="13" x14ac:dyDescent="0.15">
      <c r="A411" s="107"/>
      <c r="B411" s="70"/>
    </row>
    <row r="412" spans="1:2" ht="13" x14ac:dyDescent="0.15">
      <c r="A412" s="107"/>
      <c r="B412" s="70"/>
    </row>
    <row r="413" spans="1:2" ht="13" x14ac:dyDescent="0.15">
      <c r="A413" s="107"/>
      <c r="B413" s="70"/>
    </row>
    <row r="414" spans="1:2" ht="13" x14ac:dyDescent="0.15">
      <c r="A414" s="107"/>
      <c r="B414" s="70"/>
    </row>
    <row r="415" spans="1:2" ht="13" x14ac:dyDescent="0.15">
      <c r="A415" s="107"/>
      <c r="B415" s="70"/>
    </row>
    <row r="416" spans="1:2" ht="13" x14ac:dyDescent="0.15">
      <c r="A416" s="107"/>
      <c r="B416" s="70"/>
    </row>
    <row r="417" spans="1:2" ht="13" x14ac:dyDescent="0.15">
      <c r="A417" s="107"/>
      <c r="B417" s="70"/>
    </row>
    <row r="418" spans="1:2" ht="13" x14ac:dyDescent="0.15">
      <c r="A418" s="107"/>
      <c r="B418" s="70"/>
    </row>
    <row r="419" spans="1:2" ht="13" x14ac:dyDescent="0.15">
      <c r="A419" s="107"/>
      <c r="B419" s="70"/>
    </row>
    <row r="420" spans="1:2" ht="13" x14ac:dyDescent="0.15">
      <c r="A420" s="107"/>
      <c r="B420" s="70"/>
    </row>
    <row r="421" spans="1:2" ht="13" x14ac:dyDescent="0.15">
      <c r="A421" s="107"/>
      <c r="B421" s="70"/>
    </row>
    <row r="422" spans="1:2" ht="13" x14ac:dyDescent="0.15">
      <c r="A422" s="107"/>
      <c r="B422" s="70"/>
    </row>
    <row r="423" spans="1:2" ht="13" x14ac:dyDescent="0.15">
      <c r="A423" s="107"/>
      <c r="B423" s="70"/>
    </row>
    <row r="424" spans="1:2" ht="13" x14ac:dyDescent="0.15">
      <c r="A424" s="107"/>
      <c r="B424" s="70"/>
    </row>
    <row r="425" spans="1:2" ht="13" x14ac:dyDescent="0.15">
      <c r="A425" s="107"/>
      <c r="B425" s="70"/>
    </row>
    <row r="426" spans="1:2" ht="13" x14ac:dyDescent="0.15">
      <c r="A426" s="107"/>
      <c r="B426" s="70"/>
    </row>
    <row r="427" spans="1:2" ht="13" x14ac:dyDescent="0.15">
      <c r="A427" s="107"/>
      <c r="B427" s="70"/>
    </row>
    <row r="428" spans="1:2" ht="13" x14ac:dyDescent="0.15">
      <c r="A428" s="107"/>
      <c r="B428" s="70"/>
    </row>
    <row r="429" spans="1:2" ht="13" x14ac:dyDescent="0.15">
      <c r="A429" s="107"/>
      <c r="B429" s="70"/>
    </row>
    <row r="430" spans="1:2" ht="13" x14ac:dyDescent="0.15">
      <c r="A430" s="107"/>
      <c r="B430" s="70"/>
    </row>
    <row r="431" spans="1:2" ht="13" x14ac:dyDescent="0.15">
      <c r="A431" s="107"/>
      <c r="B431" s="70"/>
    </row>
    <row r="432" spans="1:2" ht="13" x14ac:dyDescent="0.15">
      <c r="A432" s="107"/>
      <c r="B432" s="70"/>
    </row>
    <row r="433" spans="1:2" ht="13" x14ac:dyDescent="0.15">
      <c r="A433" s="107"/>
      <c r="B433" s="70"/>
    </row>
    <row r="434" spans="1:2" ht="13" x14ac:dyDescent="0.15">
      <c r="A434" s="107"/>
      <c r="B434" s="70"/>
    </row>
    <row r="435" spans="1:2" ht="13" x14ac:dyDescent="0.15">
      <c r="A435" s="107"/>
      <c r="B435" s="70"/>
    </row>
    <row r="436" spans="1:2" ht="13" x14ac:dyDescent="0.15">
      <c r="A436" s="107"/>
      <c r="B436" s="70"/>
    </row>
    <row r="437" spans="1:2" ht="13" x14ac:dyDescent="0.15">
      <c r="A437" s="107"/>
      <c r="B437" s="70"/>
    </row>
    <row r="438" spans="1:2" ht="13" x14ac:dyDescent="0.15">
      <c r="A438" s="107"/>
      <c r="B438" s="70"/>
    </row>
    <row r="439" spans="1:2" ht="13" x14ac:dyDescent="0.15">
      <c r="A439" s="107"/>
      <c r="B439" s="70"/>
    </row>
    <row r="440" spans="1:2" ht="13" x14ac:dyDescent="0.15">
      <c r="A440" s="107"/>
      <c r="B440" s="70"/>
    </row>
    <row r="441" spans="1:2" ht="13" x14ac:dyDescent="0.15">
      <c r="A441" s="107"/>
      <c r="B441" s="70"/>
    </row>
    <row r="442" spans="1:2" ht="13" x14ac:dyDescent="0.15">
      <c r="A442" s="107"/>
      <c r="B442" s="70"/>
    </row>
    <row r="443" spans="1:2" ht="13" x14ac:dyDescent="0.15">
      <c r="A443" s="107"/>
      <c r="B443" s="70"/>
    </row>
    <row r="444" spans="1:2" ht="13" x14ac:dyDescent="0.15">
      <c r="A444" s="107"/>
      <c r="B444" s="70"/>
    </row>
    <row r="445" spans="1:2" ht="13" x14ac:dyDescent="0.15">
      <c r="A445" s="107"/>
      <c r="B445" s="70"/>
    </row>
    <row r="446" spans="1:2" ht="13" x14ac:dyDescent="0.15">
      <c r="A446" s="107"/>
      <c r="B446" s="70"/>
    </row>
    <row r="447" spans="1:2" ht="13" x14ac:dyDescent="0.15">
      <c r="A447" s="107"/>
      <c r="B447" s="70"/>
    </row>
    <row r="448" spans="1:2" ht="13" x14ac:dyDescent="0.15">
      <c r="A448" s="107"/>
      <c r="B448" s="70"/>
    </row>
    <row r="449" spans="1:2" ht="13" x14ac:dyDescent="0.15">
      <c r="A449" s="107"/>
      <c r="B449" s="70"/>
    </row>
    <row r="450" spans="1:2" ht="13" x14ac:dyDescent="0.15">
      <c r="A450" s="107"/>
      <c r="B450" s="70"/>
    </row>
    <row r="451" spans="1:2" ht="13" x14ac:dyDescent="0.15">
      <c r="A451" s="107"/>
      <c r="B451" s="70"/>
    </row>
    <row r="452" spans="1:2" ht="13" x14ac:dyDescent="0.15">
      <c r="A452" s="107"/>
      <c r="B452" s="70"/>
    </row>
    <row r="453" spans="1:2" ht="13" x14ac:dyDescent="0.15">
      <c r="A453" s="107"/>
      <c r="B453" s="70"/>
    </row>
    <row r="454" spans="1:2" ht="13" x14ac:dyDescent="0.15">
      <c r="A454" s="107"/>
      <c r="B454" s="70"/>
    </row>
    <row r="455" spans="1:2" ht="13" x14ac:dyDescent="0.15">
      <c r="A455" s="107"/>
      <c r="B455" s="70"/>
    </row>
    <row r="456" spans="1:2" ht="13" x14ac:dyDescent="0.15">
      <c r="A456" s="107"/>
      <c r="B456" s="70"/>
    </row>
    <row r="457" spans="1:2" ht="13" x14ac:dyDescent="0.15">
      <c r="A457" s="107"/>
      <c r="B457" s="70"/>
    </row>
    <row r="458" spans="1:2" ht="13" x14ac:dyDescent="0.15">
      <c r="A458" s="107"/>
      <c r="B458" s="70"/>
    </row>
    <row r="459" spans="1:2" ht="13" x14ac:dyDescent="0.15">
      <c r="A459" s="107"/>
      <c r="B459" s="70"/>
    </row>
    <row r="460" spans="1:2" ht="13" x14ac:dyDescent="0.15">
      <c r="A460" s="107"/>
      <c r="B460" s="70"/>
    </row>
    <row r="461" spans="1:2" ht="13" x14ac:dyDescent="0.15">
      <c r="A461" s="107"/>
      <c r="B461" s="70"/>
    </row>
    <row r="462" spans="1:2" ht="13" x14ac:dyDescent="0.15">
      <c r="A462" s="107"/>
      <c r="B462" s="70"/>
    </row>
    <row r="463" spans="1:2" ht="13" x14ac:dyDescent="0.15">
      <c r="A463" s="107"/>
      <c r="B463" s="70"/>
    </row>
    <row r="464" spans="1:2" ht="13" x14ac:dyDescent="0.15">
      <c r="A464" s="107"/>
      <c r="B464" s="70"/>
    </row>
    <row r="465" spans="1:2" ht="13" x14ac:dyDescent="0.15">
      <c r="A465" s="107"/>
      <c r="B465" s="70"/>
    </row>
    <row r="466" spans="1:2" ht="13" x14ac:dyDescent="0.15">
      <c r="A466" s="107"/>
      <c r="B466" s="70"/>
    </row>
    <row r="467" spans="1:2" ht="13" x14ac:dyDescent="0.15">
      <c r="A467" s="107"/>
      <c r="B467" s="70"/>
    </row>
    <row r="468" spans="1:2" ht="13" x14ac:dyDescent="0.15">
      <c r="A468" s="107"/>
      <c r="B468" s="70"/>
    </row>
    <row r="469" spans="1:2" ht="13" x14ac:dyDescent="0.15">
      <c r="A469" s="107"/>
      <c r="B469" s="70"/>
    </row>
    <row r="470" spans="1:2" ht="13" x14ac:dyDescent="0.15">
      <c r="A470" s="107"/>
      <c r="B470" s="70"/>
    </row>
    <row r="471" spans="1:2" ht="13" x14ac:dyDescent="0.15">
      <c r="A471" s="107"/>
      <c r="B471" s="70"/>
    </row>
    <row r="472" spans="1:2" ht="13" x14ac:dyDescent="0.15">
      <c r="A472" s="107"/>
      <c r="B472" s="70"/>
    </row>
    <row r="473" spans="1:2" ht="13" x14ac:dyDescent="0.15">
      <c r="A473" s="107"/>
      <c r="B473" s="70"/>
    </row>
    <row r="474" spans="1:2" ht="13" x14ac:dyDescent="0.15">
      <c r="A474" s="107"/>
      <c r="B474" s="70"/>
    </row>
    <row r="475" spans="1:2" ht="13" x14ac:dyDescent="0.15">
      <c r="A475" s="107"/>
      <c r="B475" s="70"/>
    </row>
    <row r="476" spans="1:2" ht="13" x14ac:dyDescent="0.15">
      <c r="A476" s="107"/>
      <c r="B476" s="70"/>
    </row>
    <row r="477" spans="1:2" ht="13" x14ac:dyDescent="0.15">
      <c r="A477" s="107"/>
      <c r="B477" s="70"/>
    </row>
    <row r="478" spans="1:2" ht="13" x14ac:dyDescent="0.15">
      <c r="A478" s="107"/>
      <c r="B478" s="70"/>
    </row>
    <row r="479" spans="1:2" ht="13" x14ac:dyDescent="0.15">
      <c r="A479" s="107"/>
      <c r="B479" s="70"/>
    </row>
    <row r="480" spans="1:2" ht="13" x14ac:dyDescent="0.15">
      <c r="A480" s="107"/>
      <c r="B480" s="70"/>
    </row>
    <row r="481" spans="1:2" ht="13" x14ac:dyDescent="0.15">
      <c r="A481" s="107"/>
      <c r="B481" s="70"/>
    </row>
    <row r="482" spans="1:2" ht="13" x14ac:dyDescent="0.15">
      <c r="A482" s="107"/>
      <c r="B482" s="70"/>
    </row>
    <row r="483" spans="1:2" ht="13" x14ac:dyDescent="0.15">
      <c r="A483" s="107"/>
      <c r="B483" s="70"/>
    </row>
    <row r="484" spans="1:2" ht="13" x14ac:dyDescent="0.15">
      <c r="A484" s="107"/>
      <c r="B484" s="70"/>
    </row>
    <row r="485" spans="1:2" ht="13" x14ac:dyDescent="0.15">
      <c r="A485" s="107"/>
      <c r="B485" s="70"/>
    </row>
    <row r="486" spans="1:2" ht="13" x14ac:dyDescent="0.15">
      <c r="A486" s="107"/>
      <c r="B486" s="70"/>
    </row>
    <row r="487" spans="1:2" ht="13" x14ac:dyDescent="0.15">
      <c r="A487" s="107"/>
      <c r="B487" s="70"/>
    </row>
    <row r="488" spans="1:2" ht="13" x14ac:dyDescent="0.15">
      <c r="A488" s="107"/>
      <c r="B488" s="70"/>
    </row>
    <row r="489" spans="1:2" ht="13" x14ac:dyDescent="0.15">
      <c r="A489" s="107"/>
      <c r="B489" s="70"/>
    </row>
    <row r="490" spans="1:2" ht="13" x14ac:dyDescent="0.15">
      <c r="A490" s="107"/>
      <c r="B490" s="70"/>
    </row>
    <row r="491" spans="1:2" ht="13" x14ac:dyDescent="0.15">
      <c r="A491" s="107"/>
      <c r="B491" s="70"/>
    </row>
    <row r="492" spans="1:2" ht="13" x14ac:dyDescent="0.15">
      <c r="A492" s="107"/>
      <c r="B492" s="70"/>
    </row>
    <row r="493" spans="1:2" ht="13" x14ac:dyDescent="0.15">
      <c r="A493" s="107"/>
      <c r="B493" s="70"/>
    </row>
    <row r="494" spans="1:2" ht="13" x14ac:dyDescent="0.15">
      <c r="A494" s="107"/>
      <c r="B494" s="70"/>
    </row>
    <row r="495" spans="1:2" ht="13" x14ac:dyDescent="0.15">
      <c r="A495" s="107"/>
      <c r="B495" s="70"/>
    </row>
    <row r="496" spans="1:2" ht="13" x14ac:dyDescent="0.15">
      <c r="A496" s="107"/>
      <c r="B496" s="70"/>
    </row>
    <row r="497" spans="1:2" ht="13" x14ac:dyDescent="0.15">
      <c r="A497" s="107"/>
      <c r="B497" s="70"/>
    </row>
    <row r="498" spans="1:2" ht="13" x14ac:dyDescent="0.15">
      <c r="A498" s="107"/>
      <c r="B498" s="70"/>
    </row>
    <row r="499" spans="1:2" ht="13" x14ac:dyDescent="0.15">
      <c r="A499" s="107"/>
      <c r="B499" s="70"/>
    </row>
    <row r="500" spans="1:2" ht="13" x14ac:dyDescent="0.15">
      <c r="A500" s="107"/>
      <c r="B500" s="70"/>
    </row>
    <row r="501" spans="1:2" ht="13" x14ac:dyDescent="0.15">
      <c r="A501" s="107"/>
      <c r="B501" s="70"/>
    </row>
    <row r="502" spans="1:2" ht="13" x14ac:dyDescent="0.15">
      <c r="A502" s="107"/>
      <c r="B502" s="70"/>
    </row>
    <row r="503" spans="1:2" ht="13" x14ac:dyDescent="0.15">
      <c r="A503" s="107"/>
      <c r="B503" s="70"/>
    </row>
    <row r="504" spans="1:2" ht="13" x14ac:dyDescent="0.15">
      <c r="A504" s="107"/>
      <c r="B504" s="70"/>
    </row>
    <row r="505" spans="1:2" ht="13" x14ac:dyDescent="0.15">
      <c r="A505" s="107"/>
      <c r="B505" s="70"/>
    </row>
    <row r="506" spans="1:2" ht="13" x14ac:dyDescent="0.15">
      <c r="A506" s="107"/>
      <c r="B506" s="70"/>
    </row>
    <row r="507" spans="1:2" ht="13" x14ac:dyDescent="0.15">
      <c r="A507" s="107"/>
      <c r="B507" s="70"/>
    </row>
    <row r="508" spans="1:2" ht="13" x14ac:dyDescent="0.15">
      <c r="A508" s="107"/>
      <c r="B508" s="70"/>
    </row>
    <row r="509" spans="1:2" ht="13" x14ac:dyDescent="0.15">
      <c r="A509" s="107"/>
      <c r="B509" s="70"/>
    </row>
    <row r="510" spans="1:2" ht="13" x14ac:dyDescent="0.15">
      <c r="A510" s="107"/>
      <c r="B510" s="70"/>
    </row>
    <row r="511" spans="1:2" ht="13" x14ac:dyDescent="0.15">
      <c r="A511" s="107"/>
      <c r="B511" s="70"/>
    </row>
    <row r="512" spans="1:2" ht="13" x14ac:dyDescent="0.15">
      <c r="A512" s="107"/>
      <c r="B512" s="70"/>
    </row>
    <row r="513" spans="1:2" ht="13" x14ac:dyDescent="0.15">
      <c r="A513" s="107"/>
      <c r="B513" s="70"/>
    </row>
    <row r="514" spans="1:2" ht="13" x14ac:dyDescent="0.15">
      <c r="A514" s="107"/>
      <c r="B514" s="70"/>
    </row>
    <row r="515" spans="1:2" ht="13" x14ac:dyDescent="0.15">
      <c r="A515" s="107"/>
      <c r="B515" s="70"/>
    </row>
    <row r="516" spans="1:2" ht="13" x14ac:dyDescent="0.15">
      <c r="A516" s="107"/>
      <c r="B516" s="70"/>
    </row>
    <row r="517" spans="1:2" ht="13" x14ac:dyDescent="0.15">
      <c r="A517" s="107"/>
      <c r="B517" s="70"/>
    </row>
    <row r="518" spans="1:2" ht="13" x14ac:dyDescent="0.15">
      <c r="A518" s="107"/>
      <c r="B518" s="70"/>
    </row>
    <row r="519" spans="1:2" ht="13" x14ac:dyDescent="0.15">
      <c r="A519" s="107"/>
      <c r="B519" s="70"/>
    </row>
    <row r="520" spans="1:2" ht="13" x14ac:dyDescent="0.15">
      <c r="A520" s="107"/>
      <c r="B520" s="70"/>
    </row>
    <row r="521" spans="1:2" ht="13" x14ac:dyDescent="0.15">
      <c r="A521" s="107"/>
      <c r="B521" s="70"/>
    </row>
    <row r="522" spans="1:2" ht="13" x14ac:dyDescent="0.15">
      <c r="A522" s="107"/>
      <c r="B522" s="70"/>
    </row>
    <row r="523" spans="1:2" ht="13" x14ac:dyDescent="0.15">
      <c r="A523" s="107"/>
      <c r="B523" s="70"/>
    </row>
    <row r="524" spans="1:2" ht="13" x14ac:dyDescent="0.15">
      <c r="A524" s="107"/>
      <c r="B524" s="70"/>
    </row>
    <row r="525" spans="1:2" ht="13" x14ac:dyDescent="0.15">
      <c r="A525" s="107"/>
      <c r="B525" s="70"/>
    </row>
    <row r="526" spans="1:2" ht="13" x14ac:dyDescent="0.15">
      <c r="A526" s="107"/>
      <c r="B526" s="70"/>
    </row>
    <row r="527" spans="1:2" ht="13" x14ac:dyDescent="0.15">
      <c r="A527" s="107"/>
      <c r="B527" s="70"/>
    </row>
    <row r="528" spans="1:2" ht="13" x14ac:dyDescent="0.15">
      <c r="A528" s="107"/>
      <c r="B528" s="70"/>
    </row>
    <row r="529" spans="1:2" ht="13" x14ac:dyDescent="0.15">
      <c r="A529" s="107"/>
      <c r="B529" s="70"/>
    </row>
    <row r="530" spans="1:2" ht="13" x14ac:dyDescent="0.15">
      <c r="A530" s="107"/>
      <c r="B530" s="70"/>
    </row>
    <row r="531" spans="1:2" ht="13" x14ac:dyDescent="0.15">
      <c r="A531" s="107"/>
      <c r="B531" s="70"/>
    </row>
    <row r="532" spans="1:2" ht="13" x14ac:dyDescent="0.15">
      <c r="A532" s="107"/>
      <c r="B532" s="70"/>
    </row>
    <row r="533" spans="1:2" ht="13" x14ac:dyDescent="0.15">
      <c r="A533" s="107"/>
      <c r="B533" s="70"/>
    </row>
    <row r="534" spans="1:2" ht="13" x14ac:dyDescent="0.15">
      <c r="A534" s="107"/>
      <c r="B534" s="70"/>
    </row>
    <row r="535" spans="1:2" ht="13" x14ac:dyDescent="0.15">
      <c r="A535" s="107"/>
      <c r="B535" s="70"/>
    </row>
    <row r="536" spans="1:2" ht="13" x14ac:dyDescent="0.15">
      <c r="A536" s="107"/>
      <c r="B536" s="70"/>
    </row>
    <row r="537" spans="1:2" ht="13" x14ac:dyDescent="0.15">
      <c r="A537" s="107"/>
      <c r="B537" s="70"/>
    </row>
    <row r="538" spans="1:2" ht="13" x14ac:dyDescent="0.15">
      <c r="A538" s="107"/>
      <c r="B538" s="70"/>
    </row>
    <row r="539" spans="1:2" ht="13" x14ac:dyDescent="0.15">
      <c r="A539" s="107"/>
      <c r="B539" s="70"/>
    </row>
    <row r="540" spans="1:2" ht="13" x14ac:dyDescent="0.15">
      <c r="A540" s="107"/>
      <c r="B540" s="70"/>
    </row>
    <row r="541" spans="1:2" ht="13" x14ac:dyDescent="0.15">
      <c r="A541" s="107"/>
      <c r="B541" s="70"/>
    </row>
    <row r="542" spans="1:2" ht="13" x14ac:dyDescent="0.15">
      <c r="A542" s="107"/>
      <c r="B542" s="70"/>
    </row>
    <row r="543" spans="1:2" ht="13" x14ac:dyDescent="0.15">
      <c r="A543" s="107"/>
      <c r="B543" s="70"/>
    </row>
    <row r="544" spans="1:2" ht="13" x14ac:dyDescent="0.15">
      <c r="A544" s="107"/>
      <c r="B544" s="70"/>
    </row>
    <row r="545" spans="1:2" ht="13" x14ac:dyDescent="0.15">
      <c r="A545" s="107"/>
      <c r="B545" s="70"/>
    </row>
    <row r="546" spans="1:2" ht="13" x14ac:dyDescent="0.15">
      <c r="A546" s="107"/>
      <c r="B546" s="70"/>
    </row>
    <row r="547" spans="1:2" ht="13" x14ac:dyDescent="0.15">
      <c r="A547" s="107"/>
      <c r="B547" s="70"/>
    </row>
    <row r="548" spans="1:2" ht="13" x14ac:dyDescent="0.15">
      <c r="A548" s="107"/>
      <c r="B548" s="70"/>
    </row>
    <row r="549" spans="1:2" ht="13" x14ac:dyDescent="0.15">
      <c r="A549" s="107"/>
      <c r="B549" s="70"/>
    </row>
    <row r="550" spans="1:2" ht="13" x14ac:dyDescent="0.15">
      <c r="A550" s="107"/>
      <c r="B550" s="70"/>
    </row>
    <row r="551" spans="1:2" ht="13" x14ac:dyDescent="0.15">
      <c r="A551" s="107"/>
      <c r="B551" s="70"/>
    </row>
    <row r="552" spans="1:2" ht="13" x14ac:dyDescent="0.15">
      <c r="A552" s="107"/>
      <c r="B552" s="70"/>
    </row>
    <row r="553" spans="1:2" ht="13" x14ac:dyDescent="0.15">
      <c r="A553" s="107"/>
      <c r="B553" s="70"/>
    </row>
    <row r="554" spans="1:2" ht="13" x14ac:dyDescent="0.15">
      <c r="A554" s="107"/>
      <c r="B554" s="70"/>
    </row>
    <row r="555" spans="1:2" ht="13" x14ac:dyDescent="0.15">
      <c r="A555" s="107"/>
      <c r="B555" s="70"/>
    </row>
    <row r="556" spans="1:2" ht="13" x14ac:dyDescent="0.15">
      <c r="A556" s="107"/>
      <c r="B556" s="70"/>
    </row>
    <row r="557" spans="1:2" ht="13" x14ac:dyDescent="0.15">
      <c r="A557" s="107"/>
      <c r="B557" s="70"/>
    </row>
    <row r="558" spans="1:2" ht="13" x14ac:dyDescent="0.15">
      <c r="A558" s="107"/>
      <c r="B558" s="70"/>
    </row>
    <row r="559" spans="1:2" ht="13" x14ac:dyDescent="0.15">
      <c r="A559" s="107"/>
      <c r="B559" s="70"/>
    </row>
    <row r="560" spans="1:2" ht="13" x14ac:dyDescent="0.15">
      <c r="A560" s="107"/>
      <c r="B560" s="70"/>
    </row>
    <row r="561" spans="1:2" ht="13" x14ac:dyDescent="0.15">
      <c r="A561" s="107"/>
      <c r="B561" s="70"/>
    </row>
    <row r="562" spans="1:2" ht="13" x14ac:dyDescent="0.15">
      <c r="A562" s="107"/>
      <c r="B562" s="70"/>
    </row>
    <row r="563" spans="1:2" ht="13" x14ac:dyDescent="0.15">
      <c r="A563" s="107"/>
      <c r="B563" s="70"/>
    </row>
    <row r="564" spans="1:2" ht="13" x14ac:dyDescent="0.15">
      <c r="A564" s="107"/>
      <c r="B564" s="70"/>
    </row>
    <row r="565" spans="1:2" ht="13" x14ac:dyDescent="0.15">
      <c r="A565" s="107"/>
      <c r="B565" s="70"/>
    </row>
    <row r="566" spans="1:2" ht="13" x14ac:dyDescent="0.15">
      <c r="A566" s="107"/>
      <c r="B566" s="70"/>
    </row>
    <row r="567" spans="1:2" ht="13" x14ac:dyDescent="0.15">
      <c r="A567" s="107"/>
      <c r="B567" s="70"/>
    </row>
    <row r="568" spans="1:2" ht="13" x14ac:dyDescent="0.15">
      <c r="A568" s="107"/>
      <c r="B568" s="70"/>
    </row>
    <row r="569" spans="1:2" ht="13" x14ac:dyDescent="0.15">
      <c r="A569" s="107"/>
      <c r="B569" s="70"/>
    </row>
    <row r="570" spans="1:2" ht="13" x14ac:dyDescent="0.15">
      <c r="A570" s="107"/>
      <c r="B570" s="70"/>
    </row>
    <row r="571" spans="1:2" ht="13" x14ac:dyDescent="0.15">
      <c r="A571" s="107"/>
      <c r="B571" s="70"/>
    </row>
    <row r="572" spans="1:2" ht="13" x14ac:dyDescent="0.15">
      <c r="A572" s="107"/>
      <c r="B572" s="70"/>
    </row>
    <row r="573" spans="1:2" ht="13" x14ac:dyDescent="0.15">
      <c r="A573" s="107"/>
      <c r="B573" s="70"/>
    </row>
    <row r="574" spans="1:2" ht="13" x14ac:dyDescent="0.15">
      <c r="A574" s="107"/>
      <c r="B574" s="70"/>
    </row>
    <row r="575" spans="1:2" ht="13" x14ac:dyDescent="0.15">
      <c r="A575" s="107"/>
      <c r="B575" s="70"/>
    </row>
    <row r="576" spans="1:2" ht="13" x14ac:dyDescent="0.15">
      <c r="A576" s="107"/>
      <c r="B576" s="70"/>
    </row>
    <row r="577" spans="1:2" ht="13" x14ac:dyDescent="0.15">
      <c r="A577" s="107"/>
      <c r="B577" s="70"/>
    </row>
    <row r="578" spans="1:2" ht="13" x14ac:dyDescent="0.15">
      <c r="A578" s="107"/>
      <c r="B578" s="70"/>
    </row>
    <row r="579" spans="1:2" ht="13" x14ac:dyDescent="0.15">
      <c r="A579" s="107"/>
      <c r="B579" s="70"/>
    </row>
    <row r="580" spans="1:2" ht="13" x14ac:dyDescent="0.15">
      <c r="A580" s="107"/>
      <c r="B580" s="70"/>
    </row>
    <row r="581" spans="1:2" ht="13" x14ac:dyDescent="0.15">
      <c r="A581" s="107"/>
      <c r="B581" s="70"/>
    </row>
    <row r="582" spans="1:2" ht="13" x14ac:dyDescent="0.15">
      <c r="A582" s="107"/>
      <c r="B582" s="70"/>
    </row>
    <row r="583" spans="1:2" ht="13" x14ac:dyDescent="0.15">
      <c r="A583" s="107"/>
      <c r="B583" s="70"/>
    </row>
    <row r="584" spans="1:2" ht="13" x14ac:dyDescent="0.15">
      <c r="A584" s="107"/>
      <c r="B584" s="70"/>
    </row>
    <row r="585" spans="1:2" ht="13" x14ac:dyDescent="0.15">
      <c r="A585" s="107"/>
      <c r="B585" s="70"/>
    </row>
    <row r="586" spans="1:2" ht="13" x14ac:dyDescent="0.15">
      <c r="A586" s="107"/>
      <c r="B586" s="70"/>
    </row>
    <row r="587" spans="1:2" ht="13" x14ac:dyDescent="0.15">
      <c r="A587" s="107"/>
      <c r="B587" s="70"/>
    </row>
    <row r="588" spans="1:2" ht="13" x14ac:dyDescent="0.15">
      <c r="A588" s="107"/>
      <c r="B588" s="70"/>
    </row>
    <row r="589" spans="1:2" ht="13" x14ac:dyDescent="0.15">
      <c r="A589" s="107"/>
      <c r="B589" s="70"/>
    </row>
    <row r="590" spans="1:2" ht="13" x14ac:dyDescent="0.15">
      <c r="A590" s="107"/>
      <c r="B590" s="70"/>
    </row>
    <row r="591" spans="1:2" ht="13" x14ac:dyDescent="0.15">
      <c r="A591" s="107"/>
      <c r="B591" s="70"/>
    </row>
    <row r="592" spans="1:2" ht="13" x14ac:dyDescent="0.15">
      <c r="A592" s="107"/>
      <c r="B592" s="70"/>
    </row>
    <row r="593" spans="1:2" ht="13" x14ac:dyDescent="0.15">
      <c r="A593" s="107"/>
      <c r="B593" s="70"/>
    </row>
    <row r="594" spans="1:2" ht="13" x14ac:dyDescent="0.15">
      <c r="A594" s="107"/>
      <c r="B594" s="70"/>
    </row>
    <row r="595" spans="1:2" ht="13" x14ac:dyDescent="0.15">
      <c r="A595" s="107"/>
      <c r="B595" s="70"/>
    </row>
    <row r="596" spans="1:2" ht="13" x14ac:dyDescent="0.15">
      <c r="A596" s="107"/>
      <c r="B596" s="70"/>
    </row>
    <row r="597" spans="1:2" ht="13" x14ac:dyDescent="0.15">
      <c r="A597" s="107"/>
      <c r="B597" s="70"/>
    </row>
    <row r="598" spans="1:2" ht="13" x14ac:dyDescent="0.15">
      <c r="A598" s="107"/>
      <c r="B598" s="70"/>
    </row>
    <row r="599" spans="1:2" ht="13" x14ac:dyDescent="0.15">
      <c r="A599" s="107"/>
      <c r="B599" s="70"/>
    </row>
    <row r="600" spans="1:2" ht="13" x14ac:dyDescent="0.15">
      <c r="A600" s="107"/>
      <c r="B600" s="70"/>
    </row>
    <row r="601" spans="1:2" ht="13" x14ac:dyDescent="0.15">
      <c r="A601" s="107"/>
      <c r="B601" s="70"/>
    </row>
    <row r="602" spans="1:2" ht="13" x14ac:dyDescent="0.15">
      <c r="A602" s="107"/>
      <c r="B602" s="70"/>
    </row>
    <row r="603" spans="1:2" ht="13" x14ac:dyDescent="0.15">
      <c r="A603" s="107"/>
      <c r="B603" s="70"/>
    </row>
    <row r="604" spans="1:2" ht="13" x14ac:dyDescent="0.15">
      <c r="A604" s="107"/>
      <c r="B604" s="70"/>
    </row>
    <row r="605" spans="1:2" ht="13" x14ac:dyDescent="0.15">
      <c r="A605" s="107"/>
      <c r="B605" s="70"/>
    </row>
    <row r="606" spans="1:2" ht="13" x14ac:dyDescent="0.15">
      <c r="A606" s="107"/>
      <c r="B606" s="70"/>
    </row>
    <row r="607" spans="1:2" ht="13" x14ac:dyDescent="0.15">
      <c r="A607" s="107"/>
      <c r="B607" s="70"/>
    </row>
    <row r="608" spans="1:2" ht="13" x14ac:dyDescent="0.15">
      <c r="A608" s="107"/>
      <c r="B608" s="70"/>
    </row>
    <row r="609" spans="1:2" ht="13" x14ac:dyDescent="0.15">
      <c r="A609" s="107"/>
      <c r="B609" s="70"/>
    </row>
    <row r="610" spans="1:2" ht="13" x14ac:dyDescent="0.15">
      <c r="A610" s="107"/>
      <c r="B610" s="70"/>
    </row>
    <row r="611" spans="1:2" ht="13" x14ac:dyDescent="0.15">
      <c r="A611" s="107"/>
      <c r="B611" s="70"/>
    </row>
    <row r="612" spans="1:2" ht="13" x14ac:dyDescent="0.15">
      <c r="A612" s="107"/>
      <c r="B612" s="70"/>
    </row>
    <row r="613" spans="1:2" ht="13" x14ac:dyDescent="0.15">
      <c r="A613" s="107"/>
      <c r="B613" s="70"/>
    </row>
    <row r="614" spans="1:2" ht="13" x14ac:dyDescent="0.15">
      <c r="A614" s="107"/>
      <c r="B614" s="70"/>
    </row>
    <row r="615" spans="1:2" ht="13" x14ac:dyDescent="0.15">
      <c r="A615" s="107"/>
      <c r="B615" s="70"/>
    </row>
    <row r="616" spans="1:2" ht="13" x14ac:dyDescent="0.15">
      <c r="A616" s="107"/>
      <c r="B616" s="70"/>
    </row>
    <row r="617" spans="1:2" ht="13" x14ac:dyDescent="0.15">
      <c r="A617" s="107"/>
      <c r="B617" s="70"/>
    </row>
    <row r="618" spans="1:2" ht="13" x14ac:dyDescent="0.15">
      <c r="A618" s="107"/>
      <c r="B618" s="70"/>
    </row>
    <row r="619" spans="1:2" ht="13" x14ac:dyDescent="0.15">
      <c r="A619" s="107"/>
      <c r="B619" s="70"/>
    </row>
    <row r="620" spans="1:2" ht="13" x14ac:dyDescent="0.15">
      <c r="A620" s="107"/>
      <c r="B620" s="70"/>
    </row>
    <row r="621" spans="1:2" ht="13" x14ac:dyDescent="0.15">
      <c r="A621" s="107"/>
      <c r="B621" s="70"/>
    </row>
    <row r="622" spans="1:2" ht="13" x14ac:dyDescent="0.15">
      <c r="A622" s="107"/>
      <c r="B622" s="70"/>
    </row>
    <row r="623" spans="1:2" ht="13" x14ac:dyDescent="0.15">
      <c r="A623" s="107"/>
      <c r="B623" s="70"/>
    </row>
    <row r="624" spans="1:2" ht="13" x14ac:dyDescent="0.15">
      <c r="A624" s="107"/>
      <c r="B624" s="70"/>
    </row>
    <row r="625" spans="1:2" ht="13" x14ac:dyDescent="0.15">
      <c r="A625" s="107"/>
      <c r="B625" s="70"/>
    </row>
    <row r="626" spans="1:2" ht="13" x14ac:dyDescent="0.15">
      <c r="A626" s="107"/>
      <c r="B626" s="70"/>
    </row>
    <row r="627" spans="1:2" ht="13" x14ac:dyDescent="0.15">
      <c r="A627" s="107"/>
      <c r="B627" s="70"/>
    </row>
    <row r="628" spans="1:2" ht="13" x14ac:dyDescent="0.15">
      <c r="A628" s="107"/>
      <c r="B628" s="70"/>
    </row>
    <row r="629" spans="1:2" ht="13" x14ac:dyDescent="0.15">
      <c r="A629" s="107"/>
      <c r="B629" s="70"/>
    </row>
    <row r="630" spans="1:2" ht="13" x14ac:dyDescent="0.15">
      <c r="A630" s="107"/>
      <c r="B630" s="70"/>
    </row>
    <row r="631" spans="1:2" ht="13" x14ac:dyDescent="0.15">
      <c r="A631" s="107"/>
      <c r="B631" s="70"/>
    </row>
    <row r="632" spans="1:2" ht="13" x14ac:dyDescent="0.15">
      <c r="A632" s="107"/>
      <c r="B632" s="70"/>
    </row>
    <row r="633" spans="1:2" ht="13" x14ac:dyDescent="0.15">
      <c r="A633" s="107"/>
      <c r="B633" s="70"/>
    </row>
    <row r="634" spans="1:2" ht="13" x14ac:dyDescent="0.15">
      <c r="A634" s="107"/>
      <c r="B634" s="70"/>
    </row>
    <row r="635" spans="1:2" ht="13" x14ac:dyDescent="0.15">
      <c r="A635" s="107"/>
      <c r="B635" s="70"/>
    </row>
    <row r="636" spans="1:2" ht="13" x14ac:dyDescent="0.15">
      <c r="A636" s="107"/>
      <c r="B636" s="70"/>
    </row>
    <row r="637" spans="1:2" ht="13" x14ac:dyDescent="0.15">
      <c r="A637" s="107"/>
      <c r="B637" s="70"/>
    </row>
    <row r="638" spans="1:2" ht="13" x14ac:dyDescent="0.15">
      <c r="A638" s="107"/>
      <c r="B638" s="70"/>
    </row>
    <row r="639" spans="1:2" ht="13" x14ac:dyDescent="0.15">
      <c r="A639" s="107"/>
      <c r="B639" s="70"/>
    </row>
    <row r="640" spans="1:2" ht="13" x14ac:dyDescent="0.15">
      <c r="A640" s="107"/>
      <c r="B640" s="70"/>
    </row>
    <row r="641" spans="1:2" ht="13" x14ac:dyDescent="0.15">
      <c r="A641" s="107"/>
      <c r="B641" s="70"/>
    </row>
    <row r="642" spans="1:2" ht="13" x14ac:dyDescent="0.15">
      <c r="A642" s="107"/>
      <c r="B642" s="70"/>
    </row>
    <row r="643" spans="1:2" ht="13" x14ac:dyDescent="0.15">
      <c r="A643" s="107"/>
      <c r="B643" s="70"/>
    </row>
    <row r="644" spans="1:2" ht="13" x14ac:dyDescent="0.15">
      <c r="A644" s="107"/>
      <c r="B644" s="70"/>
    </row>
    <row r="645" spans="1:2" ht="13" x14ac:dyDescent="0.15">
      <c r="A645" s="107"/>
      <c r="B645" s="70"/>
    </row>
    <row r="646" spans="1:2" ht="13" x14ac:dyDescent="0.15">
      <c r="A646" s="107"/>
      <c r="B646" s="70"/>
    </row>
    <row r="647" spans="1:2" ht="13" x14ac:dyDescent="0.15">
      <c r="A647" s="107"/>
      <c r="B647" s="70"/>
    </row>
    <row r="648" spans="1:2" ht="13" x14ac:dyDescent="0.15">
      <c r="A648" s="107"/>
      <c r="B648" s="70"/>
    </row>
    <row r="649" spans="1:2" ht="13" x14ac:dyDescent="0.15">
      <c r="A649" s="107"/>
      <c r="B649" s="70"/>
    </row>
    <row r="650" spans="1:2" ht="13" x14ac:dyDescent="0.15">
      <c r="A650" s="107"/>
      <c r="B650" s="70"/>
    </row>
    <row r="651" spans="1:2" ht="13" x14ac:dyDescent="0.15">
      <c r="A651" s="107"/>
      <c r="B651" s="70"/>
    </row>
    <row r="652" spans="1:2" ht="13" x14ac:dyDescent="0.15">
      <c r="A652" s="107"/>
      <c r="B652" s="70"/>
    </row>
    <row r="653" spans="1:2" ht="13" x14ac:dyDescent="0.15">
      <c r="A653" s="107"/>
      <c r="B653" s="70"/>
    </row>
    <row r="654" spans="1:2" ht="13" x14ac:dyDescent="0.15">
      <c r="A654" s="107"/>
      <c r="B654" s="70"/>
    </row>
    <row r="655" spans="1:2" ht="13" x14ac:dyDescent="0.15">
      <c r="A655" s="107"/>
      <c r="B655" s="70"/>
    </row>
    <row r="656" spans="1:2" ht="13" x14ac:dyDescent="0.15">
      <c r="A656" s="107"/>
      <c r="B656" s="70"/>
    </row>
    <row r="657" spans="1:2" ht="13" x14ac:dyDescent="0.15">
      <c r="A657" s="107"/>
      <c r="B657" s="70"/>
    </row>
    <row r="658" spans="1:2" ht="13" x14ac:dyDescent="0.15">
      <c r="A658" s="107"/>
      <c r="B658" s="70"/>
    </row>
    <row r="659" spans="1:2" ht="13" x14ac:dyDescent="0.15">
      <c r="A659" s="107"/>
      <c r="B659" s="70"/>
    </row>
    <row r="660" spans="1:2" ht="13" x14ac:dyDescent="0.15">
      <c r="A660" s="107"/>
      <c r="B660" s="70"/>
    </row>
    <row r="661" spans="1:2" ht="13" x14ac:dyDescent="0.15">
      <c r="A661" s="107"/>
      <c r="B661" s="70"/>
    </row>
    <row r="662" spans="1:2" ht="13" x14ac:dyDescent="0.15">
      <c r="A662" s="107"/>
      <c r="B662" s="70"/>
    </row>
    <row r="663" spans="1:2" ht="13" x14ac:dyDescent="0.15">
      <c r="A663" s="107"/>
      <c r="B663" s="70"/>
    </row>
    <row r="664" spans="1:2" ht="13" x14ac:dyDescent="0.15">
      <c r="A664" s="107"/>
      <c r="B664" s="70"/>
    </row>
    <row r="665" spans="1:2" ht="13" x14ac:dyDescent="0.15">
      <c r="A665" s="107"/>
      <c r="B665" s="70"/>
    </row>
    <row r="666" spans="1:2" ht="13" x14ac:dyDescent="0.15">
      <c r="A666" s="107"/>
      <c r="B666" s="70"/>
    </row>
    <row r="667" spans="1:2" ht="13" x14ac:dyDescent="0.15">
      <c r="A667" s="107"/>
      <c r="B667" s="70"/>
    </row>
    <row r="668" spans="1:2" ht="13" x14ac:dyDescent="0.15">
      <c r="A668" s="107"/>
      <c r="B668" s="70"/>
    </row>
    <row r="669" spans="1:2" ht="13" x14ac:dyDescent="0.15">
      <c r="A669" s="107"/>
      <c r="B669" s="70"/>
    </row>
    <row r="670" spans="1:2" ht="13" x14ac:dyDescent="0.15">
      <c r="A670" s="107"/>
      <c r="B670" s="70"/>
    </row>
    <row r="671" spans="1:2" ht="13" x14ac:dyDescent="0.15">
      <c r="A671" s="107"/>
      <c r="B671" s="70"/>
    </row>
    <row r="672" spans="1:2" ht="13" x14ac:dyDescent="0.15">
      <c r="A672" s="107"/>
      <c r="B672" s="70"/>
    </row>
    <row r="673" spans="1:2" ht="13" x14ac:dyDescent="0.15">
      <c r="A673" s="107"/>
      <c r="B673" s="70"/>
    </row>
    <row r="674" spans="1:2" ht="13" x14ac:dyDescent="0.15">
      <c r="A674" s="107"/>
      <c r="B674" s="70"/>
    </row>
    <row r="675" spans="1:2" ht="13" x14ac:dyDescent="0.15">
      <c r="A675" s="107"/>
      <c r="B675" s="70"/>
    </row>
    <row r="676" spans="1:2" ht="13" x14ac:dyDescent="0.15">
      <c r="A676" s="107"/>
      <c r="B676" s="70"/>
    </row>
    <row r="677" spans="1:2" ht="13" x14ac:dyDescent="0.15">
      <c r="A677" s="107"/>
      <c r="B677" s="70"/>
    </row>
    <row r="678" spans="1:2" ht="13" x14ac:dyDescent="0.15">
      <c r="A678" s="107"/>
      <c r="B678" s="70"/>
    </row>
    <row r="679" spans="1:2" ht="13" x14ac:dyDescent="0.15">
      <c r="A679" s="107"/>
      <c r="B679" s="70"/>
    </row>
    <row r="680" spans="1:2" ht="13" x14ac:dyDescent="0.15">
      <c r="A680" s="107"/>
      <c r="B680" s="70"/>
    </row>
    <row r="681" spans="1:2" ht="13" x14ac:dyDescent="0.15">
      <c r="A681" s="107"/>
      <c r="B681" s="70"/>
    </row>
    <row r="682" spans="1:2" ht="13" x14ac:dyDescent="0.15">
      <c r="A682" s="107"/>
      <c r="B682" s="70"/>
    </row>
    <row r="683" spans="1:2" ht="13" x14ac:dyDescent="0.15">
      <c r="A683" s="107"/>
      <c r="B683" s="70"/>
    </row>
    <row r="684" spans="1:2" ht="13" x14ac:dyDescent="0.15">
      <c r="A684" s="107"/>
      <c r="B684" s="70"/>
    </row>
    <row r="685" spans="1:2" ht="13" x14ac:dyDescent="0.15">
      <c r="A685" s="107"/>
      <c r="B685" s="70"/>
    </row>
    <row r="686" spans="1:2" ht="13" x14ac:dyDescent="0.15">
      <c r="A686" s="107"/>
      <c r="B686" s="70"/>
    </row>
    <row r="687" spans="1:2" ht="13" x14ac:dyDescent="0.15">
      <c r="A687" s="107"/>
      <c r="B687" s="70"/>
    </row>
    <row r="688" spans="1:2" ht="13" x14ac:dyDescent="0.15">
      <c r="A688" s="107"/>
      <c r="B688" s="70"/>
    </row>
    <row r="689" spans="1:2" ht="13" x14ac:dyDescent="0.15">
      <c r="A689" s="107"/>
      <c r="B689" s="70"/>
    </row>
    <row r="690" spans="1:2" ht="13" x14ac:dyDescent="0.15">
      <c r="A690" s="107"/>
      <c r="B690" s="70"/>
    </row>
    <row r="691" spans="1:2" ht="13" x14ac:dyDescent="0.15">
      <c r="A691" s="107"/>
      <c r="B691" s="70"/>
    </row>
    <row r="692" spans="1:2" ht="13" x14ac:dyDescent="0.15">
      <c r="A692" s="107"/>
      <c r="B692" s="70"/>
    </row>
    <row r="693" spans="1:2" ht="13" x14ac:dyDescent="0.15">
      <c r="A693" s="107"/>
      <c r="B693" s="70"/>
    </row>
    <row r="694" spans="1:2" ht="13" x14ac:dyDescent="0.15">
      <c r="A694" s="107"/>
      <c r="B694" s="70"/>
    </row>
    <row r="695" spans="1:2" ht="13" x14ac:dyDescent="0.15">
      <c r="A695" s="107"/>
      <c r="B695" s="70"/>
    </row>
    <row r="696" spans="1:2" ht="13" x14ac:dyDescent="0.15">
      <c r="A696" s="107"/>
      <c r="B696" s="70"/>
    </row>
    <row r="697" spans="1:2" ht="13" x14ac:dyDescent="0.15">
      <c r="A697" s="107"/>
      <c r="B697" s="70"/>
    </row>
    <row r="698" spans="1:2" ht="13" x14ac:dyDescent="0.15">
      <c r="A698" s="107"/>
      <c r="B698" s="70"/>
    </row>
    <row r="699" spans="1:2" ht="13" x14ac:dyDescent="0.15">
      <c r="A699" s="107"/>
      <c r="B699" s="70"/>
    </row>
    <row r="700" spans="1:2" ht="13" x14ac:dyDescent="0.15">
      <c r="A700" s="107"/>
      <c r="B700" s="70"/>
    </row>
    <row r="701" spans="1:2" ht="13" x14ac:dyDescent="0.15">
      <c r="A701" s="107"/>
      <c r="B701" s="70"/>
    </row>
    <row r="702" spans="1:2" ht="13" x14ac:dyDescent="0.15">
      <c r="A702" s="107"/>
      <c r="B702" s="70"/>
    </row>
    <row r="703" spans="1:2" ht="13" x14ac:dyDescent="0.15">
      <c r="A703" s="107"/>
      <c r="B703" s="70"/>
    </row>
    <row r="704" spans="1:2" ht="13" x14ac:dyDescent="0.15">
      <c r="A704" s="107"/>
      <c r="B704" s="70"/>
    </row>
    <row r="705" spans="1:2" ht="13" x14ac:dyDescent="0.15">
      <c r="A705" s="107"/>
      <c r="B705" s="70"/>
    </row>
    <row r="706" spans="1:2" ht="13" x14ac:dyDescent="0.15">
      <c r="A706" s="107"/>
      <c r="B706" s="70"/>
    </row>
    <row r="707" spans="1:2" ht="13" x14ac:dyDescent="0.15">
      <c r="A707" s="107"/>
      <c r="B707" s="70"/>
    </row>
    <row r="708" spans="1:2" ht="13" x14ac:dyDescent="0.15">
      <c r="A708" s="107"/>
      <c r="B708" s="70"/>
    </row>
    <row r="709" spans="1:2" ht="13" x14ac:dyDescent="0.15">
      <c r="A709" s="107"/>
      <c r="B709" s="70"/>
    </row>
    <row r="710" spans="1:2" ht="13" x14ac:dyDescent="0.15">
      <c r="A710" s="107"/>
      <c r="B710" s="70"/>
    </row>
    <row r="711" spans="1:2" ht="13" x14ac:dyDescent="0.15">
      <c r="A711" s="107"/>
      <c r="B711" s="70"/>
    </row>
    <row r="712" spans="1:2" ht="13" x14ac:dyDescent="0.15">
      <c r="A712" s="107"/>
      <c r="B712" s="70"/>
    </row>
    <row r="713" spans="1:2" ht="13" x14ac:dyDescent="0.15">
      <c r="A713" s="107"/>
      <c r="B713" s="70"/>
    </row>
    <row r="714" spans="1:2" ht="13" x14ac:dyDescent="0.15">
      <c r="A714" s="107"/>
      <c r="B714" s="70"/>
    </row>
    <row r="715" spans="1:2" ht="13" x14ac:dyDescent="0.15">
      <c r="A715" s="107"/>
      <c r="B715" s="70"/>
    </row>
    <row r="716" spans="1:2" ht="13" x14ac:dyDescent="0.15">
      <c r="A716" s="107"/>
      <c r="B716" s="70"/>
    </row>
    <row r="717" spans="1:2" ht="13" x14ac:dyDescent="0.15">
      <c r="A717" s="107"/>
      <c r="B717" s="70"/>
    </row>
    <row r="718" spans="1:2" ht="13" x14ac:dyDescent="0.15">
      <c r="A718" s="107"/>
      <c r="B718" s="70"/>
    </row>
    <row r="719" spans="1:2" ht="13" x14ac:dyDescent="0.15">
      <c r="A719" s="107"/>
      <c r="B719" s="70"/>
    </row>
    <row r="720" spans="1:2" ht="13" x14ac:dyDescent="0.15">
      <c r="A720" s="107"/>
      <c r="B720" s="70"/>
    </row>
    <row r="721" spans="1:2" ht="13" x14ac:dyDescent="0.15">
      <c r="A721" s="107"/>
      <c r="B721" s="70"/>
    </row>
    <row r="722" spans="1:2" ht="13" x14ac:dyDescent="0.15">
      <c r="A722" s="107"/>
      <c r="B722" s="70"/>
    </row>
    <row r="723" spans="1:2" ht="13" x14ac:dyDescent="0.15">
      <c r="A723" s="107"/>
      <c r="B723" s="70"/>
    </row>
    <row r="724" spans="1:2" ht="13" x14ac:dyDescent="0.15">
      <c r="A724" s="107"/>
      <c r="B724" s="70"/>
    </row>
    <row r="725" spans="1:2" ht="13" x14ac:dyDescent="0.15">
      <c r="A725" s="107"/>
      <c r="B725" s="70"/>
    </row>
    <row r="726" spans="1:2" ht="13" x14ac:dyDescent="0.15">
      <c r="A726" s="107"/>
      <c r="B726" s="70"/>
    </row>
    <row r="727" spans="1:2" ht="13" x14ac:dyDescent="0.15">
      <c r="A727" s="107"/>
      <c r="B727" s="70"/>
    </row>
    <row r="728" spans="1:2" ht="13" x14ac:dyDescent="0.15">
      <c r="A728" s="107"/>
      <c r="B728" s="70"/>
    </row>
    <row r="729" spans="1:2" ht="13" x14ac:dyDescent="0.15">
      <c r="A729" s="107"/>
      <c r="B729" s="70"/>
    </row>
    <row r="730" spans="1:2" ht="13" x14ac:dyDescent="0.15">
      <c r="A730" s="107"/>
      <c r="B730" s="70"/>
    </row>
    <row r="731" spans="1:2" ht="13" x14ac:dyDescent="0.15">
      <c r="A731" s="107"/>
      <c r="B731" s="70"/>
    </row>
    <row r="732" spans="1:2" ht="13" x14ac:dyDescent="0.15">
      <c r="A732" s="107"/>
      <c r="B732" s="70"/>
    </row>
    <row r="733" spans="1:2" ht="13" x14ac:dyDescent="0.15">
      <c r="A733" s="107"/>
      <c r="B733" s="70"/>
    </row>
    <row r="734" spans="1:2" ht="13" x14ac:dyDescent="0.15">
      <c r="A734" s="107"/>
      <c r="B734" s="70"/>
    </row>
    <row r="735" spans="1:2" ht="13" x14ac:dyDescent="0.15">
      <c r="A735" s="107"/>
      <c r="B735" s="70"/>
    </row>
    <row r="736" spans="1:2" ht="13" x14ac:dyDescent="0.15">
      <c r="A736" s="107"/>
      <c r="B736" s="70"/>
    </row>
    <row r="737" spans="1:2" ht="13" x14ac:dyDescent="0.15">
      <c r="A737" s="107"/>
      <c r="B737" s="70"/>
    </row>
    <row r="738" spans="1:2" ht="13" x14ac:dyDescent="0.15">
      <c r="A738" s="107"/>
      <c r="B738" s="70"/>
    </row>
    <row r="739" spans="1:2" ht="13" x14ac:dyDescent="0.15">
      <c r="A739" s="107"/>
      <c r="B739" s="70"/>
    </row>
    <row r="740" spans="1:2" ht="13" x14ac:dyDescent="0.15">
      <c r="A740" s="107"/>
      <c r="B740" s="70"/>
    </row>
    <row r="741" spans="1:2" ht="13" x14ac:dyDescent="0.15">
      <c r="A741" s="107"/>
      <c r="B741" s="70"/>
    </row>
    <row r="742" spans="1:2" ht="13" x14ac:dyDescent="0.15">
      <c r="A742" s="107"/>
      <c r="B742" s="70"/>
    </row>
    <row r="743" spans="1:2" ht="13" x14ac:dyDescent="0.15">
      <c r="A743" s="107"/>
      <c r="B743" s="70"/>
    </row>
    <row r="744" spans="1:2" ht="13" x14ac:dyDescent="0.15">
      <c r="A744" s="107"/>
      <c r="B744" s="70"/>
    </row>
    <row r="745" spans="1:2" ht="13" x14ac:dyDescent="0.15">
      <c r="A745" s="107"/>
      <c r="B745" s="70"/>
    </row>
    <row r="746" spans="1:2" ht="13" x14ac:dyDescent="0.15">
      <c r="A746" s="107"/>
      <c r="B746" s="70"/>
    </row>
    <row r="747" spans="1:2" ht="13" x14ac:dyDescent="0.15">
      <c r="A747" s="107"/>
      <c r="B747" s="70"/>
    </row>
    <row r="748" spans="1:2" ht="13" x14ac:dyDescent="0.15">
      <c r="A748" s="107"/>
      <c r="B748" s="70"/>
    </row>
    <row r="749" spans="1:2" ht="13" x14ac:dyDescent="0.15">
      <c r="A749" s="107"/>
      <c r="B749" s="70"/>
    </row>
    <row r="750" spans="1:2" ht="13" x14ac:dyDescent="0.15">
      <c r="A750" s="107"/>
      <c r="B750" s="70"/>
    </row>
    <row r="751" spans="1:2" ht="13" x14ac:dyDescent="0.15">
      <c r="A751" s="107"/>
      <c r="B751" s="70"/>
    </row>
    <row r="752" spans="1:2" ht="13" x14ac:dyDescent="0.15">
      <c r="A752" s="107"/>
      <c r="B752" s="70"/>
    </row>
    <row r="753" spans="1:2" ht="13" x14ac:dyDescent="0.15">
      <c r="A753" s="107"/>
      <c r="B753" s="70"/>
    </row>
    <row r="754" spans="1:2" ht="13" x14ac:dyDescent="0.15">
      <c r="A754" s="107"/>
      <c r="B754" s="70"/>
    </row>
    <row r="755" spans="1:2" ht="13" x14ac:dyDescent="0.15">
      <c r="A755" s="107"/>
      <c r="B755" s="70"/>
    </row>
    <row r="756" spans="1:2" ht="13" x14ac:dyDescent="0.15">
      <c r="A756" s="107"/>
      <c r="B756" s="70"/>
    </row>
    <row r="757" spans="1:2" ht="13" x14ac:dyDescent="0.15">
      <c r="A757" s="107"/>
      <c r="B757" s="70"/>
    </row>
    <row r="758" spans="1:2" ht="13" x14ac:dyDescent="0.15">
      <c r="A758" s="107"/>
      <c r="B758" s="70"/>
    </row>
    <row r="759" spans="1:2" ht="13" x14ac:dyDescent="0.15">
      <c r="A759" s="107"/>
      <c r="B759" s="70"/>
    </row>
    <row r="760" spans="1:2" ht="13" x14ac:dyDescent="0.15">
      <c r="A760" s="107"/>
      <c r="B760" s="70"/>
    </row>
    <row r="761" spans="1:2" ht="13" x14ac:dyDescent="0.15">
      <c r="A761" s="107"/>
      <c r="B761" s="70"/>
    </row>
    <row r="762" spans="1:2" ht="13" x14ac:dyDescent="0.15">
      <c r="A762" s="107"/>
      <c r="B762" s="70"/>
    </row>
    <row r="763" spans="1:2" ht="13" x14ac:dyDescent="0.15">
      <c r="A763" s="107"/>
      <c r="B763" s="70"/>
    </row>
    <row r="764" spans="1:2" ht="13" x14ac:dyDescent="0.15">
      <c r="A764" s="107"/>
      <c r="B764" s="70"/>
    </row>
    <row r="765" spans="1:2" ht="13" x14ac:dyDescent="0.15">
      <c r="A765" s="107"/>
      <c r="B765" s="70"/>
    </row>
    <row r="766" spans="1:2" ht="13" x14ac:dyDescent="0.15">
      <c r="A766" s="107"/>
      <c r="B766" s="70"/>
    </row>
    <row r="767" spans="1:2" ht="13" x14ac:dyDescent="0.15">
      <c r="A767" s="107"/>
      <c r="B767" s="70"/>
    </row>
    <row r="768" spans="1:2" ht="13" x14ac:dyDescent="0.15">
      <c r="A768" s="107"/>
      <c r="B768" s="70"/>
    </row>
    <row r="769" spans="1:2" ht="13" x14ac:dyDescent="0.15">
      <c r="A769" s="107"/>
      <c r="B769" s="70"/>
    </row>
    <row r="770" spans="1:2" ht="13" x14ac:dyDescent="0.15">
      <c r="A770" s="107"/>
      <c r="B770" s="70"/>
    </row>
    <row r="771" spans="1:2" ht="13" x14ac:dyDescent="0.15">
      <c r="A771" s="107"/>
      <c r="B771" s="70"/>
    </row>
    <row r="772" spans="1:2" ht="13" x14ac:dyDescent="0.15">
      <c r="A772" s="107"/>
      <c r="B772" s="70"/>
    </row>
    <row r="773" spans="1:2" ht="13" x14ac:dyDescent="0.15">
      <c r="A773" s="107"/>
      <c r="B773" s="70"/>
    </row>
    <row r="774" spans="1:2" ht="13" x14ac:dyDescent="0.15">
      <c r="A774" s="107"/>
      <c r="B774" s="70"/>
    </row>
    <row r="775" spans="1:2" ht="13" x14ac:dyDescent="0.15">
      <c r="A775" s="107"/>
      <c r="B775" s="70"/>
    </row>
    <row r="776" spans="1:2" ht="13" x14ac:dyDescent="0.15">
      <c r="A776" s="107"/>
      <c r="B776" s="70"/>
    </row>
    <row r="777" spans="1:2" ht="13" x14ac:dyDescent="0.15">
      <c r="A777" s="107"/>
      <c r="B777" s="70"/>
    </row>
    <row r="778" spans="1:2" ht="13" x14ac:dyDescent="0.15">
      <c r="A778" s="107"/>
      <c r="B778" s="70"/>
    </row>
    <row r="779" spans="1:2" ht="13" x14ac:dyDescent="0.15">
      <c r="A779" s="107"/>
      <c r="B779" s="70"/>
    </row>
    <row r="780" spans="1:2" ht="13" x14ac:dyDescent="0.15">
      <c r="A780" s="107"/>
      <c r="B780" s="70"/>
    </row>
    <row r="781" spans="1:2" ht="13" x14ac:dyDescent="0.15">
      <c r="A781" s="107"/>
      <c r="B781" s="70"/>
    </row>
    <row r="782" spans="1:2" ht="13" x14ac:dyDescent="0.15">
      <c r="A782" s="107"/>
      <c r="B782" s="70"/>
    </row>
    <row r="783" spans="1:2" ht="13" x14ac:dyDescent="0.15">
      <c r="A783" s="107"/>
      <c r="B783" s="70"/>
    </row>
    <row r="784" spans="1:2" ht="13" x14ac:dyDescent="0.15">
      <c r="A784" s="107"/>
      <c r="B784" s="70"/>
    </row>
    <row r="785" spans="1:2" ht="13" x14ac:dyDescent="0.15">
      <c r="A785" s="107"/>
      <c r="B785" s="70"/>
    </row>
    <row r="786" spans="1:2" ht="13" x14ac:dyDescent="0.15">
      <c r="A786" s="107"/>
      <c r="B786" s="70"/>
    </row>
    <row r="787" spans="1:2" ht="13" x14ac:dyDescent="0.15">
      <c r="A787" s="107"/>
      <c r="B787" s="70"/>
    </row>
    <row r="788" spans="1:2" ht="13" x14ac:dyDescent="0.15">
      <c r="A788" s="107"/>
      <c r="B788" s="70"/>
    </row>
    <row r="789" spans="1:2" ht="13" x14ac:dyDescent="0.15">
      <c r="A789" s="107"/>
      <c r="B789" s="70"/>
    </row>
    <row r="790" spans="1:2" ht="13" x14ac:dyDescent="0.15">
      <c r="A790" s="107"/>
      <c r="B790" s="70"/>
    </row>
    <row r="791" spans="1:2" ht="13" x14ac:dyDescent="0.15">
      <c r="A791" s="107"/>
      <c r="B791" s="70"/>
    </row>
    <row r="792" spans="1:2" ht="13" x14ac:dyDescent="0.15">
      <c r="A792" s="107"/>
      <c r="B792" s="70"/>
    </row>
    <row r="793" spans="1:2" ht="13" x14ac:dyDescent="0.15">
      <c r="A793" s="107"/>
      <c r="B793" s="70"/>
    </row>
    <row r="794" spans="1:2" ht="13" x14ac:dyDescent="0.15">
      <c r="A794" s="107"/>
      <c r="B794" s="70"/>
    </row>
    <row r="795" spans="1:2" ht="13" x14ac:dyDescent="0.15">
      <c r="A795" s="107"/>
      <c r="B795" s="70"/>
    </row>
    <row r="796" spans="1:2" ht="13" x14ac:dyDescent="0.15">
      <c r="A796" s="107"/>
      <c r="B796" s="70"/>
    </row>
    <row r="797" spans="1:2" ht="13" x14ac:dyDescent="0.15">
      <c r="A797" s="107"/>
      <c r="B797" s="70"/>
    </row>
    <row r="798" spans="1:2" ht="13" x14ac:dyDescent="0.15">
      <c r="A798" s="107"/>
      <c r="B798" s="70"/>
    </row>
    <row r="799" spans="1:2" ht="13" x14ac:dyDescent="0.15">
      <c r="A799" s="107"/>
      <c r="B799" s="70"/>
    </row>
    <row r="800" spans="1:2" ht="13" x14ac:dyDescent="0.15">
      <c r="A800" s="107"/>
      <c r="B800" s="70"/>
    </row>
    <row r="801" spans="1:2" ht="13" x14ac:dyDescent="0.15">
      <c r="A801" s="107"/>
      <c r="B801" s="70"/>
    </row>
    <row r="802" spans="1:2" ht="13" x14ac:dyDescent="0.15">
      <c r="A802" s="107"/>
      <c r="B802" s="70"/>
    </row>
    <row r="803" spans="1:2" ht="13" x14ac:dyDescent="0.15">
      <c r="A803" s="107"/>
      <c r="B803" s="70"/>
    </row>
    <row r="804" spans="1:2" ht="13" x14ac:dyDescent="0.15">
      <c r="A804" s="107"/>
      <c r="B804" s="70"/>
    </row>
    <row r="805" spans="1:2" ht="13" x14ac:dyDescent="0.15">
      <c r="A805" s="107"/>
      <c r="B805" s="70"/>
    </row>
    <row r="806" spans="1:2" ht="13" x14ac:dyDescent="0.15">
      <c r="A806" s="107"/>
      <c r="B806" s="70"/>
    </row>
    <row r="807" spans="1:2" ht="13" x14ac:dyDescent="0.15">
      <c r="A807" s="107"/>
      <c r="B807" s="70"/>
    </row>
    <row r="808" spans="1:2" ht="13" x14ac:dyDescent="0.15">
      <c r="A808" s="107"/>
      <c r="B808" s="70"/>
    </row>
    <row r="809" spans="1:2" ht="13" x14ac:dyDescent="0.15">
      <c r="A809" s="107"/>
      <c r="B809" s="70"/>
    </row>
    <row r="810" spans="1:2" ht="13" x14ac:dyDescent="0.15">
      <c r="A810" s="107"/>
      <c r="B810" s="70"/>
    </row>
    <row r="811" spans="1:2" ht="13" x14ac:dyDescent="0.15">
      <c r="A811" s="107"/>
      <c r="B811" s="70"/>
    </row>
    <row r="812" spans="1:2" ht="13" x14ac:dyDescent="0.15">
      <c r="A812" s="107"/>
      <c r="B812" s="70"/>
    </row>
    <row r="813" spans="1:2" ht="13" x14ac:dyDescent="0.15">
      <c r="A813" s="107"/>
      <c r="B813" s="70"/>
    </row>
    <row r="814" spans="1:2" ht="13" x14ac:dyDescent="0.15">
      <c r="A814" s="107"/>
      <c r="B814" s="70"/>
    </row>
    <row r="815" spans="1:2" ht="13" x14ac:dyDescent="0.15">
      <c r="A815" s="107"/>
      <c r="B815" s="70"/>
    </row>
    <row r="816" spans="1:2" ht="13" x14ac:dyDescent="0.15">
      <c r="A816" s="107"/>
      <c r="B816" s="70"/>
    </row>
    <row r="817" spans="1:2" ht="13" x14ac:dyDescent="0.15">
      <c r="A817" s="107"/>
      <c r="B817" s="70"/>
    </row>
    <row r="818" spans="1:2" ht="13" x14ac:dyDescent="0.15">
      <c r="A818" s="107"/>
      <c r="B818" s="70"/>
    </row>
    <row r="819" spans="1:2" ht="13" x14ac:dyDescent="0.15">
      <c r="A819" s="107"/>
      <c r="B819" s="70"/>
    </row>
    <row r="820" spans="1:2" ht="13" x14ac:dyDescent="0.15">
      <c r="A820" s="107"/>
      <c r="B820" s="70"/>
    </row>
    <row r="821" spans="1:2" ht="13" x14ac:dyDescent="0.15">
      <c r="A821" s="107"/>
      <c r="B821" s="70"/>
    </row>
    <row r="822" spans="1:2" ht="13" x14ac:dyDescent="0.15">
      <c r="A822" s="107"/>
      <c r="B822" s="70"/>
    </row>
    <row r="823" spans="1:2" ht="13" x14ac:dyDescent="0.15">
      <c r="A823" s="107"/>
      <c r="B823" s="70"/>
    </row>
    <row r="824" spans="1:2" ht="13" x14ac:dyDescent="0.15">
      <c r="A824" s="107"/>
      <c r="B824" s="70"/>
    </row>
    <row r="825" spans="1:2" ht="13" x14ac:dyDescent="0.15">
      <c r="A825" s="107"/>
      <c r="B825" s="70"/>
    </row>
    <row r="826" spans="1:2" ht="13" x14ac:dyDescent="0.15">
      <c r="A826" s="107"/>
      <c r="B826" s="70"/>
    </row>
    <row r="827" spans="1:2" ht="13" x14ac:dyDescent="0.15">
      <c r="A827" s="107"/>
      <c r="B827" s="70"/>
    </row>
    <row r="828" spans="1:2" ht="13" x14ac:dyDescent="0.15">
      <c r="A828" s="107"/>
      <c r="B828" s="70"/>
    </row>
    <row r="829" spans="1:2" ht="13" x14ac:dyDescent="0.15">
      <c r="A829" s="107"/>
      <c r="B829" s="70"/>
    </row>
    <row r="830" spans="1:2" ht="13" x14ac:dyDescent="0.15">
      <c r="A830" s="107"/>
      <c r="B830" s="70"/>
    </row>
    <row r="831" spans="1:2" ht="13" x14ac:dyDescent="0.15">
      <c r="A831" s="107"/>
      <c r="B831" s="70"/>
    </row>
    <row r="832" spans="1:2" ht="13" x14ac:dyDescent="0.15">
      <c r="A832" s="107"/>
      <c r="B832" s="70"/>
    </row>
    <row r="833" spans="1:2" ht="13" x14ac:dyDescent="0.15">
      <c r="A833" s="107"/>
      <c r="B833" s="70"/>
    </row>
    <row r="834" spans="1:2" ht="13" x14ac:dyDescent="0.15">
      <c r="A834" s="107"/>
      <c r="B834" s="70"/>
    </row>
    <row r="835" spans="1:2" ht="13" x14ac:dyDescent="0.15">
      <c r="A835" s="107"/>
      <c r="B835" s="70"/>
    </row>
    <row r="836" spans="1:2" ht="13" x14ac:dyDescent="0.15">
      <c r="A836" s="107"/>
      <c r="B836" s="70"/>
    </row>
    <row r="837" spans="1:2" ht="13" x14ac:dyDescent="0.15">
      <c r="A837" s="107"/>
      <c r="B837" s="70"/>
    </row>
    <row r="838" spans="1:2" ht="13" x14ac:dyDescent="0.15">
      <c r="A838" s="107"/>
      <c r="B838" s="70"/>
    </row>
    <row r="839" spans="1:2" ht="13" x14ac:dyDescent="0.15">
      <c r="A839" s="107"/>
      <c r="B839" s="70"/>
    </row>
    <row r="840" spans="1:2" ht="13" x14ac:dyDescent="0.15">
      <c r="A840" s="107"/>
      <c r="B840" s="70"/>
    </row>
    <row r="841" spans="1:2" ht="13" x14ac:dyDescent="0.15">
      <c r="A841" s="107"/>
      <c r="B841" s="70"/>
    </row>
    <row r="842" spans="1:2" ht="13" x14ac:dyDescent="0.15">
      <c r="A842" s="107"/>
      <c r="B842" s="70"/>
    </row>
    <row r="843" spans="1:2" ht="13" x14ac:dyDescent="0.15">
      <c r="A843" s="107"/>
      <c r="B843" s="70"/>
    </row>
    <row r="844" spans="1:2" ht="13" x14ac:dyDescent="0.15">
      <c r="A844" s="107"/>
      <c r="B844" s="70"/>
    </row>
    <row r="845" spans="1:2" ht="13" x14ac:dyDescent="0.15">
      <c r="A845" s="107"/>
      <c r="B845" s="70"/>
    </row>
    <row r="846" spans="1:2" ht="13" x14ac:dyDescent="0.15">
      <c r="A846" s="107"/>
      <c r="B846" s="70"/>
    </row>
    <row r="847" spans="1:2" ht="13" x14ac:dyDescent="0.15">
      <c r="A847" s="107"/>
      <c r="B847" s="70"/>
    </row>
    <row r="848" spans="1:2" ht="13" x14ac:dyDescent="0.15">
      <c r="A848" s="107"/>
      <c r="B848" s="70"/>
    </row>
    <row r="849" spans="1:2" ht="13" x14ac:dyDescent="0.15">
      <c r="A849" s="107"/>
      <c r="B849" s="70"/>
    </row>
    <row r="850" spans="1:2" ht="13" x14ac:dyDescent="0.15">
      <c r="A850" s="107"/>
      <c r="B850" s="70"/>
    </row>
    <row r="851" spans="1:2" ht="13" x14ac:dyDescent="0.15">
      <c r="A851" s="107"/>
      <c r="B851" s="70"/>
    </row>
    <row r="852" spans="1:2" ht="13" x14ac:dyDescent="0.15">
      <c r="A852" s="107"/>
      <c r="B852" s="70"/>
    </row>
    <row r="853" spans="1:2" ht="13" x14ac:dyDescent="0.15">
      <c r="A853" s="107"/>
      <c r="B853" s="70"/>
    </row>
    <row r="854" spans="1:2" ht="13" x14ac:dyDescent="0.15">
      <c r="A854" s="107"/>
      <c r="B854" s="70"/>
    </row>
    <row r="855" spans="1:2" ht="13" x14ac:dyDescent="0.15">
      <c r="A855" s="107"/>
      <c r="B855" s="70"/>
    </row>
    <row r="856" spans="1:2" ht="13" x14ac:dyDescent="0.15">
      <c r="A856" s="107"/>
      <c r="B856" s="70"/>
    </row>
    <row r="857" spans="1:2" ht="13" x14ac:dyDescent="0.15">
      <c r="A857" s="107"/>
      <c r="B857" s="70"/>
    </row>
    <row r="858" spans="1:2" ht="13" x14ac:dyDescent="0.15">
      <c r="A858" s="107"/>
      <c r="B858" s="70"/>
    </row>
    <row r="859" spans="1:2" ht="13" x14ac:dyDescent="0.15">
      <c r="A859" s="107"/>
      <c r="B859" s="70"/>
    </row>
    <row r="860" spans="1:2" ht="13" x14ac:dyDescent="0.15">
      <c r="A860" s="107"/>
      <c r="B860" s="70"/>
    </row>
    <row r="861" spans="1:2" ht="13" x14ac:dyDescent="0.15">
      <c r="A861" s="107"/>
      <c r="B861" s="70"/>
    </row>
    <row r="862" spans="1:2" ht="13" x14ac:dyDescent="0.15">
      <c r="A862" s="107"/>
      <c r="B862" s="70"/>
    </row>
    <row r="863" spans="1:2" ht="13" x14ac:dyDescent="0.15">
      <c r="A863" s="107"/>
      <c r="B863" s="70"/>
    </row>
    <row r="864" spans="1:2" ht="13" x14ac:dyDescent="0.15">
      <c r="A864" s="107"/>
      <c r="B864" s="70"/>
    </row>
    <row r="865" spans="1:2" ht="13" x14ac:dyDescent="0.15">
      <c r="A865" s="107"/>
      <c r="B865" s="70"/>
    </row>
    <row r="866" spans="1:2" ht="13" x14ac:dyDescent="0.15">
      <c r="A866" s="107"/>
      <c r="B866" s="70"/>
    </row>
    <row r="867" spans="1:2" ht="13" x14ac:dyDescent="0.15">
      <c r="A867" s="107"/>
      <c r="B867" s="70"/>
    </row>
    <row r="868" spans="1:2" ht="13" x14ac:dyDescent="0.15">
      <c r="A868" s="107"/>
      <c r="B868" s="70"/>
    </row>
    <row r="869" spans="1:2" ht="13" x14ac:dyDescent="0.15">
      <c r="A869" s="107"/>
      <c r="B869" s="70"/>
    </row>
    <row r="870" spans="1:2" ht="13" x14ac:dyDescent="0.15">
      <c r="A870" s="107"/>
      <c r="B870" s="70"/>
    </row>
    <row r="871" spans="1:2" ht="13" x14ac:dyDescent="0.15">
      <c r="A871" s="107"/>
      <c r="B871" s="70"/>
    </row>
    <row r="872" spans="1:2" ht="13" x14ac:dyDescent="0.15">
      <c r="A872" s="107"/>
      <c r="B872" s="70"/>
    </row>
    <row r="873" spans="1:2" ht="13" x14ac:dyDescent="0.15">
      <c r="A873" s="107"/>
      <c r="B873" s="70"/>
    </row>
    <row r="874" spans="1:2" ht="13" x14ac:dyDescent="0.15">
      <c r="A874" s="107"/>
      <c r="B874" s="70"/>
    </row>
    <row r="875" spans="1:2" ht="13" x14ac:dyDescent="0.15">
      <c r="A875" s="107"/>
      <c r="B875" s="70"/>
    </row>
    <row r="876" spans="1:2" ht="13" x14ac:dyDescent="0.15">
      <c r="A876" s="107"/>
      <c r="B876" s="70"/>
    </row>
    <row r="877" spans="1:2" ht="13" x14ac:dyDescent="0.15">
      <c r="A877" s="107"/>
      <c r="B877" s="70"/>
    </row>
    <row r="878" spans="1:2" ht="13" x14ac:dyDescent="0.15">
      <c r="A878" s="107"/>
      <c r="B878" s="70"/>
    </row>
    <row r="879" spans="1:2" ht="13" x14ac:dyDescent="0.15">
      <c r="A879" s="107"/>
      <c r="B879" s="70"/>
    </row>
    <row r="880" spans="1:2" ht="13" x14ac:dyDescent="0.15">
      <c r="A880" s="107"/>
      <c r="B880" s="70"/>
    </row>
    <row r="881" spans="1:2" ht="13" x14ac:dyDescent="0.15">
      <c r="A881" s="107"/>
      <c r="B881" s="70"/>
    </row>
    <row r="882" spans="1:2" ht="13" x14ac:dyDescent="0.15">
      <c r="A882" s="107"/>
      <c r="B882" s="70"/>
    </row>
    <row r="883" spans="1:2" ht="13" x14ac:dyDescent="0.15">
      <c r="A883" s="107"/>
      <c r="B883" s="70"/>
    </row>
    <row r="884" spans="1:2" ht="13" x14ac:dyDescent="0.15">
      <c r="A884" s="107"/>
      <c r="B884" s="70"/>
    </row>
    <row r="885" spans="1:2" ht="13" x14ac:dyDescent="0.15">
      <c r="A885" s="107"/>
      <c r="B885" s="70"/>
    </row>
    <row r="886" spans="1:2" ht="13" x14ac:dyDescent="0.15">
      <c r="A886" s="107"/>
      <c r="B886" s="70"/>
    </row>
    <row r="887" spans="1:2" ht="13" x14ac:dyDescent="0.15">
      <c r="A887" s="107"/>
      <c r="B887" s="70"/>
    </row>
    <row r="888" spans="1:2" ht="13" x14ac:dyDescent="0.15">
      <c r="A888" s="107"/>
      <c r="B888" s="70"/>
    </row>
    <row r="889" spans="1:2" ht="13" x14ac:dyDescent="0.15">
      <c r="A889" s="107"/>
      <c r="B889" s="70"/>
    </row>
    <row r="890" spans="1:2" ht="13" x14ac:dyDescent="0.15">
      <c r="A890" s="107"/>
      <c r="B890" s="70"/>
    </row>
    <row r="891" spans="1:2" ht="13" x14ac:dyDescent="0.15">
      <c r="A891" s="107"/>
      <c r="B891" s="70"/>
    </row>
    <row r="892" spans="1:2" ht="13" x14ac:dyDescent="0.15">
      <c r="A892" s="107"/>
      <c r="B892" s="70"/>
    </row>
    <row r="893" spans="1:2" ht="13" x14ac:dyDescent="0.15">
      <c r="A893" s="107"/>
      <c r="B893" s="70"/>
    </row>
    <row r="894" spans="1:2" ht="13" x14ac:dyDescent="0.15">
      <c r="A894" s="107"/>
      <c r="B894" s="70"/>
    </row>
    <row r="895" spans="1:2" ht="13" x14ac:dyDescent="0.15">
      <c r="A895" s="107"/>
      <c r="B895" s="70"/>
    </row>
    <row r="896" spans="1:2" ht="13" x14ac:dyDescent="0.15">
      <c r="A896" s="107"/>
      <c r="B896" s="70"/>
    </row>
    <row r="897" spans="1:2" ht="13" x14ac:dyDescent="0.15">
      <c r="A897" s="107"/>
      <c r="B897" s="70"/>
    </row>
    <row r="898" spans="1:2" ht="13" x14ac:dyDescent="0.15">
      <c r="A898" s="107"/>
      <c r="B898" s="70"/>
    </row>
    <row r="899" spans="1:2" ht="13" x14ac:dyDescent="0.15">
      <c r="A899" s="107"/>
      <c r="B899" s="70"/>
    </row>
    <row r="900" spans="1:2" ht="13" x14ac:dyDescent="0.15">
      <c r="A900" s="107"/>
      <c r="B900" s="70"/>
    </row>
    <row r="901" spans="1:2" ht="13" x14ac:dyDescent="0.15">
      <c r="A901" s="107"/>
      <c r="B901" s="70"/>
    </row>
    <row r="902" spans="1:2" ht="13" x14ac:dyDescent="0.15">
      <c r="A902" s="107"/>
      <c r="B902" s="70"/>
    </row>
    <row r="903" spans="1:2" ht="13" x14ac:dyDescent="0.15">
      <c r="A903" s="107"/>
      <c r="B903" s="70"/>
    </row>
    <row r="904" spans="1:2" ht="13" x14ac:dyDescent="0.15">
      <c r="A904" s="107"/>
      <c r="B904" s="70"/>
    </row>
    <row r="905" spans="1:2" ht="13" x14ac:dyDescent="0.15">
      <c r="A905" s="107"/>
      <c r="B905" s="70"/>
    </row>
    <row r="906" spans="1:2" ht="13" x14ac:dyDescent="0.15">
      <c r="A906" s="107"/>
      <c r="B906" s="70"/>
    </row>
    <row r="907" spans="1:2" ht="13" x14ac:dyDescent="0.15">
      <c r="A907" s="107"/>
      <c r="B907" s="70"/>
    </row>
    <row r="908" spans="1:2" ht="13" x14ac:dyDescent="0.15">
      <c r="A908" s="107"/>
      <c r="B908" s="70"/>
    </row>
    <row r="909" spans="1:2" ht="13" x14ac:dyDescent="0.15">
      <c r="A909" s="107"/>
      <c r="B909" s="70"/>
    </row>
    <row r="910" spans="1:2" ht="13" x14ac:dyDescent="0.15">
      <c r="A910" s="107"/>
      <c r="B910" s="70"/>
    </row>
    <row r="911" spans="1:2" ht="13" x14ac:dyDescent="0.15">
      <c r="A911" s="107"/>
      <c r="B911" s="70"/>
    </row>
    <row r="912" spans="1:2" ht="13" x14ac:dyDescent="0.15">
      <c r="A912" s="107"/>
      <c r="B912" s="70"/>
    </row>
    <row r="913" spans="1:2" ht="13" x14ac:dyDescent="0.15">
      <c r="A913" s="107"/>
      <c r="B913" s="70"/>
    </row>
    <row r="914" spans="1:2" ht="13" x14ac:dyDescent="0.15">
      <c r="A914" s="107"/>
      <c r="B914" s="70"/>
    </row>
    <row r="915" spans="1:2" ht="13" x14ac:dyDescent="0.15">
      <c r="A915" s="107"/>
      <c r="B915" s="70"/>
    </row>
    <row r="916" spans="1:2" ht="13" x14ac:dyDescent="0.15">
      <c r="A916" s="107"/>
      <c r="B916" s="70"/>
    </row>
    <row r="917" spans="1:2" ht="13" x14ac:dyDescent="0.15">
      <c r="A917" s="107"/>
      <c r="B917" s="70"/>
    </row>
    <row r="918" spans="1:2" ht="13" x14ac:dyDescent="0.15">
      <c r="A918" s="107"/>
      <c r="B918" s="70"/>
    </row>
    <row r="919" spans="1:2" ht="13" x14ac:dyDescent="0.15">
      <c r="A919" s="107"/>
      <c r="B919" s="70"/>
    </row>
    <row r="920" spans="1:2" ht="13" x14ac:dyDescent="0.15">
      <c r="A920" s="107"/>
      <c r="B920" s="70"/>
    </row>
    <row r="921" spans="1:2" ht="13" x14ac:dyDescent="0.15">
      <c r="A921" s="107"/>
      <c r="B921" s="70"/>
    </row>
    <row r="922" spans="1:2" ht="13" x14ac:dyDescent="0.15">
      <c r="A922" s="107"/>
      <c r="B922" s="70"/>
    </row>
    <row r="923" spans="1:2" ht="13" x14ac:dyDescent="0.15">
      <c r="A923" s="107"/>
      <c r="B923" s="70"/>
    </row>
    <row r="924" spans="1:2" ht="13" x14ac:dyDescent="0.15">
      <c r="A924" s="107"/>
      <c r="B924" s="70"/>
    </row>
    <row r="925" spans="1:2" ht="13" x14ac:dyDescent="0.15">
      <c r="A925" s="107"/>
      <c r="B925" s="70"/>
    </row>
    <row r="926" spans="1:2" ht="13" x14ac:dyDescent="0.15">
      <c r="A926" s="107"/>
      <c r="B926" s="70"/>
    </row>
    <row r="927" spans="1:2" ht="13" x14ac:dyDescent="0.15">
      <c r="A927" s="107"/>
      <c r="B927" s="70"/>
    </row>
    <row r="928" spans="1:2" ht="13" x14ac:dyDescent="0.15">
      <c r="A928" s="107"/>
      <c r="B928" s="70"/>
    </row>
    <row r="929" spans="1:2" ht="13" x14ac:dyDescent="0.15">
      <c r="A929" s="107"/>
      <c r="B929" s="70"/>
    </row>
    <row r="930" spans="1:2" ht="13" x14ac:dyDescent="0.15">
      <c r="A930" s="107"/>
      <c r="B930" s="70"/>
    </row>
    <row r="931" spans="1:2" ht="13" x14ac:dyDescent="0.15">
      <c r="A931" s="107"/>
      <c r="B931" s="70"/>
    </row>
    <row r="932" spans="1:2" ht="13" x14ac:dyDescent="0.15">
      <c r="A932" s="107"/>
      <c r="B932" s="70"/>
    </row>
    <row r="933" spans="1:2" ht="13" x14ac:dyDescent="0.15">
      <c r="A933" s="107"/>
      <c r="B933" s="70"/>
    </row>
    <row r="934" spans="1:2" ht="13" x14ac:dyDescent="0.15">
      <c r="A934" s="107"/>
      <c r="B934" s="70"/>
    </row>
    <row r="935" spans="1:2" ht="13" x14ac:dyDescent="0.15">
      <c r="A935" s="107"/>
      <c r="B935" s="70"/>
    </row>
    <row r="936" spans="1:2" ht="13" x14ac:dyDescent="0.15">
      <c r="A936" s="107"/>
      <c r="B936" s="70"/>
    </row>
    <row r="937" spans="1:2" ht="13" x14ac:dyDescent="0.15">
      <c r="A937" s="107"/>
      <c r="B937" s="70"/>
    </row>
    <row r="938" spans="1:2" ht="13" x14ac:dyDescent="0.15">
      <c r="A938" s="107"/>
      <c r="B938" s="70"/>
    </row>
    <row r="939" spans="1:2" ht="13" x14ac:dyDescent="0.15">
      <c r="A939" s="107"/>
      <c r="B939" s="70"/>
    </row>
    <row r="940" spans="1:2" ht="13" x14ac:dyDescent="0.15">
      <c r="A940" s="107"/>
      <c r="B940" s="70"/>
    </row>
    <row r="941" spans="1:2" ht="13" x14ac:dyDescent="0.15">
      <c r="A941" s="107"/>
      <c r="B941" s="70"/>
    </row>
    <row r="942" spans="1:2" ht="13" x14ac:dyDescent="0.15">
      <c r="A942" s="107"/>
      <c r="B942" s="70"/>
    </row>
    <row r="943" spans="1:2" ht="13" x14ac:dyDescent="0.15">
      <c r="A943" s="107"/>
      <c r="B943" s="70"/>
    </row>
    <row r="944" spans="1:2" ht="13" x14ac:dyDescent="0.15">
      <c r="A944" s="107"/>
      <c r="B944" s="70"/>
    </row>
    <row r="945" spans="1:2" ht="13" x14ac:dyDescent="0.15">
      <c r="A945" s="107"/>
      <c r="B945" s="70"/>
    </row>
    <row r="946" spans="1:2" ht="13" x14ac:dyDescent="0.15">
      <c r="A946" s="107"/>
      <c r="B946" s="70"/>
    </row>
    <row r="947" spans="1:2" ht="13" x14ac:dyDescent="0.15">
      <c r="A947" s="107"/>
      <c r="B947" s="70"/>
    </row>
    <row r="948" spans="1:2" ht="13" x14ac:dyDescent="0.15">
      <c r="A948" s="107"/>
      <c r="B948" s="70"/>
    </row>
    <row r="949" spans="1:2" ht="13" x14ac:dyDescent="0.15">
      <c r="A949" s="107"/>
      <c r="B949" s="70"/>
    </row>
    <row r="950" spans="1:2" ht="13" x14ac:dyDescent="0.15">
      <c r="A950" s="107"/>
      <c r="B950" s="70"/>
    </row>
    <row r="951" spans="1:2" ht="13" x14ac:dyDescent="0.15">
      <c r="A951" s="107"/>
      <c r="B951" s="70"/>
    </row>
    <row r="952" spans="1:2" ht="13" x14ac:dyDescent="0.15">
      <c r="A952" s="107"/>
      <c r="B952" s="70"/>
    </row>
    <row r="953" spans="1:2" ht="13" x14ac:dyDescent="0.15">
      <c r="A953" s="107"/>
      <c r="B953" s="70"/>
    </row>
    <row r="954" spans="1:2" ht="13" x14ac:dyDescent="0.15">
      <c r="A954" s="107"/>
      <c r="B954" s="70"/>
    </row>
    <row r="955" spans="1:2" ht="13" x14ac:dyDescent="0.15">
      <c r="A955" s="107"/>
      <c r="B955" s="70"/>
    </row>
    <row r="956" spans="1:2" ht="13" x14ac:dyDescent="0.15">
      <c r="A956" s="107"/>
      <c r="B956" s="70"/>
    </row>
    <row r="957" spans="1:2" ht="13" x14ac:dyDescent="0.15">
      <c r="A957" s="107"/>
      <c r="B957" s="70"/>
    </row>
    <row r="958" spans="1:2" ht="13" x14ac:dyDescent="0.15">
      <c r="A958" s="107"/>
      <c r="B958" s="70"/>
    </row>
    <row r="959" spans="1:2" ht="13" x14ac:dyDescent="0.15">
      <c r="A959" s="107"/>
      <c r="B959" s="70"/>
    </row>
    <row r="960" spans="1:2" ht="13" x14ac:dyDescent="0.15">
      <c r="A960" s="107"/>
      <c r="B960" s="70"/>
    </row>
    <row r="961" spans="1:2" ht="13" x14ac:dyDescent="0.15">
      <c r="A961" s="107"/>
      <c r="B961" s="70"/>
    </row>
    <row r="962" spans="1:2" ht="13" x14ac:dyDescent="0.15">
      <c r="A962" s="107"/>
      <c r="B962" s="70"/>
    </row>
    <row r="963" spans="1:2" ht="13" x14ac:dyDescent="0.15">
      <c r="A963" s="107"/>
      <c r="B963" s="70"/>
    </row>
    <row r="964" spans="1:2" ht="13" x14ac:dyDescent="0.15">
      <c r="A964" s="107"/>
      <c r="B964" s="70"/>
    </row>
    <row r="965" spans="1:2" ht="13" x14ac:dyDescent="0.15">
      <c r="A965" s="107"/>
      <c r="B965" s="70"/>
    </row>
    <row r="966" spans="1:2" ht="13" x14ac:dyDescent="0.15">
      <c r="A966" s="107"/>
      <c r="B966" s="70"/>
    </row>
    <row r="967" spans="1:2" ht="13" x14ac:dyDescent="0.15">
      <c r="A967" s="107"/>
      <c r="B967" s="70"/>
    </row>
    <row r="968" spans="1:2" ht="13" x14ac:dyDescent="0.15">
      <c r="A968" s="107"/>
      <c r="B968" s="70"/>
    </row>
    <row r="969" spans="1:2" ht="13" x14ac:dyDescent="0.15">
      <c r="A969" s="107"/>
      <c r="B969" s="70"/>
    </row>
    <row r="970" spans="1:2" ht="13" x14ac:dyDescent="0.15">
      <c r="A970" s="107"/>
      <c r="B970" s="70"/>
    </row>
    <row r="971" spans="1:2" ht="13" x14ac:dyDescent="0.15">
      <c r="A971" s="107"/>
      <c r="B971" s="70"/>
    </row>
    <row r="972" spans="1:2" ht="13" x14ac:dyDescent="0.15">
      <c r="A972" s="107"/>
      <c r="B972" s="70"/>
    </row>
    <row r="973" spans="1:2" ht="13" x14ac:dyDescent="0.15">
      <c r="A973" s="107"/>
      <c r="B973" s="70"/>
    </row>
    <row r="974" spans="1:2" ht="13" x14ac:dyDescent="0.15">
      <c r="A974" s="107"/>
      <c r="B974" s="70"/>
    </row>
    <row r="975" spans="1:2" ht="13" x14ac:dyDescent="0.15">
      <c r="A975" s="107"/>
      <c r="B975" s="70"/>
    </row>
    <row r="976" spans="1:2" ht="13" x14ac:dyDescent="0.15">
      <c r="A976" s="107"/>
      <c r="B976" s="70"/>
    </row>
    <row r="977" spans="1:2" ht="13" x14ac:dyDescent="0.15">
      <c r="A977" s="107"/>
      <c r="B977" s="70"/>
    </row>
    <row r="978" spans="1:2" ht="13" x14ac:dyDescent="0.15">
      <c r="A978" s="107"/>
      <c r="B978" s="70"/>
    </row>
    <row r="979" spans="1:2" ht="13" x14ac:dyDescent="0.15">
      <c r="A979" s="107"/>
      <c r="B979" s="70"/>
    </row>
    <row r="980" spans="1:2" ht="13" x14ac:dyDescent="0.15">
      <c r="A980" s="107"/>
      <c r="B980" s="70"/>
    </row>
    <row r="981" spans="1:2" ht="13" x14ac:dyDescent="0.15">
      <c r="A981" s="107"/>
      <c r="B981" s="70"/>
    </row>
    <row r="982" spans="1:2" ht="13" x14ac:dyDescent="0.15">
      <c r="A982" s="107"/>
      <c r="B982" s="70"/>
    </row>
    <row r="983" spans="1:2" ht="13" x14ac:dyDescent="0.15">
      <c r="A983" s="107"/>
      <c r="B983" s="70"/>
    </row>
    <row r="984" spans="1:2" ht="13" x14ac:dyDescent="0.15">
      <c r="A984" s="107"/>
      <c r="B984" s="70"/>
    </row>
    <row r="985" spans="1:2" ht="13" x14ac:dyDescent="0.15">
      <c r="A985" s="107"/>
      <c r="B985" s="70"/>
    </row>
    <row r="986" spans="1:2" ht="13" x14ac:dyDescent="0.15">
      <c r="A986" s="107"/>
      <c r="B986" s="70"/>
    </row>
    <row r="987" spans="1:2" ht="13" x14ac:dyDescent="0.15">
      <c r="A987" s="107"/>
      <c r="B987" s="70"/>
    </row>
    <row r="988" spans="1:2" ht="13" x14ac:dyDescent="0.15">
      <c r="A988" s="107"/>
      <c r="B988" s="70"/>
    </row>
    <row r="989" spans="1:2" ht="13" x14ac:dyDescent="0.15">
      <c r="A989" s="107"/>
      <c r="B989" s="70"/>
    </row>
    <row r="990" spans="1:2" ht="13" x14ac:dyDescent="0.15">
      <c r="A990" s="107"/>
      <c r="B990" s="70"/>
    </row>
    <row r="991" spans="1:2" ht="13" x14ac:dyDescent="0.15">
      <c r="A991" s="107"/>
      <c r="B991" s="70"/>
    </row>
    <row r="992" spans="1:2" ht="13" x14ac:dyDescent="0.15">
      <c r="A992" s="107"/>
      <c r="B992" s="70"/>
    </row>
    <row r="993" spans="1:2" ht="13" x14ac:dyDescent="0.15">
      <c r="A993" s="107"/>
      <c r="B993" s="70"/>
    </row>
    <row r="994" spans="1:2" ht="13" x14ac:dyDescent="0.15">
      <c r="A994" s="107"/>
      <c r="B994" s="70"/>
    </row>
    <row r="995" spans="1:2" ht="13" x14ac:dyDescent="0.15">
      <c r="A995" s="107"/>
      <c r="B995" s="70"/>
    </row>
    <row r="996" spans="1:2" ht="13" x14ac:dyDescent="0.15">
      <c r="A996" s="107"/>
      <c r="B996" s="70"/>
    </row>
    <row r="997" spans="1:2" ht="13" x14ac:dyDescent="0.15">
      <c r="A997" s="107"/>
      <c r="B997" s="70"/>
    </row>
    <row r="998" spans="1:2" ht="13" x14ac:dyDescent="0.15">
      <c r="A998" s="107"/>
      <c r="B998" s="70"/>
    </row>
    <row r="999" spans="1:2" ht="13" x14ac:dyDescent="0.15">
      <c r="A999" s="107"/>
      <c r="B999" s="70"/>
    </row>
    <row r="1000" spans="1:2" ht="13" x14ac:dyDescent="0.15">
      <c r="A1000" s="107"/>
      <c r="B1000" s="70"/>
    </row>
    <row r="1001" spans="1:2" ht="13" x14ac:dyDescent="0.15">
      <c r="A1001" s="107"/>
      <c r="B1001" s="70"/>
    </row>
    <row r="1002" spans="1:2" ht="13" x14ac:dyDescent="0.15">
      <c r="A1002" s="107"/>
      <c r="B1002" s="70"/>
    </row>
    <row r="1003" spans="1:2" ht="13" x14ac:dyDescent="0.15">
      <c r="A1003" s="107"/>
      <c r="B1003" s="70"/>
    </row>
  </sheetData>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summaryRight="0"/>
  </sheetPr>
  <dimension ref="A1:Z999"/>
  <sheetViews>
    <sheetView workbookViewId="0"/>
  </sheetViews>
  <sheetFormatPr baseColWidth="10" defaultColWidth="14.5" defaultRowHeight="15.75" customHeight="1" x14ac:dyDescent="0.15"/>
  <cols>
    <col min="1" max="1" width="25.83203125" customWidth="1"/>
  </cols>
  <sheetData>
    <row r="1" spans="1:26" ht="15.75" customHeight="1" x14ac:dyDescent="0.15">
      <c r="A1" s="101" t="s">
        <v>2</v>
      </c>
      <c r="B1" s="117">
        <f>SUM(B2:B6)</f>
        <v>1233800</v>
      </c>
      <c r="C1" s="118"/>
      <c r="D1" s="118"/>
      <c r="E1" s="118"/>
      <c r="F1" s="118"/>
      <c r="G1" s="118"/>
      <c r="H1" s="118"/>
      <c r="I1" s="118"/>
      <c r="J1" s="118"/>
      <c r="K1" s="118"/>
      <c r="L1" s="118"/>
      <c r="M1" s="118"/>
      <c r="N1" s="118"/>
      <c r="O1" s="118"/>
      <c r="P1" s="118"/>
      <c r="Q1" s="118"/>
      <c r="R1" s="118"/>
      <c r="S1" s="118"/>
      <c r="T1" s="118"/>
      <c r="U1" s="118"/>
      <c r="V1" s="118"/>
      <c r="W1" s="118"/>
      <c r="X1" s="118"/>
      <c r="Y1" s="118"/>
      <c r="Z1" s="118"/>
    </row>
    <row r="2" spans="1:26" ht="15.75" customHeight="1" x14ac:dyDescent="0.15">
      <c r="A2" s="106" t="s">
        <v>22</v>
      </c>
      <c r="B2" s="76">
        <v>612799</v>
      </c>
    </row>
    <row r="3" spans="1:26" ht="15.75" customHeight="1" x14ac:dyDescent="0.15">
      <c r="A3" s="106" t="s">
        <v>23</v>
      </c>
      <c r="B3" s="76">
        <v>362615</v>
      </c>
    </row>
    <row r="4" spans="1:26" ht="15.75" customHeight="1" x14ac:dyDescent="0.15">
      <c r="A4" s="106" t="s">
        <v>24</v>
      </c>
      <c r="B4" s="76">
        <v>137169</v>
      </c>
    </row>
    <row r="5" spans="1:26" ht="15.75" customHeight="1" x14ac:dyDescent="0.15">
      <c r="A5" s="106" t="s">
        <v>190</v>
      </c>
      <c r="B5" s="76">
        <v>32334</v>
      </c>
    </row>
    <row r="6" spans="1:26" ht="15.75" customHeight="1" x14ac:dyDescent="0.15">
      <c r="A6" s="106" t="s">
        <v>153</v>
      </c>
      <c r="B6" s="76">
        <v>88883</v>
      </c>
    </row>
    <row r="7" spans="1:26" ht="15.75" customHeight="1" x14ac:dyDescent="0.15">
      <c r="A7" s="102" t="s">
        <v>29</v>
      </c>
      <c r="B7" s="72">
        <f>SUM(B8:B14)</f>
        <v>274786</v>
      </c>
      <c r="C7" s="73"/>
      <c r="D7" s="73"/>
      <c r="E7" s="73"/>
      <c r="F7" s="73"/>
      <c r="G7" s="73"/>
      <c r="H7" s="73"/>
      <c r="I7" s="73"/>
      <c r="J7" s="73"/>
      <c r="K7" s="73"/>
      <c r="L7" s="73"/>
      <c r="M7" s="73"/>
      <c r="N7" s="73"/>
      <c r="O7" s="73"/>
      <c r="P7" s="73"/>
      <c r="Q7" s="73"/>
      <c r="R7" s="73"/>
      <c r="S7" s="73"/>
      <c r="T7" s="73"/>
      <c r="U7" s="73"/>
      <c r="V7" s="73"/>
      <c r="W7" s="73"/>
      <c r="X7" s="73"/>
      <c r="Y7" s="73"/>
      <c r="Z7" s="73"/>
    </row>
    <row r="8" spans="1:26" ht="15.75" customHeight="1" x14ac:dyDescent="0.15">
      <c r="A8" s="106" t="s">
        <v>157</v>
      </c>
      <c r="B8" s="76">
        <v>51580</v>
      </c>
    </row>
    <row r="9" spans="1:26" ht="15.75" customHeight="1" x14ac:dyDescent="0.15">
      <c r="A9" s="106" t="s">
        <v>133</v>
      </c>
      <c r="B9" s="76">
        <v>63999</v>
      </c>
    </row>
    <row r="10" spans="1:26" ht="15.75" customHeight="1" x14ac:dyDescent="0.15">
      <c r="A10" s="106" t="s">
        <v>128</v>
      </c>
      <c r="B10" s="76">
        <v>47660</v>
      </c>
    </row>
    <row r="11" spans="1:26" ht="15.75" customHeight="1" x14ac:dyDescent="0.15">
      <c r="A11" s="106" t="s">
        <v>87</v>
      </c>
      <c r="B11" s="76">
        <v>26575</v>
      </c>
    </row>
    <row r="12" spans="1:26" ht="15.75" customHeight="1" x14ac:dyDescent="0.15">
      <c r="A12" s="106" t="s">
        <v>129</v>
      </c>
      <c r="B12" s="76">
        <v>10150</v>
      </c>
    </row>
    <row r="13" spans="1:26" ht="15.75" customHeight="1" x14ac:dyDescent="0.15">
      <c r="A13" s="106" t="s">
        <v>135</v>
      </c>
      <c r="B13" s="76">
        <v>13500</v>
      </c>
    </row>
    <row r="14" spans="1:26" ht="15.75" customHeight="1" x14ac:dyDescent="0.15">
      <c r="A14" s="106" t="s">
        <v>191</v>
      </c>
      <c r="B14" s="76">
        <v>61322</v>
      </c>
    </row>
    <row r="15" spans="1:26" ht="15.75" customHeight="1" x14ac:dyDescent="0.15">
      <c r="A15" s="102" t="s">
        <v>30</v>
      </c>
      <c r="B15" s="72">
        <f>SUM(B16:B23)</f>
        <v>1134871</v>
      </c>
      <c r="C15" s="73"/>
      <c r="D15" s="73"/>
      <c r="E15" s="73"/>
      <c r="F15" s="73"/>
      <c r="G15" s="73"/>
      <c r="H15" s="73"/>
      <c r="I15" s="73"/>
      <c r="J15" s="73"/>
      <c r="K15" s="73"/>
      <c r="L15" s="73"/>
      <c r="M15" s="73"/>
      <c r="N15" s="73"/>
      <c r="O15" s="73"/>
      <c r="P15" s="73"/>
      <c r="Q15" s="73"/>
      <c r="R15" s="73"/>
      <c r="S15" s="73"/>
      <c r="T15" s="73"/>
      <c r="U15" s="73"/>
      <c r="V15" s="73"/>
      <c r="W15" s="73"/>
      <c r="X15" s="73"/>
      <c r="Y15" s="73"/>
      <c r="Z15" s="73"/>
    </row>
    <row r="16" spans="1:26" ht="15.75" customHeight="1" x14ac:dyDescent="0.15">
      <c r="A16" s="106" t="s">
        <v>131</v>
      </c>
      <c r="B16" s="76">
        <v>191906</v>
      </c>
    </row>
    <row r="17" spans="1:26" ht="15.75" customHeight="1" x14ac:dyDescent="0.15">
      <c r="A17" s="106" t="s">
        <v>132</v>
      </c>
      <c r="B17" s="76">
        <v>256164</v>
      </c>
    </row>
    <row r="18" spans="1:26" ht="15.75" customHeight="1" x14ac:dyDescent="0.15">
      <c r="A18" s="106" t="s">
        <v>133</v>
      </c>
      <c r="B18" s="76">
        <v>162016</v>
      </c>
    </row>
    <row r="19" spans="1:26" ht="15.75" customHeight="1" x14ac:dyDescent="0.15">
      <c r="A19" s="106" t="s">
        <v>128</v>
      </c>
      <c r="B19" s="76">
        <v>67760</v>
      </c>
    </row>
    <row r="20" spans="1:26" ht="15.75" customHeight="1" x14ac:dyDescent="0.15">
      <c r="A20" s="106" t="s">
        <v>87</v>
      </c>
      <c r="B20" s="76">
        <v>107572</v>
      </c>
    </row>
    <row r="21" spans="1:26" ht="15.75" customHeight="1" x14ac:dyDescent="0.15">
      <c r="A21" s="106" t="s">
        <v>134</v>
      </c>
      <c r="B21" s="76">
        <v>66200</v>
      </c>
    </row>
    <row r="22" spans="1:26" ht="15.75" customHeight="1" x14ac:dyDescent="0.15">
      <c r="A22" s="106" t="s">
        <v>135</v>
      </c>
      <c r="B22" s="76">
        <v>67200</v>
      </c>
    </row>
    <row r="23" spans="1:26" ht="15.75" customHeight="1" x14ac:dyDescent="0.15">
      <c r="A23" s="106" t="s">
        <v>191</v>
      </c>
      <c r="B23" s="76">
        <v>216053</v>
      </c>
    </row>
    <row r="24" spans="1:26" ht="15.75" customHeight="1" x14ac:dyDescent="0.15">
      <c r="A24" s="102" t="s">
        <v>31</v>
      </c>
      <c r="B24" s="110">
        <v>133200</v>
      </c>
      <c r="C24" s="73"/>
      <c r="D24" s="73"/>
      <c r="E24" s="73"/>
      <c r="F24" s="73"/>
      <c r="G24" s="73"/>
      <c r="H24" s="73"/>
      <c r="I24" s="73"/>
      <c r="J24" s="73"/>
      <c r="K24" s="73"/>
      <c r="L24" s="73"/>
      <c r="M24" s="73"/>
      <c r="N24" s="73"/>
      <c r="O24" s="73"/>
      <c r="P24" s="73"/>
      <c r="Q24" s="73"/>
      <c r="R24" s="73"/>
      <c r="S24" s="73"/>
      <c r="T24" s="73"/>
      <c r="U24" s="73"/>
      <c r="V24" s="73"/>
      <c r="W24" s="73"/>
      <c r="X24" s="73"/>
      <c r="Y24" s="73"/>
      <c r="Z24" s="73"/>
    </row>
    <row r="25" spans="1:26" ht="15.75" customHeight="1" x14ac:dyDescent="0.15">
      <c r="A25" s="102" t="s">
        <v>33</v>
      </c>
      <c r="B25" s="72">
        <f>SUM(B26:B28)</f>
        <v>164328</v>
      </c>
      <c r="C25" s="73"/>
      <c r="D25" s="73"/>
      <c r="E25" s="73"/>
      <c r="F25" s="73"/>
      <c r="G25" s="73"/>
      <c r="H25" s="73"/>
      <c r="I25" s="73"/>
      <c r="J25" s="73"/>
      <c r="K25" s="73"/>
      <c r="L25" s="73"/>
      <c r="M25" s="73"/>
      <c r="N25" s="73"/>
      <c r="O25" s="73"/>
      <c r="P25" s="73"/>
      <c r="Q25" s="73"/>
      <c r="R25" s="73"/>
      <c r="S25" s="73"/>
      <c r="T25" s="73"/>
      <c r="U25" s="73"/>
      <c r="V25" s="73"/>
      <c r="W25" s="73"/>
      <c r="X25" s="73"/>
      <c r="Y25" s="73"/>
      <c r="Z25" s="73"/>
    </row>
    <row r="26" spans="1:26" ht="15.75" customHeight="1" x14ac:dyDescent="0.15">
      <c r="A26" s="106" t="s">
        <v>60</v>
      </c>
      <c r="B26" s="76">
        <v>112928</v>
      </c>
    </row>
    <row r="27" spans="1:26" ht="15.75" customHeight="1" x14ac:dyDescent="0.15">
      <c r="A27" s="106" t="s">
        <v>119</v>
      </c>
      <c r="B27" s="76">
        <v>20000</v>
      </c>
    </row>
    <row r="28" spans="1:26" ht="15.75" customHeight="1" x14ac:dyDescent="0.15">
      <c r="A28" s="106" t="s">
        <v>26</v>
      </c>
      <c r="B28" s="76">
        <v>31400</v>
      </c>
    </row>
    <row r="29" spans="1:26" ht="15.75" customHeight="1" x14ac:dyDescent="0.15">
      <c r="A29" s="102" t="s">
        <v>54</v>
      </c>
      <c r="B29" s="72">
        <f>B25+B24+B15+B7+B1</f>
        <v>2940985</v>
      </c>
      <c r="C29" s="73"/>
      <c r="D29" s="73"/>
      <c r="E29" s="73"/>
      <c r="F29" s="73"/>
      <c r="G29" s="73"/>
      <c r="H29" s="73"/>
      <c r="I29" s="73"/>
      <c r="J29" s="73"/>
      <c r="K29" s="73"/>
      <c r="L29" s="73"/>
      <c r="M29" s="73"/>
      <c r="N29" s="73"/>
      <c r="O29" s="73"/>
      <c r="P29" s="73"/>
      <c r="Q29" s="73"/>
      <c r="R29" s="73"/>
      <c r="S29" s="73"/>
      <c r="T29" s="73"/>
      <c r="U29" s="73"/>
      <c r="V29" s="73"/>
      <c r="W29" s="73"/>
      <c r="X29" s="73"/>
      <c r="Y29" s="73"/>
      <c r="Z29" s="73"/>
    </row>
    <row r="30" spans="1:26" ht="15.75" customHeight="1" x14ac:dyDescent="0.15">
      <c r="B30" s="70"/>
    </row>
    <row r="31" spans="1:26" ht="15.75" customHeight="1" x14ac:dyDescent="0.15">
      <c r="B31" s="70"/>
    </row>
    <row r="32" spans="1:26" ht="15.75" customHeight="1" x14ac:dyDescent="0.15">
      <c r="B32" s="70"/>
    </row>
    <row r="33" spans="2:2" ht="15.75" customHeight="1" x14ac:dyDescent="0.15">
      <c r="B33" s="70"/>
    </row>
    <row r="34" spans="2:2" ht="15.75" customHeight="1" x14ac:dyDescent="0.15">
      <c r="B34" s="70"/>
    </row>
    <row r="35" spans="2:2" ht="15.75" customHeight="1" x14ac:dyDescent="0.15">
      <c r="B35" s="70"/>
    </row>
    <row r="36" spans="2:2" ht="15.75" customHeight="1" x14ac:dyDescent="0.15">
      <c r="B36" s="70"/>
    </row>
    <row r="37" spans="2:2" ht="15.75" customHeight="1" x14ac:dyDescent="0.15">
      <c r="B37" s="70"/>
    </row>
    <row r="38" spans="2:2" ht="15.75" customHeight="1" x14ac:dyDescent="0.15">
      <c r="B38" s="70"/>
    </row>
    <row r="39" spans="2:2" ht="15.75" customHeight="1" x14ac:dyDescent="0.15">
      <c r="B39" s="70"/>
    </row>
    <row r="40" spans="2:2" ht="15.75" customHeight="1" x14ac:dyDescent="0.15">
      <c r="B40" s="70"/>
    </row>
    <row r="41" spans="2:2" ht="15.75" customHeight="1" x14ac:dyDescent="0.15">
      <c r="B41" s="70"/>
    </row>
    <row r="42" spans="2:2" ht="15.75" customHeight="1" x14ac:dyDescent="0.15">
      <c r="B42" s="70"/>
    </row>
    <row r="43" spans="2:2" ht="15.75" customHeight="1" x14ac:dyDescent="0.15">
      <c r="B43" s="70"/>
    </row>
    <row r="44" spans="2:2" ht="15.75" customHeight="1" x14ac:dyDescent="0.15">
      <c r="B44" s="70"/>
    </row>
    <row r="45" spans="2:2" ht="15.75" customHeight="1" x14ac:dyDescent="0.15">
      <c r="B45" s="70"/>
    </row>
    <row r="46" spans="2:2" ht="15.75" customHeight="1" x14ac:dyDescent="0.15">
      <c r="B46" s="70"/>
    </row>
    <row r="47" spans="2:2" ht="15.75" customHeight="1" x14ac:dyDescent="0.15">
      <c r="B47" s="70"/>
    </row>
    <row r="48" spans="2:2" ht="15.75" customHeight="1" x14ac:dyDescent="0.15">
      <c r="B48" s="70"/>
    </row>
    <row r="49" spans="2:2" ht="15.75" customHeight="1" x14ac:dyDescent="0.15">
      <c r="B49" s="70"/>
    </row>
    <row r="50" spans="2:2" ht="15.75" customHeight="1" x14ac:dyDescent="0.15">
      <c r="B50" s="70"/>
    </row>
    <row r="51" spans="2:2" ht="15.75" customHeight="1" x14ac:dyDescent="0.15">
      <c r="B51" s="70"/>
    </row>
    <row r="52" spans="2:2" ht="13" x14ac:dyDescent="0.15">
      <c r="B52" s="70"/>
    </row>
    <row r="53" spans="2:2" ht="13" x14ac:dyDescent="0.15">
      <c r="B53" s="70"/>
    </row>
    <row r="54" spans="2:2" ht="13" x14ac:dyDescent="0.15">
      <c r="B54" s="70"/>
    </row>
    <row r="55" spans="2:2" ht="13" x14ac:dyDescent="0.15">
      <c r="B55" s="70"/>
    </row>
    <row r="56" spans="2:2" ht="13" x14ac:dyDescent="0.15">
      <c r="B56" s="70"/>
    </row>
    <row r="57" spans="2:2" ht="13" x14ac:dyDescent="0.15">
      <c r="B57" s="70"/>
    </row>
    <row r="58" spans="2:2" ht="13" x14ac:dyDescent="0.15">
      <c r="B58" s="70"/>
    </row>
    <row r="59" spans="2:2" ht="13" x14ac:dyDescent="0.15">
      <c r="B59" s="70"/>
    </row>
    <row r="60" spans="2:2" ht="13" x14ac:dyDescent="0.15">
      <c r="B60" s="70"/>
    </row>
    <row r="61" spans="2:2" ht="13" x14ac:dyDescent="0.15">
      <c r="B61" s="70"/>
    </row>
    <row r="62" spans="2:2" ht="13" x14ac:dyDescent="0.15">
      <c r="B62" s="70"/>
    </row>
    <row r="63" spans="2:2" ht="13" x14ac:dyDescent="0.15">
      <c r="B63" s="70"/>
    </row>
    <row r="64" spans="2:2" ht="13" x14ac:dyDescent="0.15">
      <c r="B64" s="70"/>
    </row>
    <row r="65" spans="2:2" ht="13" x14ac:dyDescent="0.15">
      <c r="B65" s="70"/>
    </row>
    <row r="66" spans="2:2" ht="13" x14ac:dyDescent="0.15">
      <c r="B66" s="70"/>
    </row>
    <row r="67" spans="2:2" ht="13" x14ac:dyDescent="0.15">
      <c r="B67" s="70"/>
    </row>
    <row r="68" spans="2:2" ht="13" x14ac:dyDescent="0.15">
      <c r="B68" s="70"/>
    </row>
    <row r="69" spans="2:2" ht="13" x14ac:dyDescent="0.15">
      <c r="B69" s="70"/>
    </row>
    <row r="70" spans="2:2" ht="13" x14ac:dyDescent="0.15">
      <c r="B70" s="70"/>
    </row>
    <row r="71" spans="2:2" ht="13" x14ac:dyDescent="0.15">
      <c r="B71" s="70"/>
    </row>
    <row r="72" spans="2:2" ht="13" x14ac:dyDescent="0.15">
      <c r="B72" s="70"/>
    </row>
    <row r="73" spans="2:2" ht="13" x14ac:dyDescent="0.15">
      <c r="B73" s="70"/>
    </row>
    <row r="74" spans="2:2" ht="13" x14ac:dyDescent="0.15">
      <c r="B74" s="70"/>
    </row>
    <row r="75" spans="2:2" ht="13" x14ac:dyDescent="0.15">
      <c r="B75" s="70"/>
    </row>
    <row r="76" spans="2:2" ht="13" x14ac:dyDescent="0.15">
      <c r="B76" s="70"/>
    </row>
    <row r="77" spans="2:2" ht="13" x14ac:dyDescent="0.15">
      <c r="B77" s="70"/>
    </row>
    <row r="78" spans="2:2" ht="13" x14ac:dyDescent="0.15">
      <c r="B78" s="70"/>
    </row>
    <row r="79" spans="2:2" ht="13" x14ac:dyDescent="0.15">
      <c r="B79" s="70"/>
    </row>
    <row r="80" spans="2:2" ht="13" x14ac:dyDescent="0.15">
      <c r="B80" s="70"/>
    </row>
    <row r="81" spans="2:2" ht="13" x14ac:dyDescent="0.15">
      <c r="B81" s="70"/>
    </row>
    <row r="82" spans="2:2" ht="13" x14ac:dyDescent="0.15">
      <c r="B82" s="70"/>
    </row>
    <row r="83" spans="2:2" ht="13" x14ac:dyDescent="0.15">
      <c r="B83" s="70"/>
    </row>
    <row r="84" spans="2:2" ht="13" x14ac:dyDescent="0.15">
      <c r="B84" s="70"/>
    </row>
    <row r="85" spans="2:2" ht="13" x14ac:dyDescent="0.15">
      <c r="B85" s="70"/>
    </row>
    <row r="86" spans="2:2" ht="13" x14ac:dyDescent="0.15">
      <c r="B86" s="70"/>
    </row>
    <row r="87" spans="2:2" ht="13" x14ac:dyDescent="0.15">
      <c r="B87" s="70"/>
    </row>
    <row r="88" spans="2:2" ht="13" x14ac:dyDescent="0.15">
      <c r="B88" s="70"/>
    </row>
    <row r="89" spans="2:2" ht="13" x14ac:dyDescent="0.15">
      <c r="B89" s="70"/>
    </row>
    <row r="90" spans="2:2" ht="13" x14ac:dyDescent="0.15">
      <c r="B90" s="70"/>
    </row>
    <row r="91" spans="2:2" ht="13" x14ac:dyDescent="0.15">
      <c r="B91" s="70"/>
    </row>
    <row r="92" spans="2:2" ht="13" x14ac:dyDescent="0.15">
      <c r="B92" s="70"/>
    </row>
    <row r="93" spans="2:2" ht="13" x14ac:dyDescent="0.15">
      <c r="B93" s="70"/>
    </row>
    <row r="94" spans="2:2" ht="13" x14ac:dyDescent="0.15">
      <c r="B94" s="70"/>
    </row>
    <row r="95" spans="2:2" ht="13" x14ac:dyDescent="0.15">
      <c r="B95" s="70"/>
    </row>
    <row r="96" spans="2:2" ht="13" x14ac:dyDescent="0.15">
      <c r="B96" s="70"/>
    </row>
    <row r="97" spans="2:2" ht="13" x14ac:dyDescent="0.15">
      <c r="B97" s="70"/>
    </row>
    <row r="98" spans="2:2" ht="13" x14ac:dyDescent="0.15">
      <c r="B98" s="70"/>
    </row>
    <row r="99" spans="2:2" ht="13" x14ac:dyDescent="0.15">
      <c r="B99" s="70"/>
    </row>
    <row r="100" spans="2:2" ht="13" x14ac:dyDescent="0.15">
      <c r="B100" s="70"/>
    </row>
    <row r="101" spans="2:2" ht="13" x14ac:dyDescent="0.15">
      <c r="B101" s="70"/>
    </row>
    <row r="102" spans="2:2" ht="13" x14ac:dyDescent="0.15">
      <c r="B102" s="70"/>
    </row>
    <row r="103" spans="2:2" ht="13" x14ac:dyDescent="0.15">
      <c r="B103" s="70"/>
    </row>
    <row r="104" spans="2:2" ht="13" x14ac:dyDescent="0.15">
      <c r="B104" s="70"/>
    </row>
    <row r="105" spans="2:2" ht="13" x14ac:dyDescent="0.15">
      <c r="B105" s="70"/>
    </row>
    <row r="106" spans="2:2" ht="13" x14ac:dyDescent="0.15">
      <c r="B106" s="70"/>
    </row>
    <row r="107" spans="2:2" ht="13" x14ac:dyDescent="0.15">
      <c r="B107" s="70"/>
    </row>
    <row r="108" spans="2:2" ht="13" x14ac:dyDescent="0.15">
      <c r="B108" s="70"/>
    </row>
    <row r="109" spans="2:2" ht="13" x14ac:dyDescent="0.15">
      <c r="B109" s="70"/>
    </row>
    <row r="110" spans="2:2" ht="13" x14ac:dyDescent="0.15">
      <c r="B110" s="70"/>
    </row>
    <row r="111" spans="2:2" ht="13" x14ac:dyDescent="0.15">
      <c r="B111" s="70"/>
    </row>
    <row r="112" spans="2:2" ht="13" x14ac:dyDescent="0.15">
      <c r="B112" s="70"/>
    </row>
    <row r="113" spans="2:2" ht="13" x14ac:dyDescent="0.15">
      <c r="B113" s="70"/>
    </row>
    <row r="114" spans="2:2" ht="13" x14ac:dyDescent="0.15">
      <c r="B114" s="70"/>
    </row>
    <row r="115" spans="2:2" ht="13" x14ac:dyDescent="0.15">
      <c r="B115" s="70"/>
    </row>
    <row r="116" spans="2:2" ht="13" x14ac:dyDescent="0.15">
      <c r="B116" s="70"/>
    </row>
    <row r="117" spans="2:2" ht="13" x14ac:dyDescent="0.15">
      <c r="B117" s="70"/>
    </row>
    <row r="118" spans="2:2" ht="13" x14ac:dyDescent="0.15">
      <c r="B118" s="70"/>
    </row>
    <row r="119" spans="2:2" ht="13" x14ac:dyDescent="0.15">
      <c r="B119" s="70"/>
    </row>
    <row r="120" spans="2:2" ht="13" x14ac:dyDescent="0.15">
      <c r="B120" s="70"/>
    </row>
    <row r="121" spans="2:2" ht="13" x14ac:dyDescent="0.15">
      <c r="B121" s="70"/>
    </row>
    <row r="122" spans="2:2" ht="13" x14ac:dyDescent="0.15">
      <c r="B122" s="70"/>
    </row>
    <row r="123" spans="2:2" ht="13" x14ac:dyDescent="0.15">
      <c r="B123" s="70"/>
    </row>
    <row r="124" spans="2:2" ht="13" x14ac:dyDescent="0.15">
      <c r="B124" s="70"/>
    </row>
    <row r="125" spans="2:2" ht="13" x14ac:dyDescent="0.15">
      <c r="B125" s="70"/>
    </row>
    <row r="126" spans="2:2" ht="13" x14ac:dyDescent="0.15">
      <c r="B126" s="70"/>
    </row>
    <row r="127" spans="2:2" ht="13" x14ac:dyDescent="0.15">
      <c r="B127" s="70"/>
    </row>
    <row r="128" spans="2:2" ht="13" x14ac:dyDescent="0.15">
      <c r="B128" s="70"/>
    </row>
    <row r="129" spans="2:2" ht="13" x14ac:dyDescent="0.15">
      <c r="B129" s="70"/>
    </row>
    <row r="130" spans="2:2" ht="13" x14ac:dyDescent="0.15">
      <c r="B130" s="70"/>
    </row>
    <row r="131" spans="2:2" ht="13" x14ac:dyDescent="0.15">
      <c r="B131" s="70"/>
    </row>
    <row r="132" spans="2:2" ht="13" x14ac:dyDescent="0.15">
      <c r="B132" s="70"/>
    </row>
    <row r="133" spans="2:2" ht="13" x14ac:dyDescent="0.15">
      <c r="B133" s="70"/>
    </row>
    <row r="134" spans="2:2" ht="13" x14ac:dyDescent="0.15">
      <c r="B134" s="70"/>
    </row>
    <row r="135" spans="2:2" ht="13" x14ac:dyDescent="0.15">
      <c r="B135" s="70"/>
    </row>
    <row r="136" spans="2:2" ht="13" x14ac:dyDescent="0.15">
      <c r="B136" s="70"/>
    </row>
    <row r="137" spans="2:2" ht="13" x14ac:dyDescent="0.15">
      <c r="B137" s="70"/>
    </row>
    <row r="138" spans="2:2" ht="13" x14ac:dyDescent="0.15">
      <c r="B138" s="70"/>
    </row>
    <row r="139" spans="2:2" ht="13" x14ac:dyDescent="0.15">
      <c r="B139" s="70"/>
    </row>
    <row r="140" spans="2:2" ht="13" x14ac:dyDescent="0.15">
      <c r="B140" s="70"/>
    </row>
    <row r="141" spans="2:2" ht="13" x14ac:dyDescent="0.15">
      <c r="B141" s="70"/>
    </row>
    <row r="142" spans="2:2" ht="13" x14ac:dyDescent="0.15">
      <c r="B142" s="70"/>
    </row>
    <row r="143" spans="2:2" ht="13" x14ac:dyDescent="0.15">
      <c r="B143" s="70"/>
    </row>
    <row r="144" spans="2:2" ht="13" x14ac:dyDescent="0.15">
      <c r="B144" s="70"/>
    </row>
    <row r="145" spans="2:2" ht="13" x14ac:dyDescent="0.15">
      <c r="B145" s="70"/>
    </row>
    <row r="146" spans="2:2" ht="13" x14ac:dyDescent="0.15">
      <c r="B146" s="70"/>
    </row>
    <row r="147" spans="2:2" ht="13" x14ac:dyDescent="0.15">
      <c r="B147" s="70"/>
    </row>
    <row r="148" spans="2:2" ht="13" x14ac:dyDescent="0.15">
      <c r="B148" s="70"/>
    </row>
    <row r="149" spans="2:2" ht="13" x14ac:dyDescent="0.15">
      <c r="B149" s="70"/>
    </row>
    <row r="150" spans="2:2" ht="13" x14ac:dyDescent="0.15">
      <c r="B150" s="70"/>
    </row>
    <row r="151" spans="2:2" ht="13" x14ac:dyDescent="0.15">
      <c r="B151" s="70"/>
    </row>
    <row r="152" spans="2:2" ht="13" x14ac:dyDescent="0.15">
      <c r="B152" s="70"/>
    </row>
    <row r="153" spans="2:2" ht="13" x14ac:dyDescent="0.15">
      <c r="B153" s="70"/>
    </row>
    <row r="154" spans="2:2" ht="13" x14ac:dyDescent="0.15">
      <c r="B154" s="70"/>
    </row>
    <row r="155" spans="2:2" ht="13" x14ac:dyDescent="0.15">
      <c r="B155" s="70"/>
    </row>
    <row r="156" spans="2:2" ht="13" x14ac:dyDescent="0.15">
      <c r="B156" s="70"/>
    </row>
    <row r="157" spans="2:2" ht="13" x14ac:dyDescent="0.15">
      <c r="B157" s="70"/>
    </row>
    <row r="158" spans="2:2" ht="13" x14ac:dyDescent="0.15">
      <c r="B158" s="70"/>
    </row>
    <row r="159" spans="2:2" ht="13" x14ac:dyDescent="0.15">
      <c r="B159" s="70"/>
    </row>
    <row r="160" spans="2:2" ht="13" x14ac:dyDescent="0.15">
      <c r="B160" s="70"/>
    </row>
    <row r="161" spans="2:2" ht="13" x14ac:dyDescent="0.15">
      <c r="B161" s="70"/>
    </row>
    <row r="162" spans="2:2" ht="13" x14ac:dyDescent="0.15">
      <c r="B162" s="70"/>
    </row>
    <row r="163" spans="2:2" ht="13" x14ac:dyDescent="0.15">
      <c r="B163" s="70"/>
    </row>
    <row r="164" spans="2:2" ht="13" x14ac:dyDescent="0.15">
      <c r="B164" s="70"/>
    </row>
    <row r="165" spans="2:2" ht="13" x14ac:dyDescent="0.15">
      <c r="B165" s="70"/>
    </row>
    <row r="166" spans="2:2" ht="13" x14ac:dyDescent="0.15">
      <c r="B166" s="70"/>
    </row>
    <row r="167" spans="2:2" ht="13" x14ac:dyDescent="0.15">
      <c r="B167" s="70"/>
    </row>
    <row r="168" spans="2:2" ht="13" x14ac:dyDescent="0.15">
      <c r="B168" s="70"/>
    </row>
    <row r="169" spans="2:2" ht="13" x14ac:dyDescent="0.15">
      <c r="B169" s="70"/>
    </row>
    <row r="170" spans="2:2" ht="13" x14ac:dyDescent="0.15">
      <c r="B170" s="70"/>
    </row>
    <row r="171" spans="2:2" ht="13" x14ac:dyDescent="0.15">
      <c r="B171" s="70"/>
    </row>
    <row r="172" spans="2:2" ht="13" x14ac:dyDescent="0.15">
      <c r="B172" s="70"/>
    </row>
    <row r="173" spans="2:2" ht="13" x14ac:dyDescent="0.15">
      <c r="B173" s="70"/>
    </row>
    <row r="174" spans="2:2" ht="13" x14ac:dyDescent="0.15">
      <c r="B174" s="70"/>
    </row>
    <row r="175" spans="2:2" ht="13" x14ac:dyDescent="0.15">
      <c r="B175" s="70"/>
    </row>
    <row r="176" spans="2:2" ht="13" x14ac:dyDescent="0.15">
      <c r="B176" s="70"/>
    </row>
    <row r="177" spans="2:2" ht="13" x14ac:dyDescent="0.15">
      <c r="B177" s="70"/>
    </row>
    <row r="178" spans="2:2" ht="13" x14ac:dyDescent="0.15">
      <c r="B178" s="70"/>
    </row>
    <row r="179" spans="2:2" ht="13" x14ac:dyDescent="0.15">
      <c r="B179" s="70"/>
    </row>
    <row r="180" spans="2:2" ht="13" x14ac:dyDescent="0.15">
      <c r="B180" s="70"/>
    </row>
    <row r="181" spans="2:2" ht="13" x14ac:dyDescent="0.15">
      <c r="B181" s="70"/>
    </row>
    <row r="182" spans="2:2" ht="13" x14ac:dyDescent="0.15">
      <c r="B182" s="70"/>
    </row>
    <row r="183" spans="2:2" ht="13" x14ac:dyDescent="0.15">
      <c r="B183" s="70"/>
    </row>
    <row r="184" spans="2:2" ht="13" x14ac:dyDescent="0.15">
      <c r="B184" s="70"/>
    </row>
    <row r="185" spans="2:2" ht="13" x14ac:dyDescent="0.15">
      <c r="B185" s="70"/>
    </row>
    <row r="186" spans="2:2" ht="13" x14ac:dyDescent="0.15">
      <c r="B186" s="70"/>
    </row>
    <row r="187" spans="2:2" ht="13" x14ac:dyDescent="0.15">
      <c r="B187" s="70"/>
    </row>
    <row r="188" spans="2:2" ht="13" x14ac:dyDescent="0.15">
      <c r="B188" s="70"/>
    </row>
    <row r="189" spans="2:2" ht="13" x14ac:dyDescent="0.15">
      <c r="B189" s="70"/>
    </row>
    <row r="190" spans="2:2" ht="13" x14ac:dyDescent="0.15">
      <c r="B190" s="70"/>
    </row>
    <row r="191" spans="2:2" ht="13" x14ac:dyDescent="0.15">
      <c r="B191" s="70"/>
    </row>
    <row r="192" spans="2:2" ht="13" x14ac:dyDescent="0.15">
      <c r="B192" s="70"/>
    </row>
    <row r="193" spans="2:2" ht="13" x14ac:dyDescent="0.15">
      <c r="B193" s="70"/>
    </row>
    <row r="194" spans="2:2" ht="13" x14ac:dyDescent="0.15">
      <c r="B194" s="70"/>
    </row>
    <row r="195" spans="2:2" ht="13" x14ac:dyDescent="0.15">
      <c r="B195" s="70"/>
    </row>
    <row r="196" spans="2:2" ht="13" x14ac:dyDescent="0.15">
      <c r="B196" s="70"/>
    </row>
    <row r="197" spans="2:2" ht="13" x14ac:dyDescent="0.15">
      <c r="B197" s="70"/>
    </row>
    <row r="198" spans="2:2" ht="13" x14ac:dyDescent="0.15">
      <c r="B198" s="70"/>
    </row>
    <row r="199" spans="2:2" ht="13" x14ac:dyDescent="0.15">
      <c r="B199" s="70"/>
    </row>
    <row r="200" spans="2:2" ht="13" x14ac:dyDescent="0.15">
      <c r="B200" s="70"/>
    </row>
    <row r="201" spans="2:2" ht="13" x14ac:dyDescent="0.15">
      <c r="B201" s="70"/>
    </row>
    <row r="202" spans="2:2" ht="13" x14ac:dyDescent="0.15">
      <c r="B202" s="70"/>
    </row>
    <row r="203" spans="2:2" ht="13" x14ac:dyDescent="0.15">
      <c r="B203" s="70"/>
    </row>
    <row r="204" spans="2:2" ht="13" x14ac:dyDescent="0.15">
      <c r="B204" s="70"/>
    </row>
    <row r="205" spans="2:2" ht="13" x14ac:dyDescent="0.15">
      <c r="B205" s="70"/>
    </row>
    <row r="206" spans="2:2" ht="13" x14ac:dyDescent="0.15">
      <c r="B206" s="70"/>
    </row>
    <row r="207" spans="2:2" ht="13" x14ac:dyDescent="0.15">
      <c r="B207" s="70"/>
    </row>
    <row r="208" spans="2:2" ht="13" x14ac:dyDescent="0.15">
      <c r="B208" s="70"/>
    </row>
    <row r="209" spans="2:2" ht="13" x14ac:dyDescent="0.15">
      <c r="B209" s="70"/>
    </row>
    <row r="210" spans="2:2" ht="13" x14ac:dyDescent="0.15">
      <c r="B210" s="70"/>
    </row>
    <row r="211" spans="2:2" ht="13" x14ac:dyDescent="0.15">
      <c r="B211" s="70"/>
    </row>
    <row r="212" spans="2:2" ht="13" x14ac:dyDescent="0.15">
      <c r="B212" s="70"/>
    </row>
    <row r="213" spans="2:2" ht="13" x14ac:dyDescent="0.15">
      <c r="B213" s="70"/>
    </row>
    <row r="214" spans="2:2" ht="13" x14ac:dyDescent="0.15">
      <c r="B214" s="70"/>
    </row>
    <row r="215" spans="2:2" ht="13" x14ac:dyDescent="0.15">
      <c r="B215" s="70"/>
    </row>
    <row r="216" spans="2:2" ht="13" x14ac:dyDescent="0.15">
      <c r="B216" s="70"/>
    </row>
    <row r="217" spans="2:2" ht="13" x14ac:dyDescent="0.15">
      <c r="B217" s="70"/>
    </row>
    <row r="218" spans="2:2" ht="13" x14ac:dyDescent="0.15">
      <c r="B218" s="70"/>
    </row>
    <row r="219" spans="2:2" ht="13" x14ac:dyDescent="0.15">
      <c r="B219" s="70"/>
    </row>
    <row r="220" spans="2:2" ht="13" x14ac:dyDescent="0.15">
      <c r="B220" s="70"/>
    </row>
    <row r="221" spans="2:2" ht="13" x14ac:dyDescent="0.15">
      <c r="B221" s="70"/>
    </row>
    <row r="222" spans="2:2" ht="13" x14ac:dyDescent="0.15">
      <c r="B222" s="70"/>
    </row>
    <row r="223" spans="2:2" ht="13" x14ac:dyDescent="0.15">
      <c r="B223" s="70"/>
    </row>
    <row r="224" spans="2:2" ht="13" x14ac:dyDescent="0.15">
      <c r="B224" s="70"/>
    </row>
    <row r="225" spans="2:2" ht="13" x14ac:dyDescent="0.15">
      <c r="B225" s="70"/>
    </row>
    <row r="226" spans="2:2" ht="13" x14ac:dyDescent="0.15">
      <c r="B226" s="70"/>
    </row>
    <row r="227" spans="2:2" ht="13" x14ac:dyDescent="0.15">
      <c r="B227" s="70"/>
    </row>
    <row r="228" spans="2:2" ht="13" x14ac:dyDescent="0.15">
      <c r="B228" s="70"/>
    </row>
    <row r="229" spans="2:2" ht="13" x14ac:dyDescent="0.15">
      <c r="B229" s="70"/>
    </row>
    <row r="230" spans="2:2" ht="13" x14ac:dyDescent="0.15">
      <c r="B230" s="70"/>
    </row>
    <row r="231" spans="2:2" ht="13" x14ac:dyDescent="0.15">
      <c r="B231" s="70"/>
    </row>
    <row r="232" spans="2:2" ht="13" x14ac:dyDescent="0.15">
      <c r="B232" s="70"/>
    </row>
    <row r="233" spans="2:2" ht="13" x14ac:dyDescent="0.15">
      <c r="B233" s="70"/>
    </row>
    <row r="234" spans="2:2" ht="13" x14ac:dyDescent="0.15">
      <c r="B234" s="70"/>
    </row>
    <row r="235" spans="2:2" ht="13" x14ac:dyDescent="0.15">
      <c r="B235" s="70"/>
    </row>
    <row r="236" spans="2:2" ht="13" x14ac:dyDescent="0.15">
      <c r="B236" s="70"/>
    </row>
    <row r="237" spans="2:2" ht="13" x14ac:dyDescent="0.15">
      <c r="B237" s="70"/>
    </row>
    <row r="238" spans="2:2" ht="13" x14ac:dyDescent="0.15">
      <c r="B238" s="70"/>
    </row>
    <row r="239" spans="2:2" ht="13" x14ac:dyDescent="0.15">
      <c r="B239" s="70"/>
    </row>
    <row r="240" spans="2:2" ht="13" x14ac:dyDescent="0.15">
      <c r="B240" s="70"/>
    </row>
    <row r="241" spans="2:2" ht="13" x14ac:dyDescent="0.15">
      <c r="B241" s="70"/>
    </row>
    <row r="242" spans="2:2" ht="13" x14ac:dyDescent="0.15">
      <c r="B242" s="70"/>
    </row>
    <row r="243" spans="2:2" ht="13" x14ac:dyDescent="0.15">
      <c r="B243" s="70"/>
    </row>
    <row r="244" spans="2:2" ht="13" x14ac:dyDescent="0.15">
      <c r="B244" s="70"/>
    </row>
    <row r="245" spans="2:2" ht="13" x14ac:dyDescent="0.15">
      <c r="B245" s="70"/>
    </row>
    <row r="246" spans="2:2" ht="13" x14ac:dyDescent="0.15">
      <c r="B246" s="70"/>
    </row>
    <row r="247" spans="2:2" ht="13" x14ac:dyDescent="0.15">
      <c r="B247" s="70"/>
    </row>
    <row r="248" spans="2:2" ht="13" x14ac:dyDescent="0.15">
      <c r="B248" s="70"/>
    </row>
    <row r="249" spans="2:2" ht="13" x14ac:dyDescent="0.15">
      <c r="B249" s="70"/>
    </row>
    <row r="250" spans="2:2" ht="13" x14ac:dyDescent="0.15">
      <c r="B250" s="70"/>
    </row>
    <row r="251" spans="2:2" ht="13" x14ac:dyDescent="0.15">
      <c r="B251" s="70"/>
    </row>
    <row r="252" spans="2:2" ht="13" x14ac:dyDescent="0.15">
      <c r="B252" s="70"/>
    </row>
    <row r="253" spans="2:2" ht="13" x14ac:dyDescent="0.15">
      <c r="B253" s="70"/>
    </row>
    <row r="254" spans="2:2" ht="13" x14ac:dyDescent="0.15">
      <c r="B254" s="70"/>
    </row>
    <row r="255" spans="2:2" ht="13" x14ac:dyDescent="0.15">
      <c r="B255" s="70"/>
    </row>
    <row r="256" spans="2:2" ht="13" x14ac:dyDescent="0.15">
      <c r="B256" s="70"/>
    </row>
    <row r="257" spans="2:2" ht="13" x14ac:dyDescent="0.15">
      <c r="B257" s="70"/>
    </row>
    <row r="258" spans="2:2" ht="13" x14ac:dyDescent="0.15">
      <c r="B258" s="70"/>
    </row>
    <row r="259" spans="2:2" ht="13" x14ac:dyDescent="0.15">
      <c r="B259" s="70"/>
    </row>
    <row r="260" spans="2:2" ht="13" x14ac:dyDescent="0.15">
      <c r="B260" s="70"/>
    </row>
    <row r="261" spans="2:2" ht="13" x14ac:dyDescent="0.15">
      <c r="B261" s="70"/>
    </row>
    <row r="262" spans="2:2" ht="13" x14ac:dyDescent="0.15">
      <c r="B262" s="70"/>
    </row>
    <row r="263" spans="2:2" ht="13" x14ac:dyDescent="0.15">
      <c r="B263" s="70"/>
    </row>
    <row r="264" spans="2:2" ht="13" x14ac:dyDescent="0.15">
      <c r="B264" s="70"/>
    </row>
    <row r="265" spans="2:2" ht="13" x14ac:dyDescent="0.15">
      <c r="B265" s="70"/>
    </row>
    <row r="266" spans="2:2" ht="13" x14ac:dyDescent="0.15">
      <c r="B266" s="70"/>
    </row>
    <row r="267" spans="2:2" ht="13" x14ac:dyDescent="0.15">
      <c r="B267" s="70"/>
    </row>
    <row r="268" spans="2:2" ht="13" x14ac:dyDescent="0.15">
      <c r="B268" s="70"/>
    </row>
    <row r="269" spans="2:2" ht="13" x14ac:dyDescent="0.15">
      <c r="B269" s="70"/>
    </row>
    <row r="270" spans="2:2" ht="13" x14ac:dyDescent="0.15">
      <c r="B270" s="70"/>
    </row>
    <row r="271" spans="2:2" ht="13" x14ac:dyDescent="0.15">
      <c r="B271" s="70"/>
    </row>
    <row r="272" spans="2:2" ht="13" x14ac:dyDescent="0.15">
      <c r="B272" s="70"/>
    </row>
    <row r="273" spans="2:2" ht="13" x14ac:dyDescent="0.15">
      <c r="B273" s="70"/>
    </row>
    <row r="274" spans="2:2" ht="13" x14ac:dyDescent="0.15">
      <c r="B274" s="70"/>
    </row>
    <row r="275" spans="2:2" ht="13" x14ac:dyDescent="0.15">
      <c r="B275" s="70"/>
    </row>
    <row r="276" spans="2:2" ht="13" x14ac:dyDescent="0.15">
      <c r="B276" s="70"/>
    </row>
    <row r="277" spans="2:2" ht="13" x14ac:dyDescent="0.15">
      <c r="B277" s="70"/>
    </row>
    <row r="278" spans="2:2" ht="13" x14ac:dyDescent="0.15">
      <c r="B278" s="70"/>
    </row>
    <row r="279" spans="2:2" ht="13" x14ac:dyDescent="0.15">
      <c r="B279" s="70"/>
    </row>
    <row r="280" spans="2:2" ht="13" x14ac:dyDescent="0.15">
      <c r="B280" s="70"/>
    </row>
    <row r="281" spans="2:2" ht="13" x14ac:dyDescent="0.15">
      <c r="B281" s="70"/>
    </row>
    <row r="282" spans="2:2" ht="13" x14ac:dyDescent="0.15">
      <c r="B282" s="70"/>
    </row>
    <row r="283" spans="2:2" ht="13" x14ac:dyDescent="0.15">
      <c r="B283" s="70"/>
    </row>
    <row r="284" spans="2:2" ht="13" x14ac:dyDescent="0.15">
      <c r="B284" s="70"/>
    </row>
    <row r="285" spans="2:2" ht="13" x14ac:dyDescent="0.15">
      <c r="B285" s="70"/>
    </row>
    <row r="286" spans="2:2" ht="13" x14ac:dyDescent="0.15">
      <c r="B286" s="70"/>
    </row>
    <row r="287" spans="2:2" ht="13" x14ac:dyDescent="0.15">
      <c r="B287" s="70"/>
    </row>
    <row r="288" spans="2:2" ht="13" x14ac:dyDescent="0.15">
      <c r="B288" s="70"/>
    </row>
    <row r="289" spans="2:2" ht="13" x14ac:dyDescent="0.15">
      <c r="B289" s="70"/>
    </row>
    <row r="290" spans="2:2" ht="13" x14ac:dyDescent="0.15">
      <c r="B290" s="70"/>
    </row>
    <row r="291" spans="2:2" ht="13" x14ac:dyDescent="0.15">
      <c r="B291" s="70"/>
    </row>
    <row r="292" spans="2:2" ht="13" x14ac:dyDescent="0.15">
      <c r="B292" s="70"/>
    </row>
    <row r="293" spans="2:2" ht="13" x14ac:dyDescent="0.15">
      <c r="B293" s="70"/>
    </row>
    <row r="294" spans="2:2" ht="13" x14ac:dyDescent="0.15">
      <c r="B294" s="70"/>
    </row>
    <row r="295" spans="2:2" ht="13" x14ac:dyDescent="0.15">
      <c r="B295" s="70"/>
    </row>
    <row r="296" spans="2:2" ht="13" x14ac:dyDescent="0.15">
      <c r="B296" s="70"/>
    </row>
    <row r="297" spans="2:2" ht="13" x14ac:dyDescent="0.15">
      <c r="B297" s="70"/>
    </row>
    <row r="298" spans="2:2" ht="13" x14ac:dyDescent="0.15">
      <c r="B298" s="70"/>
    </row>
    <row r="299" spans="2:2" ht="13" x14ac:dyDescent="0.15">
      <c r="B299" s="70"/>
    </row>
    <row r="300" spans="2:2" ht="13" x14ac:dyDescent="0.15">
      <c r="B300" s="70"/>
    </row>
    <row r="301" spans="2:2" ht="13" x14ac:dyDescent="0.15">
      <c r="B301" s="70"/>
    </row>
    <row r="302" spans="2:2" ht="13" x14ac:dyDescent="0.15">
      <c r="B302" s="70"/>
    </row>
    <row r="303" spans="2:2" ht="13" x14ac:dyDescent="0.15">
      <c r="B303" s="70"/>
    </row>
    <row r="304" spans="2:2" ht="13" x14ac:dyDescent="0.15">
      <c r="B304" s="70"/>
    </row>
    <row r="305" spans="2:2" ht="13" x14ac:dyDescent="0.15">
      <c r="B305" s="70"/>
    </row>
    <row r="306" spans="2:2" ht="13" x14ac:dyDescent="0.15">
      <c r="B306" s="70"/>
    </row>
    <row r="307" spans="2:2" ht="13" x14ac:dyDescent="0.15">
      <c r="B307" s="70"/>
    </row>
    <row r="308" spans="2:2" ht="13" x14ac:dyDescent="0.15">
      <c r="B308" s="70"/>
    </row>
    <row r="309" spans="2:2" ht="13" x14ac:dyDescent="0.15">
      <c r="B309" s="70"/>
    </row>
    <row r="310" spans="2:2" ht="13" x14ac:dyDescent="0.15">
      <c r="B310" s="70"/>
    </row>
    <row r="311" spans="2:2" ht="13" x14ac:dyDescent="0.15">
      <c r="B311" s="70"/>
    </row>
    <row r="312" spans="2:2" ht="13" x14ac:dyDescent="0.15">
      <c r="B312" s="70"/>
    </row>
    <row r="313" spans="2:2" ht="13" x14ac:dyDescent="0.15">
      <c r="B313" s="70"/>
    </row>
    <row r="314" spans="2:2" ht="13" x14ac:dyDescent="0.15">
      <c r="B314" s="70"/>
    </row>
    <row r="315" spans="2:2" ht="13" x14ac:dyDescent="0.15">
      <c r="B315" s="70"/>
    </row>
    <row r="316" spans="2:2" ht="13" x14ac:dyDescent="0.15">
      <c r="B316" s="70"/>
    </row>
    <row r="317" spans="2:2" ht="13" x14ac:dyDescent="0.15">
      <c r="B317" s="70"/>
    </row>
    <row r="318" spans="2:2" ht="13" x14ac:dyDescent="0.15">
      <c r="B318" s="70"/>
    </row>
    <row r="319" spans="2:2" ht="13" x14ac:dyDescent="0.15">
      <c r="B319" s="70"/>
    </row>
    <row r="320" spans="2:2" ht="13" x14ac:dyDescent="0.15">
      <c r="B320" s="70"/>
    </row>
    <row r="321" spans="2:2" ht="13" x14ac:dyDescent="0.15">
      <c r="B321" s="70"/>
    </row>
    <row r="322" spans="2:2" ht="13" x14ac:dyDescent="0.15">
      <c r="B322" s="70"/>
    </row>
    <row r="323" spans="2:2" ht="13" x14ac:dyDescent="0.15">
      <c r="B323" s="70"/>
    </row>
    <row r="324" spans="2:2" ht="13" x14ac:dyDescent="0.15">
      <c r="B324" s="70"/>
    </row>
    <row r="325" spans="2:2" ht="13" x14ac:dyDescent="0.15">
      <c r="B325" s="70"/>
    </row>
    <row r="326" spans="2:2" ht="13" x14ac:dyDescent="0.15">
      <c r="B326" s="70"/>
    </row>
    <row r="327" spans="2:2" ht="13" x14ac:dyDescent="0.15">
      <c r="B327" s="70"/>
    </row>
    <row r="328" spans="2:2" ht="13" x14ac:dyDescent="0.15">
      <c r="B328" s="70"/>
    </row>
    <row r="329" spans="2:2" ht="13" x14ac:dyDescent="0.15">
      <c r="B329" s="70"/>
    </row>
    <row r="330" spans="2:2" ht="13" x14ac:dyDescent="0.15">
      <c r="B330" s="70"/>
    </row>
    <row r="331" spans="2:2" ht="13" x14ac:dyDescent="0.15">
      <c r="B331" s="70"/>
    </row>
    <row r="332" spans="2:2" ht="13" x14ac:dyDescent="0.15">
      <c r="B332" s="70"/>
    </row>
    <row r="333" spans="2:2" ht="13" x14ac:dyDescent="0.15">
      <c r="B333" s="70"/>
    </row>
    <row r="334" spans="2:2" ht="13" x14ac:dyDescent="0.15">
      <c r="B334" s="70"/>
    </row>
    <row r="335" spans="2:2" ht="13" x14ac:dyDescent="0.15">
      <c r="B335" s="70"/>
    </row>
    <row r="336" spans="2:2" ht="13" x14ac:dyDescent="0.15">
      <c r="B336" s="70"/>
    </row>
    <row r="337" spans="2:2" ht="13" x14ac:dyDescent="0.15">
      <c r="B337" s="70"/>
    </row>
    <row r="338" spans="2:2" ht="13" x14ac:dyDescent="0.15">
      <c r="B338" s="70"/>
    </row>
    <row r="339" spans="2:2" ht="13" x14ac:dyDescent="0.15">
      <c r="B339" s="70"/>
    </row>
    <row r="340" spans="2:2" ht="13" x14ac:dyDescent="0.15">
      <c r="B340" s="70"/>
    </row>
    <row r="341" spans="2:2" ht="13" x14ac:dyDescent="0.15">
      <c r="B341" s="70"/>
    </row>
    <row r="342" spans="2:2" ht="13" x14ac:dyDescent="0.15">
      <c r="B342" s="70"/>
    </row>
    <row r="343" spans="2:2" ht="13" x14ac:dyDescent="0.15">
      <c r="B343" s="70"/>
    </row>
    <row r="344" spans="2:2" ht="13" x14ac:dyDescent="0.15">
      <c r="B344" s="70"/>
    </row>
    <row r="345" spans="2:2" ht="13" x14ac:dyDescent="0.15">
      <c r="B345" s="70"/>
    </row>
    <row r="346" spans="2:2" ht="13" x14ac:dyDescent="0.15">
      <c r="B346" s="70"/>
    </row>
    <row r="347" spans="2:2" ht="13" x14ac:dyDescent="0.15">
      <c r="B347" s="70"/>
    </row>
    <row r="348" spans="2:2" ht="13" x14ac:dyDescent="0.15">
      <c r="B348" s="70"/>
    </row>
    <row r="349" spans="2:2" ht="13" x14ac:dyDescent="0.15">
      <c r="B349" s="70"/>
    </row>
    <row r="350" spans="2:2" ht="13" x14ac:dyDescent="0.15">
      <c r="B350" s="70"/>
    </row>
    <row r="351" spans="2:2" ht="13" x14ac:dyDescent="0.15">
      <c r="B351" s="70"/>
    </row>
    <row r="352" spans="2:2" ht="13" x14ac:dyDescent="0.15">
      <c r="B352" s="70"/>
    </row>
    <row r="353" spans="2:2" ht="13" x14ac:dyDescent="0.15">
      <c r="B353" s="70"/>
    </row>
    <row r="354" spans="2:2" ht="13" x14ac:dyDescent="0.15">
      <c r="B354" s="70"/>
    </row>
    <row r="355" spans="2:2" ht="13" x14ac:dyDescent="0.15">
      <c r="B355" s="70"/>
    </row>
    <row r="356" spans="2:2" ht="13" x14ac:dyDescent="0.15">
      <c r="B356" s="70"/>
    </row>
    <row r="357" spans="2:2" ht="13" x14ac:dyDescent="0.15">
      <c r="B357" s="70"/>
    </row>
    <row r="358" spans="2:2" ht="13" x14ac:dyDescent="0.15">
      <c r="B358" s="70"/>
    </row>
    <row r="359" spans="2:2" ht="13" x14ac:dyDescent="0.15">
      <c r="B359" s="70"/>
    </row>
    <row r="360" spans="2:2" ht="13" x14ac:dyDescent="0.15">
      <c r="B360" s="70"/>
    </row>
    <row r="361" spans="2:2" ht="13" x14ac:dyDescent="0.15">
      <c r="B361" s="70"/>
    </row>
    <row r="362" spans="2:2" ht="13" x14ac:dyDescent="0.15">
      <c r="B362" s="70"/>
    </row>
    <row r="363" spans="2:2" ht="13" x14ac:dyDescent="0.15">
      <c r="B363" s="70"/>
    </row>
    <row r="364" spans="2:2" ht="13" x14ac:dyDescent="0.15">
      <c r="B364" s="70"/>
    </row>
    <row r="365" spans="2:2" ht="13" x14ac:dyDescent="0.15">
      <c r="B365" s="70"/>
    </row>
    <row r="366" spans="2:2" ht="13" x14ac:dyDescent="0.15">
      <c r="B366" s="70"/>
    </row>
    <row r="367" spans="2:2" ht="13" x14ac:dyDescent="0.15">
      <c r="B367" s="70"/>
    </row>
    <row r="368" spans="2:2" ht="13" x14ac:dyDescent="0.15">
      <c r="B368" s="70"/>
    </row>
    <row r="369" spans="2:2" ht="13" x14ac:dyDescent="0.15">
      <c r="B369" s="70"/>
    </row>
    <row r="370" spans="2:2" ht="13" x14ac:dyDescent="0.15">
      <c r="B370" s="70"/>
    </row>
    <row r="371" spans="2:2" ht="13" x14ac:dyDescent="0.15">
      <c r="B371" s="70"/>
    </row>
    <row r="372" spans="2:2" ht="13" x14ac:dyDescent="0.15">
      <c r="B372" s="70"/>
    </row>
    <row r="373" spans="2:2" ht="13" x14ac:dyDescent="0.15">
      <c r="B373" s="70"/>
    </row>
    <row r="374" spans="2:2" ht="13" x14ac:dyDescent="0.15">
      <c r="B374" s="70"/>
    </row>
    <row r="375" spans="2:2" ht="13" x14ac:dyDescent="0.15">
      <c r="B375" s="70"/>
    </row>
    <row r="376" spans="2:2" ht="13" x14ac:dyDescent="0.15">
      <c r="B376" s="70"/>
    </row>
    <row r="377" spans="2:2" ht="13" x14ac:dyDescent="0.15">
      <c r="B377" s="70"/>
    </row>
    <row r="378" spans="2:2" ht="13" x14ac:dyDescent="0.15">
      <c r="B378" s="70"/>
    </row>
    <row r="379" spans="2:2" ht="13" x14ac:dyDescent="0.15">
      <c r="B379" s="70"/>
    </row>
    <row r="380" spans="2:2" ht="13" x14ac:dyDescent="0.15">
      <c r="B380" s="70"/>
    </row>
    <row r="381" spans="2:2" ht="13" x14ac:dyDescent="0.15">
      <c r="B381" s="70"/>
    </row>
    <row r="382" spans="2:2" ht="13" x14ac:dyDescent="0.15">
      <c r="B382" s="70"/>
    </row>
    <row r="383" spans="2:2" ht="13" x14ac:dyDescent="0.15">
      <c r="B383" s="70"/>
    </row>
    <row r="384" spans="2:2" ht="13" x14ac:dyDescent="0.15">
      <c r="B384" s="70"/>
    </row>
    <row r="385" spans="2:2" ht="13" x14ac:dyDescent="0.15">
      <c r="B385" s="70"/>
    </row>
    <row r="386" spans="2:2" ht="13" x14ac:dyDescent="0.15">
      <c r="B386" s="70"/>
    </row>
    <row r="387" spans="2:2" ht="13" x14ac:dyDescent="0.15">
      <c r="B387" s="70"/>
    </row>
    <row r="388" spans="2:2" ht="13" x14ac:dyDescent="0.15">
      <c r="B388" s="70"/>
    </row>
    <row r="389" spans="2:2" ht="13" x14ac:dyDescent="0.15">
      <c r="B389" s="70"/>
    </row>
    <row r="390" spans="2:2" ht="13" x14ac:dyDescent="0.15">
      <c r="B390" s="70"/>
    </row>
    <row r="391" spans="2:2" ht="13" x14ac:dyDescent="0.15">
      <c r="B391" s="70"/>
    </row>
    <row r="392" spans="2:2" ht="13" x14ac:dyDescent="0.15">
      <c r="B392" s="70"/>
    </row>
    <row r="393" spans="2:2" ht="13" x14ac:dyDescent="0.15">
      <c r="B393" s="70"/>
    </row>
    <row r="394" spans="2:2" ht="13" x14ac:dyDescent="0.15">
      <c r="B394" s="70"/>
    </row>
    <row r="395" spans="2:2" ht="13" x14ac:dyDescent="0.15">
      <c r="B395" s="70"/>
    </row>
    <row r="396" spans="2:2" ht="13" x14ac:dyDescent="0.15">
      <c r="B396" s="70"/>
    </row>
    <row r="397" spans="2:2" ht="13" x14ac:dyDescent="0.15">
      <c r="B397" s="70"/>
    </row>
    <row r="398" spans="2:2" ht="13" x14ac:dyDescent="0.15">
      <c r="B398" s="70"/>
    </row>
    <row r="399" spans="2:2" ht="13" x14ac:dyDescent="0.15">
      <c r="B399" s="70"/>
    </row>
    <row r="400" spans="2:2" ht="13" x14ac:dyDescent="0.15">
      <c r="B400" s="70"/>
    </row>
    <row r="401" spans="2:2" ht="13" x14ac:dyDescent="0.15">
      <c r="B401" s="70"/>
    </row>
    <row r="402" spans="2:2" ht="13" x14ac:dyDescent="0.15">
      <c r="B402" s="70"/>
    </row>
    <row r="403" spans="2:2" ht="13" x14ac:dyDescent="0.15">
      <c r="B403" s="70"/>
    </row>
    <row r="404" spans="2:2" ht="13" x14ac:dyDescent="0.15">
      <c r="B404" s="70"/>
    </row>
    <row r="405" spans="2:2" ht="13" x14ac:dyDescent="0.15">
      <c r="B405" s="70"/>
    </row>
    <row r="406" spans="2:2" ht="13" x14ac:dyDescent="0.15">
      <c r="B406" s="70"/>
    </row>
    <row r="407" spans="2:2" ht="13" x14ac:dyDescent="0.15">
      <c r="B407" s="70"/>
    </row>
    <row r="408" spans="2:2" ht="13" x14ac:dyDescent="0.15">
      <c r="B408" s="70"/>
    </row>
    <row r="409" spans="2:2" ht="13" x14ac:dyDescent="0.15">
      <c r="B409" s="70"/>
    </row>
    <row r="410" spans="2:2" ht="13" x14ac:dyDescent="0.15">
      <c r="B410" s="70"/>
    </row>
    <row r="411" spans="2:2" ht="13" x14ac:dyDescent="0.15">
      <c r="B411" s="70"/>
    </row>
    <row r="412" spans="2:2" ht="13" x14ac:dyDescent="0.15">
      <c r="B412" s="70"/>
    </row>
    <row r="413" spans="2:2" ht="13" x14ac:dyDescent="0.15">
      <c r="B413" s="70"/>
    </row>
    <row r="414" spans="2:2" ht="13" x14ac:dyDescent="0.15">
      <c r="B414" s="70"/>
    </row>
    <row r="415" spans="2:2" ht="13" x14ac:dyDescent="0.15">
      <c r="B415" s="70"/>
    </row>
    <row r="416" spans="2:2" ht="13" x14ac:dyDescent="0.15">
      <c r="B416" s="70"/>
    </row>
    <row r="417" spans="2:2" ht="13" x14ac:dyDescent="0.15">
      <c r="B417" s="70"/>
    </row>
    <row r="418" spans="2:2" ht="13" x14ac:dyDescent="0.15">
      <c r="B418" s="70"/>
    </row>
    <row r="419" spans="2:2" ht="13" x14ac:dyDescent="0.15">
      <c r="B419" s="70"/>
    </row>
    <row r="420" spans="2:2" ht="13" x14ac:dyDescent="0.15">
      <c r="B420" s="70"/>
    </row>
    <row r="421" spans="2:2" ht="13" x14ac:dyDescent="0.15">
      <c r="B421" s="70"/>
    </row>
    <row r="422" spans="2:2" ht="13" x14ac:dyDescent="0.15">
      <c r="B422" s="70"/>
    </row>
    <row r="423" spans="2:2" ht="13" x14ac:dyDescent="0.15">
      <c r="B423" s="70"/>
    </row>
    <row r="424" spans="2:2" ht="13" x14ac:dyDescent="0.15">
      <c r="B424" s="70"/>
    </row>
    <row r="425" spans="2:2" ht="13" x14ac:dyDescent="0.15">
      <c r="B425" s="70"/>
    </row>
    <row r="426" spans="2:2" ht="13" x14ac:dyDescent="0.15">
      <c r="B426" s="70"/>
    </row>
    <row r="427" spans="2:2" ht="13" x14ac:dyDescent="0.15">
      <c r="B427" s="70"/>
    </row>
    <row r="428" spans="2:2" ht="13" x14ac:dyDescent="0.15">
      <c r="B428" s="70"/>
    </row>
    <row r="429" spans="2:2" ht="13" x14ac:dyDescent="0.15">
      <c r="B429" s="70"/>
    </row>
    <row r="430" spans="2:2" ht="13" x14ac:dyDescent="0.15">
      <c r="B430" s="70"/>
    </row>
    <row r="431" spans="2:2" ht="13" x14ac:dyDescent="0.15">
      <c r="B431" s="70"/>
    </row>
    <row r="432" spans="2:2" ht="13" x14ac:dyDescent="0.15">
      <c r="B432" s="70"/>
    </row>
    <row r="433" spans="2:2" ht="13" x14ac:dyDescent="0.15">
      <c r="B433" s="70"/>
    </row>
    <row r="434" spans="2:2" ht="13" x14ac:dyDescent="0.15">
      <c r="B434" s="70"/>
    </row>
    <row r="435" spans="2:2" ht="13" x14ac:dyDescent="0.15">
      <c r="B435" s="70"/>
    </row>
    <row r="436" spans="2:2" ht="13" x14ac:dyDescent="0.15">
      <c r="B436" s="70"/>
    </row>
    <row r="437" spans="2:2" ht="13" x14ac:dyDescent="0.15">
      <c r="B437" s="70"/>
    </row>
    <row r="438" spans="2:2" ht="13" x14ac:dyDescent="0.15">
      <c r="B438" s="70"/>
    </row>
    <row r="439" spans="2:2" ht="13" x14ac:dyDescent="0.15">
      <c r="B439" s="70"/>
    </row>
    <row r="440" spans="2:2" ht="13" x14ac:dyDescent="0.15">
      <c r="B440" s="70"/>
    </row>
    <row r="441" spans="2:2" ht="13" x14ac:dyDescent="0.15">
      <c r="B441" s="70"/>
    </row>
    <row r="442" spans="2:2" ht="13" x14ac:dyDescent="0.15">
      <c r="B442" s="70"/>
    </row>
    <row r="443" spans="2:2" ht="13" x14ac:dyDescent="0.15">
      <c r="B443" s="70"/>
    </row>
    <row r="444" spans="2:2" ht="13" x14ac:dyDescent="0.15">
      <c r="B444" s="70"/>
    </row>
    <row r="445" spans="2:2" ht="13" x14ac:dyDescent="0.15">
      <c r="B445" s="70"/>
    </row>
    <row r="446" spans="2:2" ht="13" x14ac:dyDescent="0.15">
      <c r="B446" s="70"/>
    </row>
    <row r="447" spans="2:2" ht="13" x14ac:dyDescent="0.15">
      <c r="B447" s="70"/>
    </row>
    <row r="448" spans="2:2" ht="13" x14ac:dyDescent="0.15">
      <c r="B448" s="70"/>
    </row>
    <row r="449" spans="2:2" ht="13" x14ac:dyDescent="0.15">
      <c r="B449" s="70"/>
    </row>
    <row r="450" spans="2:2" ht="13" x14ac:dyDescent="0.15">
      <c r="B450" s="70"/>
    </row>
    <row r="451" spans="2:2" ht="13" x14ac:dyDescent="0.15">
      <c r="B451" s="70"/>
    </row>
    <row r="452" spans="2:2" ht="13" x14ac:dyDescent="0.15">
      <c r="B452" s="70"/>
    </row>
    <row r="453" spans="2:2" ht="13" x14ac:dyDescent="0.15">
      <c r="B453" s="70"/>
    </row>
    <row r="454" spans="2:2" ht="13" x14ac:dyDescent="0.15">
      <c r="B454" s="70"/>
    </row>
    <row r="455" spans="2:2" ht="13" x14ac:dyDescent="0.15">
      <c r="B455" s="70"/>
    </row>
    <row r="456" spans="2:2" ht="13" x14ac:dyDescent="0.15">
      <c r="B456" s="70"/>
    </row>
    <row r="457" spans="2:2" ht="13" x14ac:dyDescent="0.15">
      <c r="B457" s="70"/>
    </row>
    <row r="458" spans="2:2" ht="13" x14ac:dyDescent="0.15">
      <c r="B458" s="70"/>
    </row>
    <row r="459" spans="2:2" ht="13" x14ac:dyDescent="0.15">
      <c r="B459" s="70"/>
    </row>
    <row r="460" spans="2:2" ht="13" x14ac:dyDescent="0.15">
      <c r="B460" s="70"/>
    </row>
    <row r="461" spans="2:2" ht="13" x14ac:dyDescent="0.15">
      <c r="B461" s="70"/>
    </row>
    <row r="462" spans="2:2" ht="13" x14ac:dyDescent="0.15">
      <c r="B462" s="70"/>
    </row>
    <row r="463" spans="2:2" ht="13" x14ac:dyDescent="0.15">
      <c r="B463" s="70"/>
    </row>
    <row r="464" spans="2:2" ht="13" x14ac:dyDescent="0.15">
      <c r="B464" s="70"/>
    </row>
    <row r="465" spans="2:2" ht="13" x14ac:dyDescent="0.15">
      <c r="B465" s="70"/>
    </row>
    <row r="466" spans="2:2" ht="13" x14ac:dyDescent="0.15">
      <c r="B466" s="70"/>
    </row>
    <row r="467" spans="2:2" ht="13" x14ac:dyDescent="0.15">
      <c r="B467" s="70"/>
    </row>
    <row r="468" spans="2:2" ht="13" x14ac:dyDescent="0.15">
      <c r="B468" s="70"/>
    </row>
    <row r="469" spans="2:2" ht="13" x14ac:dyDescent="0.15">
      <c r="B469" s="70"/>
    </row>
    <row r="470" spans="2:2" ht="13" x14ac:dyDescent="0.15">
      <c r="B470" s="70"/>
    </row>
    <row r="471" spans="2:2" ht="13" x14ac:dyDescent="0.15">
      <c r="B471" s="70"/>
    </row>
    <row r="472" spans="2:2" ht="13" x14ac:dyDescent="0.15">
      <c r="B472" s="70"/>
    </row>
    <row r="473" spans="2:2" ht="13" x14ac:dyDescent="0.15">
      <c r="B473" s="70"/>
    </row>
    <row r="474" spans="2:2" ht="13" x14ac:dyDescent="0.15">
      <c r="B474" s="70"/>
    </row>
    <row r="475" spans="2:2" ht="13" x14ac:dyDescent="0.15">
      <c r="B475" s="70"/>
    </row>
    <row r="476" spans="2:2" ht="13" x14ac:dyDescent="0.15">
      <c r="B476" s="70"/>
    </row>
    <row r="477" spans="2:2" ht="13" x14ac:dyDescent="0.15">
      <c r="B477" s="70"/>
    </row>
    <row r="478" spans="2:2" ht="13" x14ac:dyDescent="0.15">
      <c r="B478" s="70"/>
    </row>
    <row r="479" spans="2:2" ht="13" x14ac:dyDescent="0.15">
      <c r="B479" s="70"/>
    </row>
    <row r="480" spans="2:2" ht="13" x14ac:dyDescent="0.15">
      <c r="B480" s="70"/>
    </row>
    <row r="481" spans="2:2" ht="13" x14ac:dyDescent="0.15">
      <c r="B481" s="70"/>
    </row>
    <row r="482" spans="2:2" ht="13" x14ac:dyDescent="0.15">
      <c r="B482" s="70"/>
    </row>
    <row r="483" spans="2:2" ht="13" x14ac:dyDescent="0.15">
      <c r="B483" s="70"/>
    </row>
    <row r="484" spans="2:2" ht="13" x14ac:dyDescent="0.15">
      <c r="B484" s="70"/>
    </row>
    <row r="485" spans="2:2" ht="13" x14ac:dyDescent="0.15">
      <c r="B485" s="70"/>
    </row>
    <row r="486" spans="2:2" ht="13" x14ac:dyDescent="0.15">
      <c r="B486" s="70"/>
    </row>
    <row r="487" spans="2:2" ht="13" x14ac:dyDescent="0.15">
      <c r="B487" s="70"/>
    </row>
    <row r="488" spans="2:2" ht="13" x14ac:dyDescent="0.15">
      <c r="B488" s="70"/>
    </row>
    <row r="489" spans="2:2" ht="13" x14ac:dyDescent="0.15">
      <c r="B489" s="70"/>
    </row>
    <row r="490" spans="2:2" ht="13" x14ac:dyDescent="0.15">
      <c r="B490" s="70"/>
    </row>
    <row r="491" spans="2:2" ht="13" x14ac:dyDescent="0.15">
      <c r="B491" s="70"/>
    </row>
    <row r="492" spans="2:2" ht="13" x14ac:dyDescent="0.15">
      <c r="B492" s="70"/>
    </row>
    <row r="493" spans="2:2" ht="13" x14ac:dyDescent="0.15">
      <c r="B493" s="70"/>
    </row>
    <row r="494" spans="2:2" ht="13" x14ac:dyDescent="0.15">
      <c r="B494" s="70"/>
    </row>
    <row r="495" spans="2:2" ht="13" x14ac:dyDescent="0.15">
      <c r="B495" s="70"/>
    </row>
    <row r="496" spans="2:2" ht="13" x14ac:dyDescent="0.15">
      <c r="B496" s="70"/>
    </row>
    <row r="497" spans="2:2" ht="13" x14ac:dyDescent="0.15">
      <c r="B497" s="70"/>
    </row>
    <row r="498" spans="2:2" ht="13" x14ac:dyDescent="0.15">
      <c r="B498" s="70"/>
    </row>
    <row r="499" spans="2:2" ht="13" x14ac:dyDescent="0.15">
      <c r="B499" s="70"/>
    </row>
    <row r="500" spans="2:2" ht="13" x14ac:dyDescent="0.15">
      <c r="B500" s="70"/>
    </row>
    <row r="501" spans="2:2" ht="13" x14ac:dyDescent="0.15">
      <c r="B501" s="70"/>
    </row>
    <row r="502" spans="2:2" ht="13" x14ac:dyDescent="0.15">
      <c r="B502" s="70"/>
    </row>
    <row r="503" spans="2:2" ht="13" x14ac:dyDescent="0.15">
      <c r="B503" s="70"/>
    </row>
    <row r="504" spans="2:2" ht="13" x14ac:dyDescent="0.15">
      <c r="B504" s="70"/>
    </row>
    <row r="505" spans="2:2" ht="13" x14ac:dyDescent="0.15">
      <c r="B505" s="70"/>
    </row>
    <row r="506" spans="2:2" ht="13" x14ac:dyDescent="0.15">
      <c r="B506" s="70"/>
    </row>
    <row r="507" spans="2:2" ht="13" x14ac:dyDescent="0.15">
      <c r="B507" s="70"/>
    </row>
    <row r="508" spans="2:2" ht="13" x14ac:dyDescent="0.15">
      <c r="B508" s="70"/>
    </row>
    <row r="509" spans="2:2" ht="13" x14ac:dyDescent="0.15">
      <c r="B509" s="70"/>
    </row>
    <row r="510" spans="2:2" ht="13" x14ac:dyDescent="0.15">
      <c r="B510" s="70"/>
    </row>
    <row r="511" spans="2:2" ht="13" x14ac:dyDescent="0.15">
      <c r="B511" s="70"/>
    </row>
    <row r="512" spans="2:2" ht="13" x14ac:dyDescent="0.15">
      <c r="B512" s="70"/>
    </row>
    <row r="513" spans="2:2" ht="13" x14ac:dyDescent="0.15">
      <c r="B513" s="70"/>
    </row>
    <row r="514" spans="2:2" ht="13" x14ac:dyDescent="0.15">
      <c r="B514" s="70"/>
    </row>
    <row r="515" spans="2:2" ht="13" x14ac:dyDescent="0.15">
      <c r="B515" s="70"/>
    </row>
    <row r="516" spans="2:2" ht="13" x14ac:dyDescent="0.15">
      <c r="B516" s="70"/>
    </row>
    <row r="517" spans="2:2" ht="13" x14ac:dyDescent="0.15">
      <c r="B517" s="70"/>
    </row>
    <row r="518" spans="2:2" ht="13" x14ac:dyDescent="0.15">
      <c r="B518" s="70"/>
    </row>
    <row r="519" spans="2:2" ht="13" x14ac:dyDescent="0.15">
      <c r="B519" s="70"/>
    </row>
    <row r="520" spans="2:2" ht="13" x14ac:dyDescent="0.15">
      <c r="B520" s="70"/>
    </row>
    <row r="521" spans="2:2" ht="13" x14ac:dyDescent="0.15">
      <c r="B521" s="70"/>
    </row>
    <row r="522" spans="2:2" ht="13" x14ac:dyDescent="0.15">
      <c r="B522" s="70"/>
    </row>
    <row r="523" spans="2:2" ht="13" x14ac:dyDescent="0.15">
      <c r="B523" s="70"/>
    </row>
    <row r="524" spans="2:2" ht="13" x14ac:dyDescent="0.15">
      <c r="B524" s="70"/>
    </row>
    <row r="525" spans="2:2" ht="13" x14ac:dyDescent="0.15">
      <c r="B525" s="70"/>
    </row>
    <row r="526" spans="2:2" ht="13" x14ac:dyDescent="0.15">
      <c r="B526" s="70"/>
    </row>
    <row r="527" spans="2:2" ht="13" x14ac:dyDescent="0.15">
      <c r="B527" s="70"/>
    </row>
    <row r="528" spans="2:2" ht="13" x14ac:dyDescent="0.15">
      <c r="B528" s="70"/>
    </row>
    <row r="529" spans="2:2" ht="13" x14ac:dyDescent="0.15">
      <c r="B529" s="70"/>
    </row>
    <row r="530" spans="2:2" ht="13" x14ac:dyDescent="0.15">
      <c r="B530" s="70"/>
    </row>
    <row r="531" spans="2:2" ht="13" x14ac:dyDescent="0.15">
      <c r="B531" s="70"/>
    </row>
    <row r="532" spans="2:2" ht="13" x14ac:dyDescent="0.15">
      <c r="B532" s="70"/>
    </row>
    <row r="533" spans="2:2" ht="13" x14ac:dyDescent="0.15">
      <c r="B533" s="70"/>
    </row>
    <row r="534" spans="2:2" ht="13" x14ac:dyDescent="0.15">
      <c r="B534" s="70"/>
    </row>
    <row r="535" spans="2:2" ht="13" x14ac:dyDescent="0.15">
      <c r="B535" s="70"/>
    </row>
    <row r="536" spans="2:2" ht="13" x14ac:dyDescent="0.15">
      <c r="B536" s="70"/>
    </row>
    <row r="537" spans="2:2" ht="13" x14ac:dyDescent="0.15">
      <c r="B537" s="70"/>
    </row>
    <row r="538" spans="2:2" ht="13" x14ac:dyDescent="0.15">
      <c r="B538" s="70"/>
    </row>
    <row r="539" spans="2:2" ht="13" x14ac:dyDescent="0.15">
      <c r="B539" s="70"/>
    </row>
    <row r="540" spans="2:2" ht="13" x14ac:dyDescent="0.15">
      <c r="B540" s="70"/>
    </row>
    <row r="541" spans="2:2" ht="13" x14ac:dyDescent="0.15">
      <c r="B541" s="70"/>
    </row>
    <row r="542" spans="2:2" ht="13" x14ac:dyDescent="0.15">
      <c r="B542" s="70"/>
    </row>
    <row r="543" spans="2:2" ht="13" x14ac:dyDescent="0.15">
      <c r="B543" s="70"/>
    </row>
    <row r="544" spans="2:2" ht="13" x14ac:dyDescent="0.15">
      <c r="B544" s="70"/>
    </row>
    <row r="545" spans="2:2" ht="13" x14ac:dyDescent="0.15">
      <c r="B545" s="70"/>
    </row>
    <row r="546" spans="2:2" ht="13" x14ac:dyDescent="0.15">
      <c r="B546" s="70"/>
    </row>
    <row r="547" spans="2:2" ht="13" x14ac:dyDescent="0.15">
      <c r="B547" s="70"/>
    </row>
    <row r="548" spans="2:2" ht="13" x14ac:dyDescent="0.15">
      <c r="B548" s="70"/>
    </row>
    <row r="549" spans="2:2" ht="13" x14ac:dyDescent="0.15">
      <c r="B549" s="70"/>
    </row>
    <row r="550" spans="2:2" ht="13" x14ac:dyDescent="0.15">
      <c r="B550" s="70"/>
    </row>
    <row r="551" spans="2:2" ht="13" x14ac:dyDescent="0.15">
      <c r="B551" s="70"/>
    </row>
    <row r="552" spans="2:2" ht="13" x14ac:dyDescent="0.15">
      <c r="B552" s="70"/>
    </row>
    <row r="553" spans="2:2" ht="13" x14ac:dyDescent="0.15">
      <c r="B553" s="70"/>
    </row>
    <row r="554" spans="2:2" ht="13" x14ac:dyDescent="0.15">
      <c r="B554" s="70"/>
    </row>
    <row r="555" spans="2:2" ht="13" x14ac:dyDescent="0.15">
      <c r="B555" s="70"/>
    </row>
    <row r="556" spans="2:2" ht="13" x14ac:dyDescent="0.15">
      <c r="B556" s="70"/>
    </row>
    <row r="557" spans="2:2" ht="13" x14ac:dyDescent="0.15">
      <c r="B557" s="70"/>
    </row>
    <row r="558" spans="2:2" ht="13" x14ac:dyDescent="0.15">
      <c r="B558" s="70"/>
    </row>
    <row r="559" spans="2:2" ht="13" x14ac:dyDescent="0.15">
      <c r="B559" s="70"/>
    </row>
    <row r="560" spans="2:2" ht="13" x14ac:dyDescent="0.15">
      <c r="B560" s="70"/>
    </row>
    <row r="561" spans="2:2" ht="13" x14ac:dyDescent="0.15">
      <c r="B561" s="70"/>
    </row>
    <row r="562" spans="2:2" ht="13" x14ac:dyDescent="0.15">
      <c r="B562" s="70"/>
    </row>
    <row r="563" spans="2:2" ht="13" x14ac:dyDescent="0.15">
      <c r="B563" s="70"/>
    </row>
    <row r="564" spans="2:2" ht="13" x14ac:dyDescent="0.15">
      <c r="B564" s="70"/>
    </row>
    <row r="565" spans="2:2" ht="13" x14ac:dyDescent="0.15">
      <c r="B565" s="70"/>
    </row>
    <row r="566" spans="2:2" ht="13" x14ac:dyDescent="0.15">
      <c r="B566" s="70"/>
    </row>
    <row r="567" spans="2:2" ht="13" x14ac:dyDescent="0.15">
      <c r="B567" s="70"/>
    </row>
    <row r="568" spans="2:2" ht="13" x14ac:dyDescent="0.15">
      <c r="B568" s="70"/>
    </row>
    <row r="569" spans="2:2" ht="13" x14ac:dyDescent="0.15">
      <c r="B569" s="70"/>
    </row>
    <row r="570" spans="2:2" ht="13" x14ac:dyDescent="0.15">
      <c r="B570" s="70"/>
    </row>
    <row r="571" spans="2:2" ht="13" x14ac:dyDescent="0.15">
      <c r="B571" s="70"/>
    </row>
    <row r="572" spans="2:2" ht="13" x14ac:dyDescent="0.15">
      <c r="B572" s="70"/>
    </row>
    <row r="573" spans="2:2" ht="13" x14ac:dyDescent="0.15">
      <c r="B573" s="70"/>
    </row>
    <row r="574" spans="2:2" ht="13" x14ac:dyDescent="0.15">
      <c r="B574" s="70"/>
    </row>
    <row r="575" spans="2:2" ht="13" x14ac:dyDescent="0.15">
      <c r="B575" s="70"/>
    </row>
    <row r="576" spans="2:2" ht="13" x14ac:dyDescent="0.15">
      <c r="B576" s="70"/>
    </row>
    <row r="577" spans="2:2" ht="13" x14ac:dyDescent="0.15">
      <c r="B577" s="70"/>
    </row>
    <row r="578" spans="2:2" ht="13" x14ac:dyDescent="0.15">
      <c r="B578" s="70"/>
    </row>
    <row r="579" spans="2:2" ht="13" x14ac:dyDescent="0.15">
      <c r="B579" s="70"/>
    </row>
    <row r="580" spans="2:2" ht="13" x14ac:dyDescent="0.15">
      <c r="B580" s="70"/>
    </row>
    <row r="581" spans="2:2" ht="13" x14ac:dyDescent="0.15">
      <c r="B581" s="70"/>
    </row>
    <row r="582" spans="2:2" ht="13" x14ac:dyDescent="0.15">
      <c r="B582" s="70"/>
    </row>
    <row r="583" spans="2:2" ht="13" x14ac:dyDescent="0.15">
      <c r="B583" s="70"/>
    </row>
    <row r="584" spans="2:2" ht="13" x14ac:dyDescent="0.15">
      <c r="B584" s="70"/>
    </row>
    <row r="585" spans="2:2" ht="13" x14ac:dyDescent="0.15">
      <c r="B585" s="70"/>
    </row>
    <row r="586" spans="2:2" ht="13" x14ac:dyDescent="0.15">
      <c r="B586" s="70"/>
    </row>
    <row r="587" spans="2:2" ht="13" x14ac:dyDescent="0.15">
      <c r="B587" s="70"/>
    </row>
    <row r="588" spans="2:2" ht="13" x14ac:dyDescent="0.15">
      <c r="B588" s="70"/>
    </row>
    <row r="589" spans="2:2" ht="13" x14ac:dyDescent="0.15">
      <c r="B589" s="70"/>
    </row>
    <row r="590" spans="2:2" ht="13" x14ac:dyDescent="0.15">
      <c r="B590" s="70"/>
    </row>
    <row r="591" spans="2:2" ht="13" x14ac:dyDescent="0.15">
      <c r="B591" s="70"/>
    </row>
    <row r="592" spans="2:2" ht="13" x14ac:dyDescent="0.15">
      <c r="B592" s="70"/>
    </row>
    <row r="593" spans="2:2" ht="13" x14ac:dyDescent="0.15">
      <c r="B593" s="70"/>
    </row>
    <row r="594" spans="2:2" ht="13" x14ac:dyDescent="0.15">
      <c r="B594" s="70"/>
    </row>
    <row r="595" spans="2:2" ht="13" x14ac:dyDescent="0.15">
      <c r="B595" s="70"/>
    </row>
    <row r="596" spans="2:2" ht="13" x14ac:dyDescent="0.15">
      <c r="B596" s="70"/>
    </row>
    <row r="597" spans="2:2" ht="13" x14ac:dyDescent="0.15">
      <c r="B597" s="70"/>
    </row>
    <row r="598" spans="2:2" ht="13" x14ac:dyDescent="0.15">
      <c r="B598" s="70"/>
    </row>
    <row r="599" spans="2:2" ht="13" x14ac:dyDescent="0.15">
      <c r="B599" s="70"/>
    </row>
    <row r="600" spans="2:2" ht="13" x14ac:dyDescent="0.15">
      <c r="B600" s="70"/>
    </row>
    <row r="601" spans="2:2" ht="13" x14ac:dyDescent="0.15">
      <c r="B601" s="70"/>
    </row>
    <row r="602" spans="2:2" ht="13" x14ac:dyDescent="0.15">
      <c r="B602" s="70"/>
    </row>
    <row r="603" spans="2:2" ht="13" x14ac:dyDescent="0.15">
      <c r="B603" s="70"/>
    </row>
    <row r="604" spans="2:2" ht="13" x14ac:dyDescent="0.15">
      <c r="B604" s="70"/>
    </row>
    <row r="605" spans="2:2" ht="13" x14ac:dyDescent="0.15">
      <c r="B605" s="70"/>
    </row>
    <row r="606" spans="2:2" ht="13" x14ac:dyDescent="0.15">
      <c r="B606" s="70"/>
    </row>
    <row r="607" spans="2:2" ht="13" x14ac:dyDescent="0.15">
      <c r="B607" s="70"/>
    </row>
    <row r="608" spans="2:2" ht="13" x14ac:dyDescent="0.15">
      <c r="B608" s="70"/>
    </row>
    <row r="609" spans="2:2" ht="13" x14ac:dyDescent="0.15">
      <c r="B609" s="70"/>
    </row>
    <row r="610" spans="2:2" ht="13" x14ac:dyDescent="0.15">
      <c r="B610" s="70"/>
    </row>
    <row r="611" spans="2:2" ht="13" x14ac:dyDescent="0.15">
      <c r="B611" s="70"/>
    </row>
    <row r="612" spans="2:2" ht="13" x14ac:dyDescent="0.15">
      <c r="B612" s="70"/>
    </row>
    <row r="613" spans="2:2" ht="13" x14ac:dyDescent="0.15">
      <c r="B613" s="70"/>
    </row>
    <row r="614" spans="2:2" ht="13" x14ac:dyDescent="0.15">
      <c r="B614" s="70"/>
    </row>
    <row r="615" spans="2:2" ht="13" x14ac:dyDescent="0.15">
      <c r="B615" s="70"/>
    </row>
    <row r="616" spans="2:2" ht="13" x14ac:dyDescent="0.15">
      <c r="B616" s="70"/>
    </row>
    <row r="617" spans="2:2" ht="13" x14ac:dyDescent="0.15">
      <c r="B617" s="70"/>
    </row>
    <row r="618" spans="2:2" ht="13" x14ac:dyDescent="0.15">
      <c r="B618" s="70"/>
    </row>
    <row r="619" spans="2:2" ht="13" x14ac:dyDescent="0.15">
      <c r="B619" s="70"/>
    </row>
    <row r="620" spans="2:2" ht="13" x14ac:dyDescent="0.15">
      <c r="B620" s="70"/>
    </row>
    <row r="621" spans="2:2" ht="13" x14ac:dyDescent="0.15">
      <c r="B621" s="70"/>
    </row>
    <row r="622" spans="2:2" ht="13" x14ac:dyDescent="0.15">
      <c r="B622" s="70"/>
    </row>
    <row r="623" spans="2:2" ht="13" x14ac:dyDescent="0.15">
      <c r="B623" s="70"/>
    </row>
    <row r="624" spans="2:2" ht="13" x14ac:dyDescent="0.15">
      <c r="B624" s="70"/>
    </row>
    <row r="625" spans="2:2" ht="13" x14ac:dyDescent="0.15">
      <c r="B625" s="70"/>
    </row>
    <row r="626" spans="2:2" ht="13" x14ac:dyDescent="0.15">
      <c r="B626" s="70"/>
    </row>
    <row r="627" spans="2:2" ht="13" x14ac:dyDescent="0.15">
      <c r="B627" s="70"/>
    </row>
    <row r="628" spans="2:2" ht="13" x14ac:dyDescent="0.15">
      <c r="B628" s="70"/>
    </row>
    <row r="629" spans="2:2" ht="13" x14ac:dyDescent="0.15">
      <c r="B629" s="70"/>
    </row>
    <row r="630" spans="2:2" ht="13" x14ac:dyDescent="0.15">
      <c r="B630" s="70"/>
    </row>
    <row r="631" spans="2:2" ht="13" x14ac:dyDescent="0.15">
      <c r="B631" s="70"/>
    </row>
    <row r="632" spans="2:2" ht="13" x14ac:dyDescent="0.15">
      <c r="B632" s="70"/>
    </row>
    <row r="633" spans="2:2" ht="13" x14ac:dyDescent="0.15">
      <c r="B633" s="70"/>
    </row>
    <row r="634" spans="2:2" ht="13" x14ac:dyDescent="0.15">
      <c r="B634" s="70"/>
    </row>
    <row r="635" spans="2:2" ht="13" x14ac:dyDescent="0.15">
      <c r="B635" s="70"/>
    </row>
    <row r="636" spans="2:2" ht="13" x14ac:dyDescent="0.15">
      <c r="B636" s="70"/>
    </row>
    <row r="637" spans="2:2" ht="13" x14ac:dyDescent="0.15">
      <c r="B637" s="70"/>
    </row>
    <row r="638" spans="2:2" ht="13" x14ac:dyDescent="0.15">
      <c r="B638" s="70"/>
    </row>
    <row r="639" spans="2:2" ht="13" x14ac:dyDescent="0.15">
      <c r="B639" s="70"/>
    </row>
    <row r="640" spans="2:2" ht="13" x14ac:dyDescent="0.15">
      <c r="B640" s="70"/>
    </row>
    <row r="641" spans="2:2" ht="13" x14ac:dyDescent="0.15">
      <c r="B641" s="70"/>
    </row>
    <row r="642" spans="2:2" ht="13" x14ac:dyDescent="0.15">
      <c r="B642" s="70"/>
    </row>
    <row r="643" spans="2:2" ht="13" x14ac:dyDescent="0.15">
      <c r="B643" s="70"/>
    </row>
    <row r="644" spans="2:2" ht="13" x14ac:dyDescent="0.15">
      <c r="B644" s="70"/>
    </row>
    <row r="645" spans="2:2" ht="13" x14ac:dyDescent="0.15">
      <c r="B645" s="70"/>
    </row>
    <row r="646" spans="2:2" ht="13" x14ac:dyDescent="0.15">
      <c r="B646" s="70"/>
    </row>
    <row r="647" spans="2:2" ht="13" x14ac:dyDescent="0.15">
      <c r="B647" s="70"/>
    </row>
    <row r="648" spans="2:2" ht="13" x14ac:dyDescent="0.15">
      <c r="B648" s="70"/>
    </row>
    <row r="649" spans="2:2" ht="13" x14ac:dyDescent="0.15">
      <c r="B649" s="70"/>
    </row>
    <row r="650" spans="2:2" ht="13" x14ac:dyDescent="0.15">
      <c r="B650" s="70"/>
    </row>
    <row r="651" spans="2:2" ht="13" x14ac:dyDescent="0.15">
      <c r="B651" s="70"/>
    </row>
    <row r="652" spans="2:2" ht="13" x14ac:dyDescent="0.15">
      <c r="B652" s="70"/>
    </row>
    <row r="653" spans="2:2" ht="13" x14ac:dyDescent="0.15">
      <c r="B653" s="70"/>
    </row>
    <row r="654" spans="2:2" ht="13" x14ac:dyDescent="0.15">
      <c r="B654" s="70"/>
    </row>
    <row r="655" spans="2:2" ht="13" x14ac:dyDescent="0.15">
      <c r="B655" s="70"/>
    </row>
    <row r="656" spans="2:2" ht="13" x14ac:dyDescent="0.15">
      <c r="B656" s="70"/>
    </row>
    <row r="657" spans="2:2" ht="13" x14ac:dyDescent="0.15">
      <c r="B657" s="70"/>
    </row>
    <row r="658" spans="2:2" ht="13" x14ac:dyDescent="0.15">
      <c r="B658" s="70"/>
    </row>
    <row r="659" spans="2:2" ht="13" x14ac:dyDescent="0.15">
      <c r="B659" s="70"/>
    </row>
    <row r="660" spans="2:2" ht="13" x14ac:dyDescent="0.15">
      <c r="B660" s="70"/>
    </row>
    <row r="661" spans="2:2" ht="13" x14ac:dyDescent="0.15">
      <c r="B661" s="70"/>
    </row>
    <row r="662" spans="2:2" ht="13" x14ac:dyDescent="0.15">
      <c r="B662" s="70"/>
    </row>
    <row r="663" spans="2:2" ht="13" x14ac:dyDescent="0.15">
      <c r="B663" s="70"/>
    </row>
    <row r="664" spans="2:2" ht="13" x14ac:dyDescent="0.15">
      <c r="B664" s="70"/>
    </row>
    <row r="665" spans="2:2" ht="13" x14ac:dyDescent="0.15">
      <c r="B665" s="70"/>
    </row>
    <row r="666" spans="2:2" ht="13" x14ac:dyDescent="0.15">
      <c r="B666" s="70"/>
    </row>
    <row r="667" spans="2:2" ht="13" x14ac:dyDescent="0.15">
      <c r="B667" s="70"/>
    </row>
    <row r="668" spans="2:2" ht="13" x14ac:dyDescent="0.15">
      <c r="B668" s="70"/>
    </row>
    <row r="669" spans="2:2" ht="13" x14ac:dyDescent="0.15">
      <c r="B669" s="70"/>
    </row>
    <row r="670" spans="2:2" ht="13" x14ac:dyDescent="0.15">
      <c r="B670" s="70"/>
    </row>
    <row r="671" spans="2:2" ht="13" x14ac:dyDescent="0.15">
      <c r="B671" s="70"/>
    </row>
    <row r="672" spans="2:2" ht="13" x14ac:dyDescent="0.15">
      <c r="B672" s="70"/>
    </row>
    <row r="673" spans="2:2" ht="13" x14ac:dyDescent="0.15">
      <c r="B673" s="70"/>
    </row>
    <row r="674" spans="2:2" ht="13" x14ac:dyDescent="0.15">
      <c r="B674" s="70"/>
    </row>
    <row r="675" spans="2:2" ht="13" x14ac:dyDescent="0.15">
      <c r="B675" s="70"/>
    </row>
    <row r="676" spans="2:2" ht="13" x14ac:dyDescent="0.15">
      <c r="B676" s="70"/>
    </row>
    <row r="677" spans="2:2" ht="13" x14ac:dyDescent="0.15">
      <c r="B677" s="70"/>
    </row>
    <row r="678" spans="2:2" ht="13" x14ac:dyDescent="0.15">
      <c r="B678" s="70"/>
    </row>
    <row r="679" spans="2:2" ht="13" x14ac:dyDescent="0.15">
      <c r="B679" s="70"/>
    </row>
    <row r="680" spans="2:2" ht="13" x14ac:dyDescent="0.15">
      <c r="B680" s="70"/>
    </row>
    <row r="681" spans="2:2" ht="13" x14ac:dyDescent="0.15">
      <c r="B681" s="70"/>
    </row>
    <row r="682" spans="2:2" ht="13" x14ac:dyDescent="0.15">
      <c r="B682" s="70"/>
    </row>
    <row r="683" spans="2:2" ht="13" x14ac:dyDescent="0.15">
      <c r="B683" s="70"/>
    </row>
    <row r="684" spans="2:2" ht="13" x14ac:dyDescent="0.15">
      <c r="B684" s="70"/>
    </row>
    <row r="685" spans="2:2" ht="13" x14ac:dyDescent="0.15">
      <c r="B685" s="70"/>
    </row>
    <row r="686" spans="2:2" ht="13" x14ac:dyDescent="0.15">
      <c r="B686" s="70"/>
    </row>
    <row r="687" spans="2:2" ht="13" x14ac:dyDescent="0.15">
      <c r="B687" s="70"/>
    </row>
    <row r="688" spans="2:2" ht="13" x14ac:dyDescent="0.15">
      <c r="B688" s="70"/>
    </row>
    <row r="689" spans="2:2" ht="13" x14ac:dyDescent="0.15">
      <c r="B689" s="70"/>
    </row>
    <row r="690" spans="2:2" ht="13" x14ac:dyDescent="0.15">
      <c r="B690" s="70"/>
    </row>
    <row r="691" spans="2:2" ht="13" x14ac:dyDescent="0.15">
      <c r="B691" s="70"/>
    </row>
    <row r="692" spans="2:2" ht="13" x14ac:dyDescent="0.15">
      <c r="B692" s="70"/>
    </row>
    <row r="693" spans="2:2" ht="13" x14ac:dyDescent="0.15">
      <c r="B693" s="70"/>
    </row>
    <row r="694" spans="2:2" ht="13" x14ac:dyDescent="0.15">
      <c r="B694" s="70"/>
    </row>
    <row r="695" spans="2:2" ht="13" x14ac:dyDescent="0.15">
      <c r="B695" s="70"/>
    </row>
    <row r="696" spans="2:2" ht="13" x14ac:dyDescent="0.15">
      <c r="B696" s="70"/>
    </row>
    <row r="697" spans="2:2" ht="13" x14ac:dyDescent="0.15">
      <c r="B697" s="70"/>
    </row>
    <row r="698" spans="2:2" ht="13" x14ac:dyDescent="0.15">
      <c r="B698" s="70"/>
    </row>
    <row r="699" spans="2:2" ht="13" x14ac:dyDescent="0.15">
      <c r="B699" s="70"/>
    </row>
    <row r="700" spans="2:2" ht="13" x14ac:dyDescent="0.15">
      <c r="B700" s="70"/>
    </row>
    <row r="701" spans="2:2" ht="13" x14ac:dyDescent="0.15">
      <c r="B701" s="70"/>
    </row>
    <row r="702" spans="2:2" ht="13" x14ac:dyDescent="0.15">
      <c r="B702" s="70"/>
    </row>
    <row r="703" spans="2:2" ht="13" x14ac:dyDescent="0.15">
      <c r="B703" s="70"/>
    </row>
    <row r="704" spans="2:2" ht="13" x14ac:dyDescent="0.15">
      <c r="B704" s="70"/>
    </row>
    <row r="705" spans="2:2" ht="13" x14ac:dyDescent="0.15">
      <c r="B705" s="70"/>
    </row>
    <row r="706" spans="2:2" ht="13" x14ac:dyDescent="0.15">
      <c r="B706" s="70"/>
    </row>
    <row r="707" spans="2:2" ht="13" x14ac:dyDescent="0.15">
      <c r="B707" s="70"/>
    </row>
    <row r="708" spans="2:2" ht="13" x14ac:dyDescent="0.15">
      <c r="B708" s="70"/>
    </row>
    <row r="709" spans="2:2" ht="13" x14ac:dyDescent="0.15">
      <c r="B709" s="70"/>
    </row>
    <row r="710" spans="2:2" ht="13" x14ac:dyDescent="0.15">
      <c r="B710" s="70"/>
    </row>
    <row r="711" spans="2:2" ht="13" x14ac:dyDescent="0.15">
      <c r="B711" s="70"/>
    </row>
    <row r="712" spans="2:2" ht="13" x14ac:dyDescent="0.15">
      <c r="B712" s="70"/>
    </row>
    <row r="713" spans="2:2" ht="13" x14ac:dyDescent="0.15">
      <c r="B713" s="70"/>
    </row>
    <row r="714" spans="2:2" ht="13" x14ac:dyDescent="0.15">
      <c r="B714" s="70"/>
    </row>
    <row r="715" spans="2:2" ht="13" x14ac:dyDescent="0.15">
      <c r="B715" s="70"/>
    </row>
    <row r="716" spans="2:2" ht="13" x14ac:dyDescent="0.15">
      <c r="B716" s="70"/>
    </row>
    <row r="717" spans="2:2" ht="13" x14ac:dyDescent="0.15">
      <c r="B717" s="70"/>
    </row>
    <row r="718" spans="2:2" ht="13" x14ac:dyDescent="0.15">
      <c r="B718" s="70"/>
    </row>
    <row r="719" spans="2:2" ht="13" x14ac:dyDescent="0.15">
      <c r="B719" s="70"/>
    </row>
    <row r="720" spans="2:2" ht="13" x14ac:dyDescent="0.15">
      <c r="B720" s="70"/>
    </row>
    <row r="721" spans="2:2" ht="13" x14ac:dyDescent="0.15">
      <c r="B721" s="70"/>
    </row>
    <row r="722" spans="2:2" ht="13" x14ac:dyDescent="0.15">
      <c r="B722" s="70"/>
    </row>
    <row r="723" spans="2:2" ht="13" x14ac:dyDescent="0.15">
      <c r="B723" s="70"/>
    </row>
    <row r="724" spans="2:2" ht="13" x14ac:dyDescent="0.15">
      <c r="B724" s="70"/>
    </row>
    <row r="725" spans="2:2" ht="13" x14ac:dyDescent="0.15">
      <c r="B725" s="70"/>
    </row>
    <row r="726" spans="2:2" ht="13" x14ac:dyDescent="0.15">
      <c r="B726" s="70"/>
    </row>
    <row r="727" spans="2:2" ht="13" x14ac:dyDescent="0.15">
      <c r="B727" s="70"/>
    </row>
    <row r="728" spans="2:2" ht="13" x14ac:dyDescent="0.15">
      <c r="B728" s="70"/>
    </row>
    <row r="729" spans="2:2" ht="13" x14ac:dyDescent="0.15">
      <c r="B729" s="70"/>
    </row>
    <row r="730" spans="2:2" ht="13" x14ac:dyDescent="0.15">
      <c r="B730" s="70"/>
    </row>
    <row r="731" spans="2:2" ht="13" x14ac:dyDescent="0.15">
      <c r="B731" s="70"/>
    </row>
    <row r="732" spans="2:2" ht="13" x14ac:dyDescent="0.15">
      <c r="B732" s="70"/>
    </row>
    <row r="733" spans="2:2" ht="13" x14ac:dyDescent="0.15">
      <c r="B733" s="70"/>
    </row>
    <row r="734" spans="2:2" ht="13" x14ac:dyDescent="0.15">
      <c r="B734" s="70"/>
    </row>
    <row r="735" spans="2:2" ht="13" x14ac:dyDescent="0.15">
      <c r="B735" s="70"/>
    </row>
    <row r="736" spans="2:2" ht="13" x14ac:dyDescent="0.15">
      <c r="B736" s="70"/>
    </row>
    <row r="737" spans="2:2" ht="13" x14ac:dyDescent="0.15">
      <c r="B737" s="70"/>
    </row>
    <row r="738" spans="2:2" ht="13" x14ac:dyDescent="0.15">
      <c r="B738" s="70"/>
    </row>
    <row r="739" spans="2:2" ht="13" x14ac:dyDescent="0.15">
      <c r="B739" s="70"/>
    </row>
    <row r="740" spans="2:2" ht="13" x14ac:dyDescent="0.15">
      <c r="B740" s="70"/>
    </row>
    <row r="741" spans="2:2" ht="13" x14ac:dyDescent="0.15">
      <c r="B741" s="70"/>
    </row>
    <row r="742" spans="2:2" ht="13" x14ac:dyDescent="0.15">
      <c r="B742" s="70"/>
    </row>
    <row r="743" spans="2:2" ht="13" x14ac:dyDescent="0.15">
      <c r="B743" s="70"/>
    </row>
    <row r="744" spans="2:2" ht="13" x14ac:dyDescent="0.15">
      <c r="B744" s="70"/>
    </row>
    <row r="745" spans="2:2" ht="13" x14ac:dyDescent="0.15">
      <c r="B745" s="70"/>
    </row>
    <row r="746" spans="2:2" ht="13" x14ac:dyDescent="0.15">
      <c r="B746" s="70"/>
    </row>
    <row r="747" spans="2:2" ht="13" x14ac:dyDescent="0.15">
      <c r="B747" s="70"/>
    </row>
    <row r="748" spans="2:2" ht="13" x14ac:dyDescent="0.15">
      <c r="B748" s="70"/>
    </row>
    <row r="749" spans="2:2" ht="13" x14ac:dyDescent="0.15">
      <c r="B749" s="70"/>
    </row>
    <row r="750" spans="2:2" ht="13" x14ac:dyDescent="0.15">
      <c r="B750" s="70"/>
    </row>
    <row r="751" spans="2:2" ht="13" x14ac:dyDescent="0.15">
      <c r="B751" s="70"/>
    </row>
    <row r="752" spans="2:2" ht="13" x14ac:dyDescent="0.15">
      <c r="B752" s="70"/>
    </row>
    <row r="753" spans="2:2" ht="13" x14ac:dyDescent="0.15">
      <c r="B753" s="70"/>
    </row>
    <row r="754" spans="2:2" ht="13" x14ac:dyDescent="0.15">
      <c r="B754" s="70"/>
    </row>
    <row r="755" spans="2:2" ht="13" x14ac:dyDescent="0.15">
      <c r="B755" s="70"/>
    </row>
    <row r="756" spans="2:2" ht="13" x14ac:dyDescent="0.15">
      <c r="B756" s="70"/>
    </row>
    <row r="757" spans="2:2" ht="13" x14ac:dyDescent="0.15">
      <c r="B757" s="70"/>
    </row>
    <row r="758" spans="2:2" ht="13" x14ac:dyDescent="0.15">
      <c r="B758" s="70"/>
    </row>
    <row r="759" spans="2:2" ht="13" x14ac:dyDescent="0.15">
      <c r="B759" s="70"/>
    </row>
    <row r="760" spans="2:2" ht="13" x14ac:dyDescent="0.15">
      <c r="B760" s="70"/>
    </row>
    <row r="761" spans="2:2" ht="13" x14ac:dyDescent="0.15">
      <c r="B761" s="70"/>
    </row>
    <row r="762" spans="2:2" ht="13" x14ac:dyDescent="0.15">
      <c r="B762" s="70"/>
    </row>
    <row r="763" spans="2:2" ht="13" x14ac:dyDescent="0.15">
      <c r="B763" s="70"/>
    </row>
    <row r="764" spans="2:2" ht="13" x14ac:dyDescent="0.15">
      <c r="B764" s="70"/>
    </row>
    <row r="765" spans="2:2" ht="13" x14ac:dyDescent="0.15">
      <c r="B765" s="70"/>
    </row>
    <row r="766" spans="2:2" ht="13" x14ac:dyDescent="0.15">
      <c r="B766" s="70"/>
    </row>
    <row r="767" spans="2:2" ht="13" x14ac:dyDescent="0.15">
      <c r="B767" s="70"/>
    </row>
    <row r="768" spans="2:2" ht="13" x14ac:dyDescent="0.15">
      <c r="B768" s="70"/>
    </row>
    <row r="769" spans="2:2" ht="13" x14ac:dyDescent="0.15">
      <c r="B769" s="70"/>
    </row>
    <row r="770" spans="2:2" ht="13" x14ac:dyDescent="0.15">
      <c r="B770" s="70"/>
    </row>
    <row r="771" spans="2:2" ht="13" x14ac:dyDescent="0.15">
      <c r="B771" s="70"/>
    </row>
    <row r="772" spans="2:2" ht="13" x14ac:dyDescent="0.15">
      <c r="B772" s="70"/>
    </row>
    <row r="773" spans="2:2" ht="13" x14ac:dyDescent="0.15">
      <c r="B773" s="70"/>
    </row>
    <row r="774" spans="2:2" ht="13" x14ac:dyDescent="0.15">
      <c r="B774" s="70"/>
    </row>
    <row r="775" spans="2:2" ht="13" x14ac:dyDescent="0.15">
      <c r="B775" s="70"/>
    </row>
    <row r="776" spans="2:2" ht="13" x14ac:dyDescent="0.15">
      <c r="B776" s="70"/>
    </row>
    <row r="777" spans="2:2" ht="13" x14ac:dyDescent="0.15">
      <c r="B777" s="70"/>
    </row>
    <row r="778" spans="2:2" ht="13" x14ac:dyDescent="0.15">
      <c r="B778" s="70"/>
    </row>
    <row r="779" spans="2:2" ht="13" x14ac:dyDescent="0.15">
      <c r="B779" s="70"/>
    </row>
    <row r="780" spans="2:2" ht="13" x14ac:dyDescent="0.15">
      <c r="B780" s="70"/>
    </row>
    <row r="781" spans="2:2" ht="13" x14ac:dyDescent="0.15">
      <c r="B781" s="70"/>
    </row>
    <row r="782" spans="2:2" ht="13" x14ac:dyDescent="0.15">
      <c r="B782" s="70"/>
    </row>
    <row r="783" spans="2:2" ht="13" x14ac:dyDescent="0.15">
      <c r="B783" s="70"/>
    </row>
    <row r="784" spans="2:2" ht="13" x14ac:dyDescent="0.15">
      <c r="B784" s="70"/>
    </row>
    <row r="785" spans="2:2" ht="13" x14ac:dyDescent="0.15">
      <c r="B785" s="70"/>
    </row>
    <row r="786" spans="2:2" ht="13" x14ac:dyDescent="0.15">
      <c r="B786" s="70"/>
    </row>
    <row r="787" spans="2:2" ht="13" x14ac:dyDescent="0.15">
      <c r="B787" s="70"/>
    </row>
    <row r="788" spans="2:2" ht="13" x14ac:dyDescent="0.15">
      <c r="B788" s="70"/>
    </row>
    <row r="789" spans="2:2" ht="13" x14ac:dyDescent="0.15">
      <c r="B789" s="70"/>
    </row>
    <row r="790" spans="2:2" ht="13" x14ac:dyDescent="0.15">
      <c r="B790" s="70"/>
    </row>
    <row r="791" spans="2:2" ht="13" x14ac:dyDescent="0.15">
      <c r="B791" s="70"/>
    </row>
    <row r="792" spans="2:2" ht="13" x14ac:dyDescent="0.15">
      <c r="B792" s="70"/>
    </row>
    <row r="793" spans="2:2" ht="13" x14ac:dyDescent="0.15">
      <c r="B793" s="70"/>
    </row>
    <row r="794" spans="2:2" ht="13" x14ac:dyDescent="0.15">
      <c r="B794" s="70"/>
    </row>
    <row r="795" spans="2:2" ht="13" x14ac:dyDescent="0.15">
      <c r="B795" s="70"/>
    </row>
    <row r="796" spans="2:2" ht="13" x14ac:dyDescent="0.15">
      <c r="B796" s="70"/>
    </row>
    <row r="797" spans="2:2" ht="13" x14ac:dyDescent="0.15">
      <c r="B797" s="70"/>
    </row>
    <row r="798" spans="2:2" ht="13" x14ac:dyDescent="0.15">
      <c r="B798" s="70"/>
    </row>
    <row r="799" spans="2:2" ht="13" x14ac:dyDescent="0.15">
      <c r="B799" s="70"/>
    </row>
    <row r="800" spans="2:2" ht="13" x14ac:dyDescent="0.15">
      <c r="B800" s="70"/>
    </row>
    <row r="801" spans="2:2" ht="13" x14ac:dyDescent="0.15">
      <c r="B801" s="70"/>
    </row>
    <row r="802" spans="2:2" ht="13" x14ac:dyDescent="0.15">
      <c r="B802" s="70"/>
    </row>
    <row r="803" spans="2:2" ht="13" x14ac:dyDescent="0.15">
      <c r="B803" s="70"/>
    </row>
    <row r="804" spans="2:2" ht="13" x14ac:dyDescent="0.15">
      <c r="B804" s="70"/>
    </row>
    <row r="805" spans="2:2" ht="13" x14ac:dyDescent="0.15">
      <c r="B805" s="70"/>
    </row>
    <row r="806" spans="2:2" ht="13" x14ac:dyDescent="0.15">
      <c r="B806" s="70"/>
    </row>
    <row r="807" spans="2:2" ht="13" x14ac:dyDescent="0.15">
      <c r="B807" s="70"/>
    </row>
    <row r="808" spans="2:2" ht="13" x14ac:dyDescent="0.15">
      <c r="B808" s="70"/>
    </row>
    <row r="809" spans="2:2" ht="13" x14ac:dyDescent="0.15">
      <c r="B809" s="70"/>
    </row>
    <row r="810" spans="2:2" ht="13" x14ac:dyDescent="0.15">
      <c r="B810" s="70"/>
    </row>
    <row r="811" spans="2:2" ht="13" x14ac:dyDescent="0.15">
      <c r="B811" s="70"/>
    </row>
    <row r="812" spans="2:2" ht="13" x14ac:dyDescent="0.15">
      <c r="B812" s="70"/>
    </row>
    <row r="813" spans="2:2" ht="13" x14ac:dyDescent="0.15">
      <c r="B813" s="70"/>
    </row>
    <row r="814" spans="2:2" ht="13" x14ac:dyDescent="0.15">
      <c r="B814" s="70"/>
    </row>
    <row r="815" spans="2:2" ht="13" x14ac:dyDescent="0.15">
      <c r="B815" s="70"/>
    </row>
    <row r="816" spans="2:2" ht="13" x14ac:dyDescent="0.15">
      <c r="B816" s="70"/>
    </row>
    <row r="817" spans="2:2" ht="13" x14ac:dyDescent="0.15">
      <c r="B817" s="70"/>
    </row>
    <row r="818" spans="2:2" ht="13" x14ac:dyDescent="0.15">
      <c r="B818" s="70"/>
    </row>
    <row r="819" spans="2:2" ht="13" x14ac:dyDescent="0.15">
      <c r="B819" s="70"/>
    </row>
    <row r="820" spans="2:2" ht="13" x14ac:dyDescent="0.15">
      <c r="B820" s="70"/>
    </row>
    <row r="821" spans="2:2" ht="13" x14ac:dyDescent="0.15">
      <c r="B821" s="70"/>
    </row>
    <row r="822" spans="2:2" ht="13" x14ac:dyDescent="0.15">
      <c r="B822" s="70"/>
    </row>
    <row r="823" spans="2:2" ht="13" x14ac:dyDescent="0.15">
      <c r="B823" s="70"/>
    </row>
    <row r="824" spans="2:2" ht="13" x14ac:dyDescent="0.15">
      <c r="B824" s="70"/>
    </row>
    <row r="825" spans="2:2" ht="13" x14ac:dyDescent="0.15">
      <c r="B825" s="70"/>
    </row>
    <row r="826" spans="2:2" ht="13" x14ac:dyDescent="0.15">
      <c r="B826" s="70"/>
    </row>
    <row r="827" spans="2:2" ht="13" x14ac:dyDescent="0.15">
      <c r="B827" s="70"/>
    </row>
    <row r="828" spans="2:2" ht="13" x14ac:dyDescent="0.15">
      <c r="B828" s="70"/>
    </row>
    <row r="829" spans="2:2" ht="13" x14ac:dyDescent="0.15">
      <c r="B829" s="70"/>
    </row>
    <row r="830" spans="2:2" ht="13" x14ac:dyDescent="0.15">
      <c r="B830" s="70"/>
    </row>
    <row r="831" spans="2:2" ht="13" x14ac:dyDescent="0.15">
      <c r="B831" s="70"/>
    </row>
    <row r="832" spans="2:2" ht="13" x14ac:dyDescent="0.15">
      <c r="B832" s="70"/>
    </row>
    <row r="833" spans="2:2" ht="13" x14ac:dyDescent="0.15">
      <c r="B833" s="70"/>
    </row>
    <row r="834" spans="2:2" ht="13" x14ac:dyDescent="0.15">
      <c r="B834" s="70"/>
    </row>
    <row r="835" spans="2:2" ht="13" x14ac:dyDescent="0.15">
      <c r="B835" s="70"/>
    </row>
    <row r="836" spans="2:2" ht="13" x14ac:dyDescent="0.15">
      <c r="B836" s="70"/>
    </row>
    <row r="837" spans="2:2" ht="13" x14ac:dyDescent="0.15">
      <c r="B837" s="70"/>
    </row>
    <row r="838" spans="2:2" ht="13" x14ac:dyDescent="0.15">
      <c r="B838" s="70"/>
    </row>
    <row r="839" spans="2:2" ht="13" x14ac:dyDescent="0.15">
      <c r="B839" s="70"/>
    </row>
    <row r="840" spans="2:2" ht="13" x14ac:dyDescent="0.15">
      <c r="B840" s="70"/>
    </row>
    <row r="841" spans="2:2" ht="13" x14ac:dyDescent="0.15">
      <c r="B841" s="70"/>
    </row>
    <row r="842" spans="2:2" ht="13" x14ac:dyDescent="0.15">
      <c r="B842" s="70"/>
    </row>
    <row r="843" spans="2:2" ht="13" x14ac:dyDescent="0.15">
      <c r="B843" s="70"/>
    </row>
    <row r="844" spans="2:2" ht="13" x14ac:dyDescent="0.15">
      <c r="B844" s="70"/>
    </row>
    <row r="845" spans="2:2" ht="13" x14ac:dyDescent="0.15">
      <c r="B845" s="70"/>
    </row>
    <row r="846" spans="2:2" ht="13" x14ac:dyDescent="0.15">
      <c r="B846" s="70"/>
    </row>
    <row r="847" spans="2:2" ht="13" x14ac:dyDescent="0.15">
      <c r="B847" s="70"/>
    </row>
    <row r="848" spans="2:2" ht="13" x14ac:dyDescent="0.15">
      <c r="B848" s="70"/>
    </row>
    <row r="849" spans="2:2" ht="13" x14ac:dyDescent="0.15">
      <c r="B849" s="70"/>
    </row>
    <row r="850" spans="2:2" ht="13" x14ac:dyDescent="0.15">
      <c r="B850" s="70"/>
    </row>
    <row r="851" spans="2:2" ht="13" x14ac:dyDescent="0.15">
      <c r="B851" s="70"/>
    </row>
    <row r="852" spans="2:2" ht="13" x14ac:dyDescent="0.15">
      <c r="B852" s="70"/>
    </row>
    <row r="853" spans="2:2" ht="13" x14ac:dyDescent="0.15">
      <c r="B853" s="70"/>
    </row>
    <row r="854" spans="2:2" ht="13" x14ac:dyDescent="0.15">
      <c r="B854" s="70"/>
    </row>
    <row r="855" spans="2:2" ht="13" x14ac:dyDescent="0.15">
      <c r="B855" s="70"/>
    </row>
    <row r="856" spans="2:2" ht="13" x14ac:dyDescent="0.15">
      <c r="B856" s="70"/>
    </row>
    <row r="857" spans="2:2" ht="13" x14ac:dyDescent="0.15">
      <c r="B857" s="70"/>
    </row>
    <row r="858" spans="2:2" ht="13" x14ac:dyDescent="0.15">
      <c r="B858" s="70"/>
    </row>
    <row r="859" spans="2:2" ht="13" x14ac:dyDescent="0.15">
      <c r="B859" s="70"/>
    </row>
    <row r="860" spans="2:2" ht="13" x14ac:dyDescent="0.15">
      <c r="B860" s="70"/>
    </row>
    <row r="861" spans="2:2" ht="13" x14ac:dyDescent="0.15">
      <c r="B861" s="70"/>
    </row>
    <row r="862" spans="2:2" ht="13" x14ac:dyDescent="0.15">
      <c r="B862" s="70"/>
    </row>
    <row r="863" spans="2:2" ht="13" x14ac:dyDescent="0.15">
      <c r="B863" s="70"/>
    </row>
    <row r="864" spans="2:2" ht="13" x14ac:dyDescent="0.15">
      <c r="B864" s="70"/>
    </row>
    <row r="865" spans="2:2" ht="13" x14ac:dyDescent="0.15">
      <c r="B865" s="70"/>
    </row>
    <row r="866" spans="2:2" ht="13" x14ac:dyDescent="0.15">
      <c r="B866" s="70"/>
    </row>
    <row r="867" spans="2:2" ht="13" x14ac:dyDescent="0.15">
      <c r="B867" s="70"/>
    </row>
    <row r="868" spans="2:2" ht="13" x14ac:dyDescent="0.15">
      <c r="B868" s="70"/>
    </row>
    <row r="869" spans="2:2" ht="13" x14ac:dyDescent="0.15">
      <c r="B869" s="70"/>
    </row>
    <row r="870" spans="2:2" ht="13" x14ac:dyDescent="0.15">
      <c r="B870" s="70"/>
    </row>
    <row r="871" spans="2:2" ht="13" x14ac:dyDescent="0.15">
      <c r="B871" s="70"/>
    </row>
    <row r="872" spans="2:2" ht="13" x14ac:dyDescent="0.15">
      <c r="B872" s="70"/>
    </row>
    <row r="873" spans="2:2" ht="13" x14ac:dyDescent="0.15">
      <c r="B873" s="70"/>
    </row>
    <row r="874" spans="2:2" ht="13" x14ac:dyDescent="0.15">
      <c r="B874" s="70"/>
    </row>
    <row r="875" spans="2:2" ht="13" x14ac:dyDescent="0.15">
      <c r="B875" s="70"/>
    </row>
    <row r="876" spans="2:2" ht="13" x14ac:dyDescent="0.15">
      <c r="B876" s="70"/>
    </row>
    <row r="877" spans="2:2" ht="13" x14ac:dyDescent="0.15">
      <c r="B877" s="70"/>
    </row>
    <row r="878" spans="2:2" ht="13" x14ac:dyDescent="0.15">
      <c r="B878" s="70"/>
    </row>
    <row r="879" spans="2:2" ht="13" x14ac:dyDescent="0.15">
      <c r="B879" s="70"/>
    </row>
    <row r="880" spans="2:2" ht="13" x14ac:dyDescent="0.15">
      <c r="B880" s="70"/>
    </row>
    <row r="881" spans="2:2" ht="13" x14ac:dyDescent="0.15">
      <c r="B881" s="70"/>
    </row>
    <row r="882" spans="2:2" ht="13" x14ac:dyDescent="0.15">
      <c r="B882" s="70"/>
    </row>
    <row r="883" spans="2:2" ht="13" x14ac:dyDescent="0.15">
      <c r="B883" s="70"/>
    </row>
    <row r="884" spans="2:2" ht="13" x14ac:dyDescent="0.15">
      <c r="B884" s="70"/>
    </row>
    <row r="885" spans="2:2" ht="13" x14ac:dyDescent="0.15">
      <c r="B885" s="70"/>
    </row>
    <row r="886" spans="2:2" ht="13" x14ac:dyDescent="0.15">
      <c r="B886" s="70"/>
    </row>
    <row r="887" spans="2:2" ht="13" x14ac:dyDescent="0.15">
      <c r="B887" s="70"/>
    </row>
    <row r="888" spans="2:2" ht="13" x14ac:dyDescent="0.15">
      <c r="B888" s="70"/>
    </row>
    <row r="889" spans="2:2" ht="13" x14ac:dyDescent="0.15">
      <c r="B889" s="70"/>
    </row>
    <row r="890" spans="2:2" ht="13" x14ac:dyDescent="0.15">
      <c r="B890" s="70"/>
    </row>
    <row r="891" spans="2:2" ht="13" x14ac:dyDescent="0.15">
      <c r="B891" s="70"/>
    </row>
    <row r="892" spans="2:2" ht="13" x14ac:dyDescent="0.15">
      <c r="B892" s="70"/>
    </row>
    <row r="893" spans="2:2" ht="13" x14ac:dyDescent="0.15">
      <c r="B893" s="70"/>
    </row>
    <row r="894" spans="2:2" ht="13" x14ac:dyDescent="0.15">
      <c r="B894" s="70"/>
    </row>
    <row r="895" spans="2:2" ht="13" x14ac:dyDescent="0.15">
      <c r="B895" s="70"/>
    </row>
    <row r="896" spans="2:2" ht="13" x14ac:dyDescent="0.15">
      <c r="B896" s="70"/>
    </row>
    <row r="897" spans="2:2" ht="13" x14ac:dyDescent="0.15">
      <c r="B897" s="70"/>
    </row>
    <row r="898" spans="2:2" ht="13" x14ac:dyDescent="0.15">
      <c r="B898" s="70"/>
    </row>
    <row r="899" spans="2:2" ht="13" x14ac:dyDescent="0.15">
      <c r="B899" s="70"/>
    </row>
    <row r="900" spans="2:2" ht="13" x14ac:dyDescent="0.15">
      <c r="B900" s="70"/>
    </row>
    <row r="901" spans="2:2" ht="13" x14ac:dyDescent="0.15">
      <c r="B901" s="70"/>
    </row>
    <row r="902" spans="2:2" ht="13" x14ac:dyDescent="0.15">
      <c r="B902" s="70"/>
    </row>
    <row r="903" spans="2:2" ht="13" x14ac:dyDescent="0.15">
      <c r="B903" s="70"/>
    </row>
    <row r="904" spans="2:2" ht="13" x14ac:dyDescent="0.15">
      <c r="B904" s="70"/>
    </row>
    <row r="905" spans="2:2" ht="13" x14ac:dyDescent="0.15">
      <c r="B905" s="70"/>
    </row>
    <row r="906" spans="2:2" ht="13" x14ac:dyDescent="0.15">
      <c r="B906" s="70"/>
    </row>
    <row r="907" spans="2:2" ht="13" x14ac:dyDescent="0.15">
      <c r="B907" s="70"/>
    </row>
    <row r="908" spans="2:2" ht="13" x14ac:dyDescent="0.15">
      <c r="B908" s="70"/>
    </row>
    <row r="909" spans="2:2" ht="13" x14ac:dyDescent="0.15">
      <c r="B909" s="70"/>
    </row>
    <row r="910" spans="2:2" ht="13" x14ac:dyDescent="0.15">
      <c r="B910" s="70"/>
    </row>
    <row r="911" spans="2:2" ht="13" x14ac:dyDescent="0.15">
      <c r="B911" s="70"/>
    </row>
    <row r="912" spans="2:2" ht="13" x14ac:dyDescent="0.15">
      <c r="B912" s="70"/>
    </row>
    <row r="913" spans="2:2" ht="13" x14ac:dyDescent="0.15">
      <c r="B913" s="70"/>
    </row>
    <row r="914" spans="2:2" ht="13" x14ac:dyDescent="0.15">
      <c r="B914" s="70"/>
    </row>
    <row r="915" spans="2:2" ht="13" x14ac:dyDescent="0.15">
      <c r="B915" s="70"/>
    </row>
    <row r="916" spans="2:2" ht="13" x14ac:dyDescent="0.15">
      <c r="B916" s="70"/>
    </row>
    <row r="917" spans="2:2" ht="13" x14ac:dyDescent="0.15">
      <c r="B917" s="70"/>
    </row>
    <row r="918" spans="2:2" ht="13" x14ac:dyDescent="0.15">
      <c r="B918" s="70"/>
    </row>
    <row r="919" spans="2:2" ht="13" x14ac:dyDescent="0.15">
      <c r="B919" s="70"/>
    </row>
    <row r="920" spans="2:2" ht="13" x14ac:dyDescent="0.15">
      <c r="B920" s="70"/>
    </row>
    <row r="921" spans="2:2" ht="13" x14ac:dyDescent="0.15">
      <c r="B921" s="70"/>
    </row>
    <row r="922" spans="2:2" ht="13" x14ac:dyDescent="0.15">
      <c r="B922" s="70"/>
    </row>
    <row r="923" spans="2:2" ht="13" x14ac:dyDescent="0.15">
      <c r="B923" s="70"/>
    </row>
    <row r="924" spans="2:2" ht="13" x14ac:dyDescent="0.15">
      <c r="B924" s="70"/>
    </row>
    <row r="925" spans="2:2" ht="13" x14ac:dyDescent="0.15">
      <c r="B925" s="70"/>
    </row>
    <row r="926" spans="2:2" ht="13" x14ac:dyDescent="0.15">
      <c r="B926" s="70"/>
    </row>
    <row r="927" spans="2:2" ht="13" x14ac:dyDescent="0.15">
      <c r="B927" s="70"/>
    </row>
    <row r="928" spans="2:2" ht="13" x14ac:dyDescent="0.15">
      <c r="B928" s="70"/>
    </row>
    <row r="929" spans="2:2" ht="13" x14ac:dyDescent="0.15">
      <c r="B929" s="70"/>
    </row>
    <row r="930" spans="2:2" ht="13" x14ac:dyDescent="0.15">
      <c r="B930" s="70"/>
    </row>
    <row r="931" spans="2:2" ht="13" x14ac:dyDescent="0.15">
      <c r="B931" s="70"/>
    </row>
    <row r="932" spans="2:2" ht="13" x14ac:dyDescent="0.15">
      <c r="B932" s="70"/>
    </row>
    <row r="933" spans="2:2" ht="13" x14ac:dyDescent="0.15">
      <c r="B933" s="70"/>
    </row>
    <row r="934" spans="2:2" ht="13" x14ac:dyDescent="0.15">
      <c r="B934" s="70"/>
    </row>
    <row r="935" spans="2:2" ht="13" x14ac:dyDescent="0.15">
      <c r="B935" s="70"/>
    </row>
    <row r="936" spans="2:2" ht="13" x14ac:dyDescent="0.15">
      <c r="B936" s="70"/>
    </row>
    <row r="937" spans="2:2" ht="13" x14ac:dyDescent="0.15">
      <c r="B937" s="70"/>
    </row>
    <row r="938" spans="2:2" ht="13" x14ac:dyDescent="0.15">
      <c r="B938" s="70"/>
    </row>
    <row r="939" spans="2:2" ht="13" x14ac:dyDescent="0.15">
      <c r="B939" s="70"/>
    </row>
    <row r="940" spans="2:2" ht="13" x14ac:dyDescent="0.15">
      <c r="B940" s="70"/>
    </row>
    <row r="941" spans="2:2" ht="13" x14ac:dyDescent="0.15">
      <c r="B941" s="70"/>
    </row>
    <row r="942" spans="2:2" ht="13" x14ac:dyDescent="0.15">
      <c r="B942" s="70"/>
    </row>
    <row r="943" spans="2:2" ht="13" x14ac:dyDescent="0.15">
      <c r="B943" s="70"/>
    </row>
    <row r="944" spans="2:2" ht="13" x14ac:dyDescent="0.15">
      <c r="B944" s="70"/>
    </row>
    <row r="945" spans="2:2" ht="13" x14ac:dyDescent="0.15">
      <c r="B945" s="70"/>
    </row>
    <row r="946" spans="2:2" ht="13" x14ac:dyDescent="0.15">
      <c r="B946" s="70"/>
    </row>
    <row r="947" spans="2:2" ht="13" x14ac:dyDescent="0.15">
      <c r="B947" s="70"/>
    </row>
    <row r="948" spans="2:2" ht="13" x14ac:dyDescent="0.15">
      <c r="B948" s="70"/>
    </row>
    <row r="949" spans="2:2" ht="13" x14ac:dyDescent="0.15">
      <c r="B949" s="70"/>
    </row>
    <row r="950" spans="2:2" ht="13" x14ac:dyDescent="0.15">
      <c r="B950" s="70"/>
    </row>
    <row r="951" spans="2:2" ht="13" x14ac:dyDescent="0.15">
      <c r="B951" s="70"/>
    </row>
    <row r="952" spans="2:2" ht="13" x14ac:dyDescent="0.15">
      <c r="B952" s="70"/>
    </row>
    <row r="953" spans="2:2" ht="13" x14ac:dyDescent="0.15">
      <c r="B953" s="70"/>
    </row>
    <row r="954" spans="2:2" ht="13" x14ac:dyDescent="0.15">
      <c r="B954" s="70"/>
    </row>
    <row r="955" spans="2:2" ht="13" x14ac:dyDescent="0.15">
      <c r="B955" s="70"/>
    </row>
    <row r="956" spans="2:2" ht="13" x14ac:dyDescent="0.15">
      <c r="B956" s="70"/>
    </row>
    <row r="957" spans="2:2" ht="13" x14ac:dyDescent="0.15">
      <c r="B957" s="70"/>
    </row>
    <row r="958" spans="2:2" ht="13" x14ac:dyDescent="0.15">
      <c r="B958" s="70"/>
    </row>
    <row r="959" spans="2:2" ht="13" x14ac:dyDescent="0.15">
      <c r="B959" s="70"/>
    </row>
    <row r="960" spans="2:2" ht="13" x14ac:dyDescent="0.15">
      <c r="B960" s="70"/>
    </row>
    <row r="961" spans="2:2" ht="13" x14ac:dyDescent="0.15">
      <c r="B961" s="70"/>
    </row>
    <row r="962" spans="2:2" ht="13" x14ac:dyDescent="0.15">
      <c r="B962" s="70"/>
    </row>
    <row r="963" spans="2:2" ht="13" x14ac:dyDescent="0.15">
      <c r="B963" s="70"/>
    </row>
    <row r="964" spans="2:2" ht="13" x14ac:dyDescent="0.15">
      <c r="B964" s="70"/>
    </row>
    <row r="965" spans="2:2" ht="13" x14ac:dyDescent="0.15">
      <c r="B965" s="70"/>
    </row>
    <row r="966" spans="2:2" ht="13" x14ac:dyDescent="0.15">
      <c r="B966" s="70"/>
    </row>
    <row r="967" spans="2:2" ht="13" x14ac:dyDescent="0.15">
      <c r="B967" s="70"/>
    </row>
    <row r="968" spans="2:2" ht="13" x14ac:dyDescent="0.15">
      <c r="B968" s="70"/>
    </row>
    <row r="969" spans="2:2" ht="13" x14ac:dyDescent="0.15">
      <c r="B969" s="70"/>
    </row>
    <row r="970" spans="2:2" ht="13" x14ac:dyDescent="0.15">
      <c r="B970" s="70"/>
    </row>
    <row r="971" spans="2:2" ht="13" x14ac:dyDescent="0.15">
      <c r="B971" s="70"/>
    </row>
    <row r="972" spans="2:2" ht="13" x14ac:dyDescent="0.15">
      <c r="B972" s="70"/>
    </row>
    <row r="973" spans="2:2" ht="13" x14ac:dyDescent="0.15">
      <c r="B973" s="70"/>
    </row>
    <row r="974" spans="2:2" ht="13" x14ac:dyDescent="0.15">
      <c r="B974" s="70"/>
    </row>
    <row r="975" spans="2:2" ht="13" x14ac:dyDescent="0.15">
      <c r="B975" s="70"/>
    </row>
    <row r="976" spans="2:2" ht="13" x14ac:dyDescent="0.15">
      <c r="B976" s="70"/>
    </row>
    <row r="977" spans="2:2" ht="13" x14ac:dyDescent="0.15">
      <c r="B977" s="70"/>
    </row>
    <row r="978" spans="2:2" ht="13" x14ac:dyDescent="0.15">
      <c r="B978" s="70"/>
    </row>
    <row r="979" spans="2:2" ht="13" x14ac:dyDescent="0.15">
      <c r="B979" s="70"/>
    </row>
    <row r="980" spans="2:2" ht="13" x14ac:dyDescent="0.15">
      <c r="B980" s="70"/>
    </row>
    <row r="981" spans="2:2" ht="13" x14ac:dyDescent="0.15">
      <c r="B981" s="70"/>
    </row>
    <row r="982" spans="2:2" ht="13" x14ac:dyDescent="0.15">
      <c r="B982" s="70"/>
    </row>
    <row r="983" spans="2:2" ht="13" x14ac:dyDescent="0.15">
      <c r="B983" s="70"/>
    </row>
    <row r="984" spans="2:2" ht="13" x14ac:dyDescent="0.15">
      <c r="B984" s="70"/>
    </row>
    <row r="985" spans="2:2" ht="13" x14ac:dyDescent="0.15">
      <c r="B985" s="70"/>
    </row>
    <row r="986" spans="2:2" ht="13" x14ac:dyDescent="0.15">
      <c r="B986" s="70"/>
    </row>
    <row r="987" spans="2:2" ht="13" x14ac:dyDescent="0.15">
      <c r="B987" s="70"/>
    </row>
    <row r="988" spans="2:2" ht="13" x14ac:dyDescent="0.15">
      <c r="B988" s="70"/>
    </row>
    <row r="989" spans="2:2" ht="13" x14ac:dyDescent="0.15">
      <c r="B989" s="70"/>
    </row>
    <row r="990" spans="2:2" ht="13" x14ac:dyDescent="0.15">
      <c r="B990" s="70"/>
    </row>
    <row r="991" spans="2:2" ht="13" x14ac:dyDescent="0.15">
      <c r="B991" s="70"/>
    </row>
    <row r="992" spans="2:2" ht="13" x14ac:dyDescent="0.15">
      <c r="B992" s="70"/>
    </row>
    <row r="993" spans="2:2" ht="13" x14ac:dyDescent="0.15">
      <c r="B993" s="70"/>
    </row>
    <row r="994" spans="2:2" ht="13" x14ac:dyDescent="0.15">
      <c r="B994" s="70"/>
    </row>
    <row r="995" spans="2:2" ht="13" x14ac:dyDescent="0.15">
      <c r="B995" s="70"/>
    </row>
    <row r="996" spans="2:2" ht="13" x14ac:dyDescent="0.15">
      <c r="B996" s="70"/>
    </row>
    <row r="997" spans="2:2" ht="13" x14ac:dyDescent="0.15">
      <c r="B997" s="70"/>
    </row>
    <row r="998" spans="2:2" ht="13" x14ac:dyDescent="0.15">
      <c r="B998" s="70"/>
    </row>
    <row r="999" spans="2:2" ht="13" x14ac:dyDescent="0.15">
      <c r="B999" s="70"/>
    </row>
  </sheetData>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outlinePr summaryBelow="0" summaryRight="0"/>
  </sheetPr>
  <dimension ref="A1:Z999"/>
  <sheetViews>
    <sheetView workbookViewId="0"/>
  </sheetViews>
  <sheetFormatPr baseColWidth="10" defaultColWidth="14.5" defaultRowHeight="15.75" customHeight="1" x14ac:dyDescent="0.15"/>
  <cols>
    <col min="1" max="1" width="26.5" customWidth="1"/>
  </cols>
  <sheetData>
    <row r="1" spans="1:26" ht="15.75" customHeight="1" x14ac:dyDescent="0.15">
      <c r="A1" s="101" t="s">
        <v>2</v>
      </c>
      <c r="B1" s="117">
        <f>SUM(B2:B6)</f>
        <v>1310600</v>
      </c>
      <c r="C1" s="118"/>
      <c r="D1" s="118"/>
      <c r="E1" s="118"/>
      <c r="F1" s="118"/>
      <c r="G1" s="118"/>
      <c r="H1" s="118"/>
      <c r="I1" s="118"/>
      <c r="J1" s="118"/>
      <c r="K1" s="118"/>
      <c r="L1" s="118"/>
      <c r="M1" s="118"/>
      <c r="N1" s="118"/>
      <c r="O1" s="118"/>
      <c r="P1" s="118"/>
      <c r="Q1" s="118"/>
      <c r="R1" s="118"/>
      <c r="S1" s="118"/>
      <c r="T1" s="118"/>
      <c r="U1" s="118"/>
      <c r="V1" s="118"/>
      <c r="W1" s="118"/>
      <c r="X1" s="118"/>
      <c r="Y1" s="118"/>
      <c r="Z1" s="118"/>
    </row>
    <row r="2" spans="1:26" ht="15.75" customHeight="1" x14ac:dyDescent="0.15">
      <c r="A2" s="106" t="s">
        <v>22</v>
      </c>
      <c r="B2" s="76">
        <v>532815</v>
      </c>
    </row>
    <row r="3" spans="1:26" ht="15.75" customHeight="1" x14ac:dyDescent="0.15">
      <c r="A3" s="106" t="s">
        <v>23</v>
      </c>
      <c r="B3" s="76">
        <v>539272</v>
      </c>
    </row>
    <row r="4" spans="1:26" ht="15.75" customHeight="1" x14ac:dyDescent="0.15">
      <c r="A4" s="106" t="s">
        <v>180</v>
      </c>
      <c r="B4" s="76">
        <v>119937</v>
      </c>
    </row>
    <row r="5" spans="1:26" ht="15.75" customHeight="1" x14ac:dyDescent="0.15">
      <c r="A5" s="106" t="s">
        <v>24</v>
      </c>
      <c r="B5" s="76">
        <v>82977</v>
      </c>
    </row>
    <row r="6" spans="1:26" ht="15.75" customHeight="1" x14ac:dyDescent="0.15">
      <c r="A6" s="106" t="s">
        <v>190</v>
      </c>
      <c r="B6" s="76">
        <v>35599</v>
      </c>
    </row>
    <row r="7" spans="1:26" ht="15.75" customHeight="1" x14ac:dyDescent="0.15">
      <c r="A7" s="102" t="s">
        <v>29</v>
      </c>
      <c r="B7" s="72">
        <f>SUM(B8:B14)</f>
        <v>225626</v>
      </c>
      <c r="C7" s="73"/>
      <c r="D7" s="73"/>
      <c r="E7" s="73"/>
      <c r="F7" s="73"/>
      <c r="G7" s="73"/>
      <c r="H7" s="73"/>
      <c r="I7" s="73"/>
      <c r="J7" s="73"/>
      <c r="K7" s="73"/>
      <c r="L7" s="73"/>
      <c r="M7" s="73"/>
      <c r="N7" s="73"/>
      <c r="O7" s="73"/>
      <c r="P7" s="73"/>
      <c r="Q7" s="73"/>
      <c r="R7" s="73"/>
      <c r="S7" s="73"/>
      <c r="T7" s="73"/>
      <c r="U7" s="73"/>
      <c r="V7" s="73"/>
      <c r="W7" s="73"/>
      <c r="X7" s="73"/>
      <c r="Y7" s="73"/>
      <c r="Z7" s="73"/>
    </row>
    <row r="8" spans="1:26" ht="15.75" customHeight="1" x14ac:dyDescent="0.15">
      <c r="A8" s="106" t="s">
        <v>157</v>
      </c>
      <c r="B8" s="76">
        <v>39111</v>
      </c>
    </row>
    <row r="9" spans="1:26" ht="15.75" customHeight="1" x14ac:dyDescent="0.15">
      <c r="A9" s="106" t="s">
        <v>133</v>
      </c>
      <c r="B9" s="76">
        <v>51175</v>
      </c>
    </row>
    <row r="10" spans="1:26" ht="15.75" customHeight="1" x14ac:dyDescent="0.15">
      <c r="A10" s="106" t="s">
        <v>128</v>
      </c>
      <c r="B10" s="76">
        <v>42214</v>
      </c>
    </row>
    <row r="11" spans="1:26" ht="15.75" customHeight="1" x14ac:dyDescent="0.15">
      <c r="A11" s="106" t="s">
        <v>191</v>
      </c>
      <c r="B11" s="76">
        <v>63696</v>
      </c>
    </row>
    <row r="12" spans="1:26" ht="15.75" customHeight="1" x14ac:dyDescent="0.15">
      <c r="A12" s="106" t="s">
        <v>87</v>
      </c>
      <c r="B12" s="76">
        <v>14329</v>
      </c>
    </row>
    <row r="13" spans="1:26" ht="15.75" customHeight="1" x14ac:dyDescent="0.15">
      <c r="A13" s="106" t="s">
        <v>154</v>
      </c>
      <c r="B13" s="76">
        <v>8535</v>
      </c>
    </row>
    <row r="14" spans="1:26" ht="15.75" customHeight="1" x14ac:dyDescent="0.15">
      <c r="A14" s="106" t="s">
        <v>135</v>
      </c>
      <c r="B14" s="76">
        <v>6566</v>
      </c>
    </row>
    <row r="15" spans="1:26" ht="15.75" customHeight="1" x14ac:dyDescent="0.15">
      <c r="A15" s="102" t="s">
        <v>30</v>
      </c>
      <c r="B15" s="72">
        <f>SUM(B16:B23)</f>
        <v>1098154</v>
      </c>
      <c r="C15" s="73"/>
      <c r="D15" s="73"/>
      <c r="E15" s="73"/>
      <c r="F15" s="73"/>
      <c r="G15" s="73"/>
      <c r="H15" s="73"/>
      <c r="I15" s="73"/>
      <c r="J15" s="73"/>
      <c r="K15" s="73"/>
      <c r="L15" s="73"/>
      <c r="M15" s="73"/>
      <c r="N15" s="73"/>
      <c r="O15" s="73"/>
      <c r="P15" s="73"/>
      <c r="Q15" s="73"/>
      <c r="R15" s="73"/>
      <c r="S15" s="73"/>
      <c r="T15" s="73"/>
      <c r="U15" s="73"/>
      <c r="V15" s="73"/>
      <c r="W15" s="73"/>
      <c r="X15" s="73"/>
      <c r="Y15" s="73"/>
      <c r="Z15" s="73"/>
    </row>
    <row r="16" spans="1:26" ht="15.75" customHeight="1" x14ac:dyDescent="0.15">
      <c r="A16" s="106" t="s">
        <v>131</v>
      </c>
      <c r="B16" s="76">
        <v>158866</v>
      </c>
    </row>
    <row r="17" spans="1:26" ht="15.75" customHeight="1" x14ac:dyDescent="0.15">
      <c r="A17" s="106" t="s">
        <v>132</v>
      </c>
      <c r="B17" s="76">
        <v>249000</v>
      </c>
    </row>
    <row r="18" spans="1:26" ht="15.75" customHeight="1" x14ac:dyDescent="0.15">
      <c r="A18" s="106" t="s">
        <v>133</v>
      </c>
      <c r="B18" s="76">
        <v>142114</v>
      </c>
    </row>
    <row r="19" spans="1:26" ht="15.75" customHeight="1" x14ac:dyDescent="0.15">
      <c r="A19" s="106" t="s">
        <v>128</v>
      </c>
      <c r="B19" s="76">
        <v>72008</v>
      </c>
    </row>
    <row r="20" spans="1:26" ht="15.75" customHeight="1" x14ac:dyDescent="0.15">
      <c r="A20" s="106" t="s">
        <v>191</v>
      </c>
      <c r="B20" s="76">
        <v>267147</v>
      </c>
    </row>
    <row r="21" spans="1:26" ht="15.75" customHeight="1" x14ac:dyDescent="0.15">
      <c r="A21" s="106" t="s">
        <v>87</v>
      </c>
      <c r="B21" s="76">
        <v>44854</v>
      </c>
    </row>
    <row r="22" spans="1:26" ht="15.75" customHeight="1" x14ac:dyDescent="0.15">
      <c r="A22" s="106" t="s">
        <v>134</v>
      </c>
      <c r="B22" s="76">
        <v>77434</v>
      </c>
    </row>
    <row r="23" spans="1:26" ht="15.75" customHeight="1" x14ac:dyDescent="0.15">
      <c r="A23" s="106" t="s">
        <v>135</v>
      </c>
      <c r="B23" s="76">
        <v>86731</v>
      </c>
    </row>
    <row r="24" spans="1:26" ht="15.75" customHeight="1" x14ac:dyDescent="0.15">
      <c r="A24" s="102" t="s">
        <v>31</v>
      </c>
      <c r="B24" s="110">
        <v>49800</v>
      </c>
      <c r="C24" s="73"/>
      <c r="D24" s="73"/>
      <c r="E24" s="73"/>
      <c r="F24" s="73"/>
      <c r="G24" s="73"/>
      <c r="H24" s="73"/>
      <c r="I24" s="73"/>
      <c r="J24" s="73"/>
      <c r="K24" s="73"/>
      <c r="L24" s="73"/>
      <c r="M24" s="73"/>
      <c r="N24" s="73"/>
      <c r="O24" s="73"/>
      <c r="P24" s="73"/>
      <c r="Q24" s="73"/>
      <c r="R24" s="73"/>
      <c r="S24" s="73"/>
      <c r="T24" s="73"/>
      <c r="U24" s="73"/>
      <c r="V24" s="73"/>
      <c r="W24" s="73"/>
      <c r="X24" s="73"/>
      <c r="Y24" s="73"/>
      <c r="Z24" s="73"/>
    </row>
    <row r="25" spans="1:26" ht="15.75" customHeight="1" x14ac:dyDescent="0.15">
      <c r="A25" s="102" t="s">
        <v>33</v>
      </c>
      <c r="B25" s="72">
        <f>SUM(B26:B28)</f>
        <v>238420</v>
      </c>
      <c r="C25" s="73"/>
      <c r="D25" s="73"/>
      <c r="E25" s="73"/>
      <c r="F25" s="73"/>
      <c r="G25" s="73"/>
      <c r="H25" s="73"/>
      <c r="I25" s="73"/>
      <c r="J25" s="73"/>
      <c r="K25" s="73"/>
      <c r="L25" s="73"/>
      <c r="M25" s="73"/>
      <c r="N25" s="73"/>
      <c r="O25" s="73"/>
      <c r="P25" s="73"/>
      <c r="Q25" s="73"/>
      <c r="R25" s="73"/>
      <c r="S25" s="73"/>
      <c r="T25" s="73"/>
      <c r="U25" s="73"/>
      <c r="V25" s="73"/>
      <c r="W25" s="73"/>
      <c r="X25" s="73"/>
      <c r="Y25" s="73"/>
      <c r="Z25" s="73"/>
    </row>
    <row r="26" spans="1:26" ht="15.75" customHeight="1" x14ac:dyDescent="0.15">
      <c r="A26" s="106" t="s">
        <v>60</v>
      </c>
      <c r="B26" s="76">
        <v>184120</v>
      </c>
    </row>
    <row r="27" spans="1:26" ht="15.75" customHeight="1" x14ac:dyDescent="0.15">
      <c r="A27" s="106" t="s">
        <v>119</v>
      </c>
      <c r="B27" s="76">
        <v>27300</v>
      </c>
    </row>
    <row r="28" spans="1:26" ht="15.75" customHeight="1" x14ac:dyDescent="0.15">
      <c r="A28" s="106" t="s">
        <v>26</v>
      </c>
      <c r="B28" s="76">
        <v>27000</v>
      </c>
    </row>
    <row r="29" spans="1:26" ht="15.75" customHeight="1" x14ac:dyDescent="0.15">
      <c r="A29" s="102" t="s">
        <v>54</v>
      </c>
      <c r="B29" s="72">
        <f>B25+B24+B15+B7+B1</f>
        <v>2922600</v>
      </c>
      <c r="C29" s="73"/>
      <c r="D29" s="73"/>
      <c r="E29" s="73"/>
      <c r="F29" s="73"/>
      <c r="G29" s="73"/>
      <c r="H29" s="73"/>
      <c r="I29" s="73"/>
      <c r="J29" s="73"/>
      <c r="K29" s="73"/>
      <c r="L29" s="73"/>
      <c r="M29" s="73"/>
      <c r="N29" s="73"/>
      <c r="O29" s="73"/>
      <c r="P29" s="73"/>
      <c r="Q29" s="73"/>
      <c r="R29" s="73"/>
      <c r="S29" s="73"/>
      <c r="T29" s="73"/>
      <c r="U29" s="73"/>
      <c r="V29" s="73"/>
      <c r="W29" s="73"/>
      <c r="X29" s="73"/>
      <c r="Y29" s="73"/>
      <c r="Z29" s="73"/>
    </row>
    <row r="30" spans="1:26" ht="15.75" customHeight="1" x14ac:dyDescent="0.15">
      <c r="A30" s="107"/>
      <c r="B30" s="70"/>
    </row>
    <row r="31" spans="1:26" ht="15.75" customHeight="1" x14ac:dyDescent="0.15">
      <c r="A31" s="107"/>
      <c r="B31" s="70"/>
    </row>
    <row r="32" spans="1:26" ht="15.75" customHeight="1" x14ac:dyDescent="0.15">
      <c r="A32" s="107"/>
      <c r="B32" s="70"/>
    </row>
    <row r="33" spans="1:2" ht="15.75" customHeight="1" x14ac:dyDescent="0.15">
      <c r="A33" s="107"/>
      <c r="B33" s="70"/>
    </row>
    <row r="34" spans="1:2" ht="15.75" customHeight="1" x14ac:dyDescent="0.15">
      <c r="A34" s="107"/>
      <c r="B34" s="70"/>
    </row>
    <row r="35" spans="1:2" ht="15.75" customHeight="1" x14ac:dyDescent="0.15">
      <c r="A35" s="107"/>
      <c r="B35" s="70"/>
    </row>
    <row r="36" spans="1:2" ht="15.75" customHeight="1" x14ac:dyDescent="0.15">
      <c r="A36" s="107"/>
      <c r="B36" s="70"/>
    </row>
    <row r="37" spans="1:2" ht="15.75" customHeight="1" x14ac:dyDescent="0.15">
      <c r="A37" s="107"/>
      <c r="B37" s="70"/>
    </row>
    <row r="38" spans="1:2" ht="15.75" customHeight="1" x14ac:dyDescent="0.15">
      <c r="A38" s="107"/>
      <c r="B38" s="70"/>
    </row>
    <row r="39" spans="1:2" ht="15.75" customHeight="1" x14ac:dyDescent="0.15">
      <c r="A39" s="107"/>
      <c r="B39" s="70"/>
    </row>
    <row r="40" spans="1:2" ht="15.75" customHeight="1" x14ac:dyDescent="0.15">
      <c r="A40" s="107"/>
      <c r="B40" s="70"/>
    </row>
    <row r="41" spans="1:2" ht="15.75" customHeight="1" x14ac:dyDescent="0.15">
      <c r="A41" s="107"/>
      <c r="B41" s="70"/>
    </row>
    <row r="42" spans="1:2" ht="15.75" customHeight="1" x14ac:dyDescent="0.15">
      <c r="A42" s="107"/>
      <c r="B42" s="70"/>
    </row>
    <row r="43" spans="1:2" ht="15.75" customHeight="1" x14ac:dyDescent="0.15">
      <c r="A43" s="107"/>
      <c r="B43" s="70"/>
    </row>
    <row r="44" spans="1:2" ht="15.75" customHeight="1" x14ac:dyDescent="0.15">
      <c r="A44" s="107"/>
      <c r="B44" s="70"/>
    </row>
    <row r="45" spans="1:2" ht="15.75" customHeight="1" x14ac:dyDescent="0.15">
      <c r="A45" s="107"/>
      <c r="B45" s="70"/>
    </row>
    <row r="46" spans="1:2" ht="15.75" customHeight="1" x14ac:dyDescent="0.15">
      <c r="A46" s="107"/>
      <c r="B46" s="70"/>
    </row>
    <row r="47" spans="1:2" ht="15.75" customHeight="1" x14ac:dyDescent="0.15">
      <c r="A47" s="107"/>
      <c r="B47" s="70"/>
    </row>
    <row r="48" spans="1:2" ht="15.75" customHeight="1" x14ac:dyDescent="0.15">
      <c r="A48" s="107"/>
      <c r="B48" s="70"/>
    </row>
    <row r="49" spans="1:2" ht="15.75" customHeight="1" x14ac:dyDescent="0.15">
      <c r="A49" s="107"/>
      <c r="B49" s="70"/>
    </row>
    <row r="50" spans="1:2" ht="15.75" customHeight="1" x14ac:dyDescent="0.15">
      <c r="A50" s="107"/>
      <c r="B50" s="70"/>
    </row>
    <row r="51" spans="1:2" ht="15.75" customHeight="1" x14ac:dyDescent="0.15">
      <c r="A51" s="107"/>
      <c r="B51" s="70"/>
    </row>
    <row r="52" spans="1:2" ht="13" x14ac:dyDescent="0.15">
      <c r="A52" s="107"/>
      <c r="B52" s="70"/>
    </row>
    <row r="53" spans="1:2" ht="13" x14ac:dyDescent="0.15">
      <c r="A53" s="107"/>
      <c r="B53" s="70"/>
    </row>
    <row r="54" spans="1:2" ht="13" x14ac:dyDescent="0.15">
      <c r="A54" s="107"/>
      <c r="B54" s="70"/>
    </row>
    <row r="55" spans="1:2" ht="13" x14ac:dyDescent="0.15">
      <c r="A55" s="107"/>
      <c r="B55" s="70"/>
    </row>
    <row r="56" spans="1:2" ht="13" x14ac:dyDescent="0.15">
      <c r="A56" s="107"/>
      <c r="B56" s="70"/>
    </row>
    <row r="57" spans="1:2" ht="13" x14ac:dyDescent="0.15">
      <c r="A57" s="107"/>
      <c r="B57" s="70"/>
    </row>
    <row r="58" spans="1:2" ht="13" x14ac:dyDescent="0.15">
      <c r="A58" s="107"/>
      <c r="B58" s="70"/>
    </row>
    <row r="59" spans="1:2" ht="13" x14ac:dyDescent="0.15">
      <c r="A59" s="107"/>
      <c r="B59" s="70"/>
    </row>
    <row r="60" spans="1:2" ht="13" x14ac:dyDescent="0.15">
      <c r="A60" s="107"/>
      <c r="B60" s="70"/>
    </row>
    <row r="61" spans="1:2" ht="13" x14ac:dyDescent="0.15">
      <c r="A61" s="107"/>
      <c r="B61" s="70"/>
    </row>
    <row r="62" spans="1:2" ht="13" x14ac:dyDescent="0.15">
      <c r="A62" s="107"/>
      <c r="B62" s="70"/>
    </row>
    <row r="63" spans="1:2" ht="13" x14ac:dyDescent="0.15">
      <c r="A63" s="107"/>
      <c r="B63" s="70"/>
    </row>
    <row r="64" spans="1:2" ht="13" x14ac:dyDescent="0.15">
      <c r="A64" s="107"/>
      <c r="B64" s="70"/>
    </row>
    <row r="65" spans="1:2" ht="13" x14ac:dyDescent="0.15">
      <c r="A65" s="107"/>
      <c r="B65" s="70"/>
    </row>
    <row r="66" spans="1:2" ht="13" x14ac:dyDescent="0.15">
      <c r="A66" s="107"/>
      <c r="B66" s="70"/>
    </row>
    <row r="67" spans="1:2" ht="13" x14ac:dyDescent="0.15">
      <c r="A67" s="107"/>
      <c r="B67" s="70"/>
    </row>
    <row r="68" spans="1:2" ht="13" x14ac:dyDescent="0.15">
      <c r="A68" s="107"/>
      <c r="B68" s="70"/>
    </row>
    <row r="69" spans="1:2" ht="13" x14ac:dyDescent="0.15">
      <c r="A69" s="107"/>
      <c r="B69" s="70"/>
    </row>
    <row r="70" spans="1:2" ht="13" x14ac:dyDescent="0.15">
      <c r="A70" s="107"/>
      <c r="B70" s="70"/>
    </row>
    <row r="71" spans="1:2" ht="13" x14ac:dyDescent="0.15">
      <c r="A71" s="107"/>
      <c r="B71" s="70"/>
    </row>
    <row r="72" spans="1:2" ht="13" x14ac:dyDescent="0.15">
      <c r="A72" s="107"/>
      <c r="B72" s="70"/>
    </row>
    <row r="73" spans="1:2" ht="13" x14ac:dyDescent="0.15">
      <c r="A73" s="107"/>
      <c r="B73" s="70"/>
    </row>
    <row r="74" spans="1:2" ht="13" x14ac:dyDescent="0.15">
      <c r="A74" s="107"/>
      <c r="B74" s="70"/>
    </row>
    <row r="75" spans="1:2" ht="13" x14ac:dyDescent="0.15">
      <c r="A75" s="107"/>
      <c r="B75" s="70"/>
    </row>
    <row r="76" spans="1:2" ht="13" x14ac:dyDescent="0.15">
      <c r="A76" s="107"/>
      <c r="B76" s="70"/>
    </row>
    <row r="77" spans="1:2" ht="13" x14ac:dyDescent="0.15">
      <c r="A77" s="107"/>
      <c r="B77" s="70"/>
    </row>
    <row r="78" spans="1:2" ht="13" x14ac:dyDescent="0.15">
      <c r="A78" s="107"/>
      <c r="B78" s="70"/>
    </row>
    <row r="79" spans="1:2" ht="13" x14ac:dyDescent="0.15">
      <c r="A79" s="107"/>
      <c r="B79" s="70"/>
    </row>
    <row r="80" spans="1:2" ht="13" x14ac:dyDescent="0.15">
      <c r="A80" s="107"/>
      <c r="B80" s="70"/>
    </row>
    <row r="81" spans="1:2" ht="13" x14ac:dyDescent="0.15">
      <c r="A81" s="107"/>
      <c r="B81" s="70"/>
    </row>
    <row r="82" spans="1:2" ht="13" x14ac:dyDescent="0.15">
      <c r="A82" s="107"/>
      <c r="B82" s="70"/>
    </row>
    <row r="83" spans="1:2" ht="13" x14ac:dyDescent="0.15">
      <c r="A83" s="107"/>
      <c r="B83" s="70"/>
    </row>
    <row r="84" spans="1:2" ht="13" x14ac:dyDescent="0.15">
      <c r="A84" s="107"/>
      <c r="B84" s="70"/>
    </row>
    <row r="85" spans="1:2" ht="13" x14ac:dyDescent="0.15">
      <c r="A85" s="107"/>
      <c r="B85" s="70"/>
    </row>
    <row r="86" spans="1:2" ht="13" x14ac:dyDescent="0.15">
      <c r="A86" s="107"/>
      <c r="B86" s="70"/>
    </row>
    <row r="87" spans="1:2" ht="13" x14ac:dyDescent="0.15">
      <c r="A87" s="107"/>
      <c r="B87" s="70"/>
    </row>
    <row r="88" spans="1:2" ht="13" x14ac:dyDescent="0.15">
      <c r="A88" s="107"/>
      <c r="B88" s="70"/>
    </row>
    <row r="89" spans="1:2" ht="13" x14ac:dyDescent="0.15">
      <c r="A89" s="107"/>
      <c r="B89" s="70"/>
    </row>
    <row r="90" spans="1:2" ht="13" x14ac:dyDescent="0.15">
      <c r="A90" s="107"/>
      <c r="B90" s="70"/>
    </row>
    <row r="91" spans="1:2" ht="13" x14ac:dyDescent="0.15">
      <c r="A91" s="107"/>
      <c r="B91" s="70"/>
    </row>
    <row r="92" spans="1:2" ht="13" x14ac:dyDescent="0.15">
      <c r="A92" s="107"/>
      <c r="B92" s="70"/>
    </row>
    <row r="93" spans="1:2" ht="13" x14ac:dyDescent="0.15">
      <c r="A93" s="107"/>
      <c r="B93" s="70"/>
    </row>
    <row r="94" spans="1:2" ht="13" x14ac:dyDescent="0.15">
      <c r="A94" s="107"/>
      <c r="B94" s="70"/>
    </row>
    <row r="95" spans="1:2" ht="13" x14ac:dyDescent="0.15">
      <c r="A95" s="107"/>
      <c r="B95" s="70"/>
    </row>
    <row r="96" spans="1:2" ht="13" x14ac:dyDescent="0.15">
      <c r="A96" s="107"/>
      <c r="B96" s="70"/>
    </row>
    <row r="97" spans="1:2" ht="13" x14ac:dyDescent="0.15">
      <c r="A97" s="107"/>
      <c r="B97" s="70"/>
    </row>
    <row r="98" spans="1:2" ht="13" x14ac:dyDescent="0.15">
      <c r="A98" s="107"/>
      <c r="B98" s="70"/>
    </row>
    <row r="99" spans="1:2" ht="13" x14ac:dyDescent="0.15">
      <c r="A99" s="107"/>
      <c r="B99" s="70"/>
    </row>
    <row r="100" spans="1:2" ht="13" x14ac:dyDescent="0.15">
      <c r="A100" s="107"/>
      <c r="B100" s="70"/>
    </row>
    <row r="101" spans="1:2" ht="13" x14ac:dyDescent="0.15">
      <c r="A101" s="107"/>
      <c r="B101" s="70"/>
    </row>
    <row r="102" spans="1:2" ht="13" x14ac:dyDescent="0.15">
      <c r="A102" s="107"/>
      <c r="B102" s="70"/>
    </row>
    <row r="103" spans="1:2" ht="13" x14ac:dyDescent="0.15">
      <c r="A103" s="107"/>
      <c r="B103" s="70"/>
    </row>
    <row r="104" spans="1:2" ht="13" x14ac:dyDescent="0.15">
      <c r="A104" s="107"/>
      <c r="B104" s="70"/>
    </row>
    <row r="105" spans="1:2" ht="13" x14ac:dyDescent="0.15">
      <c r="A105" s="107"/>
      <c r="B105" s="70"/>
    </row>
    <row r="106" spans="1:2" ht="13" x14ac:dyDescent="0.15">
      <c r="A106" s="107"/>
      <c r="B106" s="70"/>
    </row>
    <row r="107" spans="1:2" ht="13" x14ac:dyDescent="0.15">
      <c r="A107" s="107"/>
      <c r="B107" s="70"/>
    </row>
    <row r="108" spans="1:2" ht="13" x14ac:dyDescent="0.15">
      <c r="A108" s="107"/>
      <c r="B108" s="70"/>
    </row>
    <row r="109" spans="1:2" ht="13" x14ac:dyDescent="0.15">
      <c r="A109" s="107"/>
      <c r="B109" s="70"/>
    </row>
    <row r="110" spans="1:2" ht="13" x14ac:dyDescent="0.15">
      <c r="A110" s="107"/>
      <c r="B110" s="70"/>
    </row>
    <row r="111" spans="1:2" ht="13" x14ac:dyDescent="0.15">
      <c r="A111" s="107"/>
      <c r="B111" s="70"/>
    </row>
    <row r="112" spans="1:2" ht="13" x14ac:dyDescent="0.15">
      <c r="A112" s="107"/>
      <c r="B112" s="70"/>
    </row>
    <row r="113" spans="1:2" ht="13" x14ac:dyDescent="0.15">
      <c r="A113" s="107"/>
      <c r="B113" s="70"/>
    </row>
    <row r="114" spans="1:2" ht="13" x14ac:dyDescent="0.15">
      <c r="A114" s="107"/>
      <c r="B114" s="70"/>
    </row>
    <row r="115" spans="1:2" ht="13" x14ac:dyDescent="0.15">
      <c r="A115" s="107"/>
      <c r="B115" s="70"/>
    </row>
    <row r="116" spans="1:2" ht="13" x14ac:dyDescent="0.15">
      <c r="A116" s="107"/>
      <c r="B116" s="70"/>
    </row>
    <row r="117" spans="1:2" ht="13" x14ac:dyDescent="0.15">
      <c r="A117" s="107"/>
      <c r="B117" s="70"/>
    </row>
    <row r="118" spans="1:2" ht="13" x14ac:dyDescent="0.15">
      <c r="A118" s="107"/>
      <c r="B118" s="70"/>
    </row>
    <row r="119" spans="1:2" ht="13" x14ac:dyDescent="0.15">
      <c r="A119" s="107"/>
      <c r="B119" s="70"/>
    </row>
    <row r="120" spans="1:2" ht="13" x14ac:dyDescent="0.15">
      <c r="A120" s="107"/>
      <c r="B120" s="70"/>
    </row>
    <row r="121" spans="1:2" ht="13" x14ac:dyDescent="0.15">
      <c r="A121" s="107"/>
      <c r="B121" s="70"/>
    </row>
    <row r="122" spans="1:2" ht="13" x14ac:dyDescent="0.15">
      <c r="A122" s="107"/>
      <c r="B122" s="70"/>
    </row>
    <row r="123" spans="1:2" ht="13" x14ac:dyDescent="0.15">
      <c r="A123" s="107"/>
      <c r="B123" s="70"/>
    </row>
    <row r="124" spans="1:2" ht="13" x14ac:dyDescent="0.15">
      <c r="A124" s="107"/>
      <c r="B124" s="70"/>
    </row>
    <row r="125" spans="1:2" ht="13" x14ac:dyDescent="0.15">
      <c r="A125" s="107"/>
      <c r="B125" s="70"/>
    </row>
    <row r="126" spans="1:2" ht="13" x14ac:dyDescent="0.15">
      <c r="A126" s="107"/>
      <c r="B126" s="70"/>
    </row>
    <row r="127" spans="1:2" ht="13" x14ac:dyDescent="0.15">
      <c r="A127" s="107"/>
      <c r="B127" s="70"/>
    </row>
    <row r="128" spans="1:2" ht="13" x14ac:dyDescent="0.15">
      <c r="A128" s="107"/>
      <c r="B128" s="70"/>
    </row>
    <row r="129" spans="1:2" ht="13" x14ac:dyDescent="0.15">
      <c r="A129" s="107"/>
      <c r="B129" s="70"/>
    </row>
    <row r="130" spans="1:2" ht="13" x14ac:dyDescent="0.15">
      <c r="A130" s="107"/>
      <c r="B130" s="70"/>
    </row>
    <row r="131" spans="1:2" ht="13" x14ac:dyDescent="0.15">
      <c r="A131" s="107"/>
      <c r="B131" s="70"/>
    </row>
    <row r="132" spans="1:2" ht="13" x14ac:dyDescent="0.15">
      <c r="A132" s="107"/>
      <c r="B132" s="70"/>
    </row>
    <row r="133" spans="1:2" ht="13" x14ac:dyDescent="0.15">
      <c r="A133" s="107"/>
      <c r="B133" s="70"/>
    </row>
    <row r="134" spans="1:2" ht="13" x14ac:dyDescent="0.15">
      <c r="A134" s="107"/>
      <c r="B134" s="70"/>
    </row>
    <row r="135" spans="1:2" ht="13" x14ac:dyDescent="0.15">
      <c r="A135" s="107"/>
      <c r="B135" s="70"/>
    </row>
    <row r="136" spans="1:2" ht="13" x14ac:dyDescent="0.15">
      <c r="A136" s="107"/>
      <c r="B136" s="70"/>
    </row>
    <row r="137" spans="1:2" ht="13" x14ac:dyDescent="0.15">
      <c r="A137" s="107"/>
      <c r="B137" s="70"/>
    </row>
    <row r="138" spans="1:2" ht="13" x14ac:dyDescent="0.15">
      <c r="A138" s="107"/>
      <c r="B138" s="70"/>
    </row>
    <row r="139" spans="1:2" ht="13" x14ac:dyDescent="0.15">
      <c r="A139" s="107"/>
      <c r="B139" s="70"/>
    </row>
    <row r="140" spans="1:2" ht="13" x14ac:dyDescent="0.15">
      <c r="A140" s="107"/>
      <c r="B140" s="70"/>
    </row>
    <row r="141" spans="1:2" ht="13" x14ac:dyDescent="0.15">
      <c r="A141" s="107"/>
      <c r="B141" s="70"/>
    </row>
    <row r="142" spans="1:2" ht="13" x14ac:dyDescent="0.15">
      <c r="A142" s="107"/>
      <c r="B142" s="70"/>
    </row>
    <row r="143" spans="1:2" ht="13" x14ac:dyDescent="0.15">
      <c r="A143" s="107"/>
      <c r="B143" s="70"/>
    </row>
    <row r="144" spans="1:2" ht="13" x14ac:dyDescent="0.15">
      <c r="A144" s="107"/>
      <c r="B144" s="70"/>
    </row>
    <row r="145" spans="1:2" ht="13" x14ac:dyDescent="0.15">
      <c r="A145" s="107"/>
      <c r="B145" s="70"/>
    </row>
    <row r="146" spans="1:2" ht="13" x14ac:dyDescent="0.15">
      <c r="A146" s="107"/>
      <c r="B146" s="70"/>
    </row>
    <row r="147" spans="1:2" ht="13" x14ac:dyDescent="0.15">
      <c r="A147" s="107"/>
      <c r="B147" s="70"/>
    </row>
    <row r="148" spans="1:2" ht="13" x14ac:dyDescent="0.15">
      <c r="A148" s="107"/>
      <c r="B148" s="70"/>
    </row>
    <row r="149" spans="1:2" ht="13" x14ac:dyDescent="0.15">
      <c r="A149" s="107"/>
      <c r="B149" s="70"/>
    </row>
    <row r="150" spans="1:2" ht="13" x14ac:dyDescent="0.15">
      <c r="A150" s="107"/>
      <c r="B150" s="70"/>
    </row>
    <row r="151" spans="1:2" ht="13" x14ac:dyDescent="0.15">
      <c r="A151" s="107"/>
      <c r="B151" s="70"/>
    </row>
    <row r="152" spans="1:2" ht="13" x14ac:dyDescent="0.15">
      <c r="A152" s="107"/>
      <c r="B152" s="70"/>
    </row>
    <row r="153" spans="1:2" ht="13" x14ac:dyDescent="0.15">
      <c r="A153" s="107"/>
      <c r="B153" s="70"/>
    </row>
    <row r="154" spans="1:2" ht="13" x14ac:dyDescent="0.15">
      <c r="A154" s="107"/>
      <c r="B154" s="70"/>
    </row>
    <row r="155" spans="1:2" ht="13" x14ac:dyDescent="0.15">
      <c r="A155" s="107"/>
      <c r="B155" s="70"/>
    </row>
    <row r="156" spans="1:2" ht="13" x14ac:dyDescent="0.15">
      <c r="A156" s="107"/>
      <c r="B156" s="70"/>
    </row>
    <row r="157" spans="1:2" ht="13" x14ac:dyDescent="0.15">
      <c r="A157" s="107"/>
      <c r="B157" s="70"/>
    </row>
    <row r="158" spans="1:2" ht="13" x14ac:dyDescent="0.15">
      <c r="A158" s="107"/>
      <c r="B158" s="70"/>
    </row>
    <row r="159" spans="1:2" ht="13" x14ac:dyDescent="0.15">
      <c r="A159" s="107"/>
      <c r="B159" s="70"/>
    </row>
    <row r="160" spans="1:2" ht="13" x14ac:dyDescent="0.15">
      <c r="A160" s="107"/>
      <c r="B160" s="70"/>
    </row>
    <row r="161" spans="1:2" ht="13" x14ac:dyDescent="0.15">
      <c r="A161" s="107"/>
      <c r="B161" s="70"/>
    </row>
    <row r="162" spans="1:2" ht="13" x14ac:dyDescent="0.15">
      <c r="A162" s="107"/>
      <c r="B162" s="70"/>
    </row>
    <row r="163" spans="1:2" ht="13" x14ac:dyDescent="0.15">
      <c r="A163" s="107"/>
      <c r="B163" s="70"/>
    </row>
    <row r="164" spans="1:2" ht="13" x14ac:dyDescent="0.15">
      <c r="A164" s="107"/>
      <c r="B164" s="70"/>
    </row>
    <row r="165" spans="1:2" ht="13" x14ac:dyDescent="0.15">
      <c r="A165" s="107"/>
      <c r="B165" s="70"/>
    </row>
    <row r="166" spans="1:2" ht="13" x14ac:dyDescent="0.15">
      <c r="A166" s="107"/>
      <c r="B166" s="70"/>
    </row>
    <row r="167" spans="1:2" ht="13" x14ac:dyDescent="0.15">
      <c r="A167" s="107"/>
      <c r="B167" s="70"/>
    </row>
    <row r="168" spans="1:2" ht="13" x14ac:dyDescent="0.15">
      <c r="A168" s="107"/>
      <c r="B168" s="70"/>
    </row>
    <row r="169" spans="1:2" ht="13" x14ac:dyDescent="0.15">
      <c r="A169" s="107"/>
      <c r="B169" s="70"/>
    </row>
    <row r="170" spans="1:2" ht="13" x14ac:dyDescent="0.15">
      <c r="A170" s="107"/>
      <c r="B170" s="70"/>
    </row>
    <row r="171" spans="1:2" ht="13" x14ac:dyDescent="0.15">
      <c r="A171" s="107"/>
      <c r="B171" s="70"/>
    </row>
    <row r="172" spans="1:2" ht="13" x14ac:dyDescent="0.15">
      <c r="A172" s="107"/>
      <c r="B172" s="70"/>
    </row>
    <row r="173" spans="1:2" ht="13" x14ac:dyDescent="0.15">
      <c r="A173" s="107"/>
      <c r="B173" s="70"/>
    </row>
    <row r="174" spans="1:2" ht="13" x14ac:dyDescent="0.15">
      <c r="A174" s="107"/>
      <c r="B174" s="70"/>
    </row>
    <row r="175" spans="1:2" ht="13" x14ac:dyDescent="0.15">
      <c r="A175" s="107"/>
      <c r="B175" s="70"/>
    </row>
    <row r="176" spans="1:2" ht="13" x14ac:dyDescent="0.15">
      <c r="A176" s="107"/>
      <c r="B176" s="70"/>
    </row>
    <row r="177" spans="1:2" ht="13" x14ac:dyDescent="0.15">
      <c r="A177" s="107"/>
      <c r="B177" s="70"/>
    </row>
    <row r="178" spans="1:2" ht="13" x14ac:dyDescent="0.15">
      <c r="A178" s="107"/>
      <c r="B178" s="70"/>
    </row>
    <row r="179" spans="1:2" ht="13" x14ac:dyDescent="0.15">
      <c r="A179" s="107"/>
      <c r="B179" s="70"/>
    </row>
    <row r="180" spans="1:2" ht="13" x14ac:dyDescent="0.15">
      <c r="A180" s="107"/>
      <c r="B180" s="70"/>
    </row>
    <row r="181" spans="1:2" ht="13" x14ac:dyDescent="0.15">
      <c r="A181" s="107"/>
      <c r="B181" s="70"/>
    </row>
    <row r="182" spans="1:2" ht="13" x14ac:dyDescent="0.15">
      <c r="A182" s="107"/>
      <c r="B182" s="70"/>
    </row>
    <row r="183" spans="1:2" ht="13" x14ac:dyDescent="0.15">
      <c r="A183" s="107"/>
      <c r="B183" s="70"/>
    </row>
    <row r="184" spans="1:2" ht="13" x14ac:dyDescent="0.15">
      <c r="A184" s="107"/>
      <c r="B184" s="70"/>
    </row>
    <row r="185" spans="1:2" ht="13" x14ac:dyDescent="0.15">
      <c r="A185" s="107"/>
      <c r="B185" s="70"/>
    </row>
    <row r="186" spans="1:2" ht="13" x14ac:dyDescent="0.15">
      <c r="A186" s="107"/>
      <c r="B186" s="70"/>
    </row>
    <row r="187" spans="1:2" ht="13" x14ac:dyDescent="0.15">
      <c r="A187" s="107"/>
      <c r="B187" s="70"/>
    </row>
    <row r="188" spans="1:2" ht="13" x14ac:dyDescent="0.15">
      <c r="A188" s="107"/>
      <c r="B188" s="70"/>
    </row>
    <row r="189" spans="1:2" ht="13" x14ac:dyDescent="0.15">
      <c r="A189" s="107"/>
      <c r="B189" s="70"/>
    </row>
    <row r="190" spans="1:2" ht="13" x14ac:dyDescent="0.15">
      <c r="A190" s="107"/>
      <c r="B190" s="70"/>
    </row>
    <row r="191" spans="1:2" ht="13" x14ac:dyDescent="0.15">
      <c r="A191" s="107"/>
      <c r="B191" s="70"/>
    </row>
    <row r="192" spans="1:2" ht="13" x14ac:dyDescent="0.15">
      <c r="A192" s="107"/>
      <c r="B192" s="70"/>
    </row>
    <row r="193" spans="1:2" ht="13" x14ac:dyDescent="0.15">
      <c r="A193" s="107"/>
      <c r="B193" s="70"/>
    </row>
    <row r="194" spans="1:2" ht="13" x14ac:dyDescent="0.15">
      <c r="A194" s="107"/>
      <c r="B194" s="70"/>
    </row>
    <row r="195" spans="1:2" ht="13" x14ac:dyDescent="0.15">
      <c r="A195" s="107"/>
      <c r="B195" s="70"/>
    </row>
    <row r="196" spans="1:2" ht="13" x14ac:dyDescent="0.15">
      <c r="A196" s="107"/>
      <c r="B196" s="70"/>
    </row>
    <row r="197" spans="1:2" ht="13" x14ac:dyDescent="0.15">
      <c r="A197" s="107"/>
      <c r="B197" s="70"/>
    </row>
    <row r="198" spans="1:2" ht="13" x14ac:dyDescent="0.15">
      <c r="A198" s="107"/>
      <c r="B198" s="70"/>
    </row>
    <row r="199" spans="1:2" ht="13" x14ac:dyDescent="0.15">
      <c r="A199" s="107"/>
      <c r="B199" s="70"/>
    </row>
    <row r="200" spans="1:2" ht="13" x14ac:dyDescent="0.15">
      <c r="A200" s="107"/>
      <c r="B200" s="70"/>
    </row>
    <row r="201" spans="1:2" ht="13" x14ac:dyDescent="0.15">
      <c r="A201" s="107"/>
      <c r="B201" s="70"/>
    </row>
    <row r="202" spans="1:2" ht="13" x14ac:dyDescent="0.15">
      <c r="A202" s="107"/>
      <c r="B202" s="70"/>
    </row>
    <row r="203" spans="1:2" ht="13" x14ac:dyDescent="0.15">
      <c r="A203" s="107"/>
      <c r="B203" s="70"/>
    </row>
    <row r="204" spans="1:2" ht="13" x14ac:dyDescent="0.15">
      <c r="A204" s="107"/>
      <c r="B204" s="70"/>
    </row>
    <row r="205" spans="1:2" ht="13" x14ac:dyDescent="0.15">
      <c r="A205" s="107"/>
      <c r="B205" s="70"/>
    </row>
    <row r="206" spans="1:2" ht="13" x14ac:dyDescent="0.15">
      <c r="A206" s="107"/>
      <c r="B206" s="70"/>
    </row>
    <row r="207" spans="1:2" ht="13" x14ac:dyDescent="0.15">
      <c r="A207" s="107"/>
      <c r="B207" s="70"/>
    </row>
    <row r="208" spans="1:2" ht="13" x14ac:dyDescent="0.15">
      <c r="A208" s="107"/>
      <c r="B208" s="70"/>
    </row>
    <row r="209" spans="1:2" ht="13" x14ac:dyDescent="0.15">
      <c r="A209" s="107"/>
      <c r="B209" s="70"/>
    </row>
    <row r="210" spans="1:2" ht="13" x14ac:dyDescent="0.15">
      <c r="A210" s="107"/>
      <c r="B210" s="70"/>
    </row>
    <row r="211" spans="1:2" ht="13" x14ac:dyDescent="0.15">
      <c r="A211" s="107"/>
      <c r="B211" s="70"/>
    </row>
    <row r="212" spans="1:2" ht="13" x14ac:dyDescent="0.15">
      <c r="A212" s="107"/>
      <c r="B212" s="70"/>
    </row>
    <row r="213" spans="1:2" ht="13" x14ac:dyDescent="0.15">
      <c r="A213" s="107"/>
      <c r="B213" s="70"/>
    </row>
    <row r="214" spans="1:2" ht="13" x14ac:dyDescent="0.15">
      <c r="A214" s="107"/>
      <c r="B214" s="70"/>
    </row>
    <row r="215" spans="1:2" ht="13" x14ac:dyDescent="0.15">
      <c r="A215" s="107"/>
      <c r="B215" s="70"/>
    </row>
    <row r="216" spans="1:2" ht="13" x14ac:dyDescent="0.15">
      <c r="A216" s="107"/>
      <c r="B216" s="70"/>
    </row>
    <row r="217" spans="1:2" ht="13" x14ac:dyDescent="0.15">
      <c r="A217" s="107"/>
      <c r="B217" s="70"/>
    </row>
    <row r="218" spans="1:2" ht="13" x14ac:dyDescent="0.15">
      <c r="A218" s="107"/>
      <c r="B218" s="70"/>
    </row>
    <row r="219" spans="1:2" ht="13" x14ac:dyDescent="0.15">
      <c r="A219" s="107"/>
      <c r="B219" s="70"/>
    </row>
    <row r="220" spans="1:2" ht="13" x14ac:dyDescent="0.15">
      <c r="A220" s="107"/>
      <c r="B220" s="70"/>
    </row>
    <row r="221" spans="1:2" ht="13" x14ac:dyDescent="0.15">
      <c r="A221" s="107"/>
      <c r="B221" s="70"/>
    </row>
    <row r="222" spans="1:2" ht="13" x14ac:dyDescent="0.15">
      <c r="A222" s="107"/>
      <c r="B222" s="70"/>
    </row>
    <row r="223" spans="1:2" ht="13" x14ac:dyDescent="0.15">
      <c r="A223" s="107"/>
      <c r="B223" s="70"/>
    </row>
    <row r="224" spans="1:2" ht="13" x14ac:dyDescent="0.15">
      <c r="A224" s="107"/>
      <c r="B224" s="70"/>
    </row>
    <row r="225" spans="1:2" ht="13" x14ac:dyDescent="0.15">
      <c r="A225" s="107"/>
      <c r="B225" s="70"/>
    </row>
    <row r="226" spans="1:2" ht="13" x14ac:dyDescent="0.15">
      <c r="A226" s="107"/>
      <c r="B226" s="70"/>
    </row>
    <row r="227" spans="1:2" ht="13" x14ac:dyDescent="0.15">
      <c r="A227" s="107"/>
      <c r="B227" s="70"/>
    </row>
    <row r="228" spans="1:2" ht="13" x14ac:dyDescent="0.15">
      <c r="A228" s="107"/>
      <c r="B228" s="70"/>
    </row>
    <row r="229" spans="1:2" ht="13" x14ac:dyDescent="0.15">
      <c r="A229" s="107"/>
      <c r="B229" s="70"/>
    </row>
    <row r="230" spans="1:2" ht="13" x14ac:dyDescent="0.15">
      <c r="A230" s="107"/>
      <c r="B230" s="70"/>
    </row>
    <row r="231" spans="1:2" ht="13" x14ac:dyDescent="0.15">
      <c r="A231" s="107"/>
      <c r="B231" s="70"/>
    </row>
    <row r="232" spans="1:2" ht="13" x14ac:dyDescent="0.15">
      <c r="A232" s="107"/>
      <c r="B232" s="70"/>
    </row>
    <row r="233" spans="1:2" ht="13" x14ac:dyDescent="0.15">
      <c r="A233" s="107"/>
      <c r="B233" s="70"/>
    </row>
    <row r="234" spans="1:2" ht="13" x14ac:dyDescent="0.15">
      <c r="A234" s="107"/>
      <c r="B234" s="70"/>
    </row>
    <row r="235" spans="1:2" ht="13" x14ac:dyDescent="0.15">
      <c r="A235" s="107"/>
      <c r="B235" s="70"/>
    </row>
    <row r="236" spans="1:2" ht="13" x14ac:dyDescent="0.15">
      <c r="A236" s="107"/>
      <c r="B236" s="70"/>
    </row>
    <row r="237" spans="1:2" ht="13" x14ac:dyDescent="0.15">
      <c r="A237" s="107"/>
      <c r="B237" s="70"/>
    </row>
    <row r="238" spans="1:2" ht="13" x14ac:dyDescent="0.15">
      <c r="A238" s="107"/>
      <c r="B238" s="70"/>
    </row>
    <row r="239" spans="1:2" ht="13" x14ac:dyDescent="0.15">
      <c r="A239" s="107"/>
      <c r="B239" s="70"/>
    </row>
    <row r="240" spans="1:2" ht="13" x14ac:dyDescent="0.15">
      <c r="A240" s="107"/>
      <c r="B240" s="70"/>
    </row>
    <row r="241" spans="1:2" ht="13" x14ac:dyDescent="0.15">
      <c r="A241" s="107"/>
      <c r="B241" s="70"/>
    </row>
    <row r="242" spans="1:2" ht="13" x14ac:dyDescent="0.15">
      <c r="A242" s="107"/>
      <c r="B242" s="70"/>
    </row>
    <row r="243" spans="1:2" ht="13" x14ac:dyDescent="0.15">
      <c r="A243" s="107"/>
      <c r="B243" s="70"/>
    </row>
    <row r="244" spans="1:2" ht="13" x14ac:dyDescent="0.15">
      <c r="A244" s="107"/>
      <c r="B244" s="70"/>
    </row>
    <row r="245" spans="1:2" ht="13" x14ac:dyDescent="0.15">
      <c r="A245" s="107"/>
      <c r="B245" s="70"/>
    </row>
    <row r="246" spans="1:2" ht="13" x14ac:dyDescent="0.15">
      <c r="A246" s="107"/>
      <c r="B246" s="70"/>
    </row>
    <row r="247" spans="1:2" ht="13" x14ac:dyDescent="0.15">
      <c r="A247" s="107"/>
      <c r="B247" s="70"/>
    </row>
    <row r="248" spans="1:2" ht="13" x14ac:dyDescent="0.15">
      <c r="A248" s="107"/>
      <c r="B248" s="70"/>
    </row>
    <row r="249" spans="1:2" ht="13" x14ac:dyDescent="0.15">
      <c r="A249" s="107"/>
      <c r="B249" s="70"/>
    </row>
    <row r="250" spans="1:2" ht="13" x14ac:dyDescent="0.15">
      <c r="A250" s="107"/>
      <c r="B250" s="70"/>
    </row>
    <row r="251" spans="1:2" ht="13" x14ac:dyDescent="0.15">
      <c r="A251" s="107"/>
      <c r="B251" s="70"/>
    </row>
    <row r="252" spans="1:2" ht="13" x14ac:dyDescent="0.15">
      <c r="A252" s="107"/>
      <c r="B252" s="70"/>
    </row>
    <row r="253" spans="1:2" ht="13" x14ac:dyDescent="0.15">
      <c r="A253" s="107"/>
      <c r="B253" s="70"/>
    </row>
    <row r="254" spans="1:2" ht="13" x14ac:dyDescent="0.15">
      <c r="A254" s="107"/>
      <c r="B254" s="70"/>
    </row>
    <row r="255" spans="1:2" ht="13" x14ac:dyDescent="0.15">
      <c r="A255" s="107"/>
      <c r="B255" s="70"/>
    </row>
    <row r="256" spans="1:2" ht="13" x14ac:dyDescent="0.15">
      <c r="A256" s="107"/>
      <c r="B256" s="70"/>
    </row>
    <row r="257" spans="1:2" ht="13" x14ac:dyDescent="0.15">
      <c r="A257" s="107"/>
      <c r="B257" s="70"/>
    </row>
    <row r="258" spans="1:2" ht="13" x14ac:dyDescent="0.15">
      <c r="A258" s="107"/>
      <c r="B258" s="70"/>
    </row>
    <row r="259" spans="1:2" ht="13" x14ac:dyDescent="0.15">
      <c r="A259" s="107"/>
      <c r="B259" s="70"/>
    </row>
    <row r="260" spans="1:2" ht="13" x14ac:dyDescent="0.15">
      <c r="A260" s="107"/>
      <c r="B260" s="70"/>
    </row>
    <row r="261" spans="1:2" ht="13" x14ac:dyDescent="0.15">
      <c r="A261" s="107"/>
      <c r="B261" s="70"/>
    </row>
    <row r="262" spans="1:2" ht="13" x14ac:dyDescent="0.15">
      <c r="A262" s="107"/>
      <c r="B262" s="70"/>
    </row>
    <row r="263" spans="1:2" ht="13" x14ac:dyDescent="0.15">
      <c r="A263" s="107"/>
      <c r="B263" s="70"/>
    </row>
    <row r="264" spans="1:2" ht="13" x14ac:dyDescent="0.15">
      <c r="A264" s="107"/>
      <c r="B264" s="70"/>
    </row>
    <row r="265" spans="1:2" ht="13" x14ac:dyDescent="0.15">
      <c r="A265" s="107"/>
      <c r="B265" s="70"/>
    </row>
    <row r="266" spans="1:2" ht="13" x14ac:dyDescent="0.15">
      <c r="A266" s="107"/>
      <c r="B266" s="70"/>
    </row>
    <row r="267" spans="1:2" ht="13" x14ac:dyDescent="0.15">
      <c r="A267" s="107"/>
      <c r="B267" s="70"/>
    </row>
    <row r="268" spans="1:2" ht="13" x14ac:dyDescent="0.15">
      <c r="A268" s="107"/>
      <c r="B268" s="70"/>
    </row>
    <row r="269" spans="1:2" ht="13" x14ac:dyDescent="0.15">
      <c r="A269" s="107"/>
      <c r="B269" s="70"/>
    </row>
    <row r="270" spans="1:2" ht="13" x14ac:dyDescent="0.15">
      <c r="A270" s="107"/>
      <c r="B270" s="70"/>
    </row>
    <row r="271" spans="1:2" ht="13" x14ac:dyDescent="0.15">
      <c r="A271" s="107"/>
      <c r="B271" s="70"/>
    </row>
    <row r="272" spans="1:2" ht="13" x14ac:dyDescent="0.15">
      <c r="A272" s="107"/>
      <c r="B272" s="70"/>
    </row>
    <row r="273" spans="1:2" ht="13" x14ac:dyDescent="0.15">
      <c r="A273" s="107"/>
      <c r="B273" s="70"/>
    </row>
    <row r="274" spans="1:2" ht="13" x14ac:dyDescent="0.15">
      <c r="A274" s="107"/>
      <c r="B274" s="70"/>
    </row>
    <row r="275" spans="1:2" ht="13" x14ac:dyDescent="0.15">
      <c r="A275" s="107"/>
      <c r="B275" s="70"/>
    </row>
    <row r="276" spans="1:2" ht="13" x14ac:dyDescent="0.15">
      <c r="A276" s="107"/>
      <c r="B276" s="70"/>
    </row>
    <row r="277" spans="1:2" ht="13" x14ac:dyDescent="0.15">
      <c r="A277" s="107"/>
      <c r="B277" s="70"/>
    </row>
    <row r="278" spans="1:2" ht="13" x14ac:dyDescent="0.15">
      <c r="A278" s="107"/>
      <c r="B278" s="70"/>
    </row>
    <row r="279" spans="1:2" ht="13" x14ac:dyDescent="0.15">
      <c r="A279" s="107"/>
      <c r="B279" s="70"/>
    </row>
    <row r="280" spans="1:2" ht="13" x14ac:dyDescent="0.15">
      <c r="A280" s="107"/>
      <c r="B280" s="70"/>
    </row>
    <row r="281" spans="1:2" ht="13" x14ac:dyDescent="0.15">
      <c r="A281" s="107"/>
      <c r="B281" s="70"/>
    </row>
    <row r="282" spans="1:2" ht="13" x14ac:dyDescent="0.15">
      <c r="A282" s="107"/>
      <c r="B282" s="70"/>
    </row>
    <row r="283" spans="1:2" ht="13" x14ac:dyDescent="0.15">
      <c r="A283" s="107"/>
      <c r="B283" s="70"/>
    </row>
    <row r="284" spans="1:2" ht="13" x14ac:dyDescent="0.15">
      <c r="A284" s="107"/>
      <c r="B284" s="70"/>
    </row>
    <row r="285" spans="1:2" ht="13" x14ac:dyDescent="0.15">
      <c r="A285" s="107"/>
      <c r="B285" s="70"/>
    </row>
    <row r="286" spans="1:2" ht="13" x14ac:dyDescent="0.15">
      <c r="A286" s="107"/>
      <c r="B286" s="70"/>
    </row>
    <row r="287" spans="1:2" ht="13" x14ac:dyDescent="0.15">
      <c r="A287" s="107"/>
      <c r="B287" s="70"/>
    </row>
    <row r="288" spans="1:2" ht="13" x14ac:dyDescent="0.15">
      <c r="A288" s="107"/>
      <c r="B288" s="70"/>
    </row>
    <row r="289" spans="1:2" ht="13" x14ac:dyDescent="0.15">
      <c r="A289" s="107"/>
      <c r="B289" s="70"/>
    </row>
    <row r="290" spans="1:2" ht="13" x14ac:dyDescent="0.15">
      <c r="A290" s="107"/>
      <c r="B290" s="70"/>
    </row>
    <row r="291" spans="1:2" ht="13" x14ac:dyDescent="0.15">
      <c r="A291" s="107"/>
      <c r="B291" s="70"/>
    </row>
    <row r="292" spans="1:2" ht="13" x14ac:dyDescent="0.15">
      <c r="A292" s="107"/>
      <c r="B292" s="70"/>
    </row>
    <row r="293" spans="1:2" ht="13" x14ac:dyDescent="0.15">
      <c r="A293" s="107"/>
      <c r="B293" s="70"/>
    </row>
    <row r="294" spans="1:2" ht="13" x14ac:dyDescent="0.15">
      <c r="A294" s="107"/>
      <c r="B294" s="70"/>
    </row>
    <row r="295" spans="1:2" ht="13" x14ac:dyDescent="0.15">
      <c r="A295" s="107"/>
      <c r="B295" s="70"/>
    </row>
    <row r="296" spans="1:2" ht="13" x14ac:dyDescent="0.15">
      <c r="A296" s="107"/>
      <c r="B296" s="70"/>
    </row>
    <row r="297" spans="1:2" ht="13" x14ac:dyDescent="0.15">
      <c r="A297" s="107"/>
      <c r="B297" s="70"/>
    </row>
    <row r="298" spans="1:2" ht="13" x14ac:dyDescent="0.15">
      <c r="A298" s="107"/>
      <c r="B298" s="70"/>
    </row>
    <row r="299" spans="1:2" ht="13" x14ac:dyDescent="0.15">
      <c r="A299" s="107"/>
      <c r="B299" s="70"/>
    </row>
    <row r="300" spans="1:2" ht="13" x14ac:dyDescent="0.15">
      <c r="A300" s="107"/>
      <c r="B300" s="70"/>
    </row>
    <row r="301" spans="1:2" ht="13" x14ac:dyDescent="0.15">
      <c r="A301" s="107"/>
      <c r="B301" s="70"/>
    </row>
    <row r="302" spans="1:2" ht="13" x14ac:dyDescent="0.15">
      <c r="A302" s="107"/>
      <c r="B302" s="70"/>
    </row>
    <row r="303" spans="1:2" ht="13" x14ac:dyDescent="0.15">
      <c r="A303" s="107"/>
      <c r="B303" s="70"/>
    </row>
    <row r="304" spans="1:2" ht="13" x14ac:dyDescent="0.15">
      <c r="A304" s="107"/>
      <c r="B304" s="70"/>
    </row>
    <row r="305" spans="1:2" ht="13" x14ac:dyDescent="0.15">
      <c r="A305" s="107"/>
      <c r="B305" s="70"/>
    </row>
    <row r="306" spans="1:2" ht="13" x14ac:dyDescent="0.15">
      <c r="A306" s="107"/>
      <c r="B306" s="70"/>
    </row>
    <row r="307" spans="1:2" ht="13" x14ac:dyDescent="0.15">
      <c r="A307" s="107"/>
      <c r="B307" s="70"/>
    </row>
    <row r="308" spans="1:2" ht="13" x14ac:dyDescent="0.15">
      <c r="A308" s="107"/>
      <c r="B308" s="70"/>
    </row>
    <row r="309" spans="1:2" ht="13" x14ac:dyDescent="0.15">
      <c r="A309" s="107"/>
      <c r="B309" s="70"/>
    </row>
    <row r="310" spans="1:2" ht="13" x14ac:dyDescent="0.15">
      <c r="A310" s="107"/>
      <c r="B310" s="70"/>
    </row>
    <row r="311" spans="1:2" ht="13" x14ac:dyDescent="0.15">
      <c r="A311" s="107"/>
      <c r="B311" s="70"/>
    </row>
    <row r="312" spans="1:2" ht="13" x14ac:dyDescent="0.15">
      <c r="A312" s="107"/>
      <c r="B312" s="70"/>
    </row>
    <row r="313" spans="1:2" ht="13" x14ac:dyDescent="0.15">
      <c r="A313" s="107"/>
      <c r="B313" s="70"/>
    </row>
    <row r="314" spans="1:2" ht="13" x14ac:dyDescent="0.15">
      <c r="A314" s="107"/>
      <c r="B314" s="70"/>
    </row>
    <row r="315" spans="1:2" ht="13" x14ac:dyDescent="0.15">
      <c r="A315" s="107"/>
      <c r="B315" s="70"/>
    </row>
    <row r="316" spans="1:2" ht="13" x14ac:dyDescent="0.15">
      <c r="A316" s="107"/>
      <c r="B316" s="70"/>
    </row>
    <row r="317" spans="1:2" ht="13" x14ac:dyDescent="0.15">
      <c r="A317" s="107"/>
      <c r="B317" s="70"/>
    </row>
    <row r="318" spans="1:2" ht="13" x14ac:dyDescent="0.15">
      <c r="A318" s="107"/>
      <c r="B318" s="70"/>
    </row>
    <row r="319" spans="1:2" ht="13" x14ac:dyDescent="0.15">
      <c r="A319" s="107"/>
      <c r="B319" s="70"/>
    </row>
    <row r="320" spans="1:2" ht="13" x14ac:dyDescent="0.15">
      <c r="A320" s="107"/>
      <c r="B320" s="70"/>
    </row>
    <row r="321" spans="1:2" ht="13" x14ac:dyDescent="0.15">
      <c r="A321" s="107"/>
      <c r="B321" s="70"/>
    </row>
    <row r="322" spans="1:2" ht="13" x14ac:dyDescent="0.15">
      <c r="A322" s="107"/>
      <c r="B322" s="70"/>
    </row>
    <row r="323" spans="1:2" ht="13" x14ac:dyDescent="0.15">
      <c r="A323" s="107"/>
      <c r="B323" s="70"/>
    </row>
    <row r="324" spans="1:2" ht="13" x14ac:dyDescent="0.15">
      <c r="A324" s="107"/>
      <c r="B324" s="70"/>
    </row>
    <row r="325" spans="1:2" ht="13" x14ac:dyDescent="0.15">
      <c r="A325" s="107"/>
      <c r="B325" s="70"/>
    </row>
    <row r="326" spans="1:2" ht="13" x14ac:dyDescent="0.15">
      <c r="A326" s="107"/>
      <c r="B326" s="70"/>
    </row>
    <row r="327" spans="1:2" ht="13" x14ac:dyDescent="0.15">
      <c r="A327" s="107"/>
      <c r="B327" s="70"/>
    </row>
    <row r="328" spans="1:2" ht="13" x14ac:dyDescent="0.15">
      <c r="A328" s="107"/>
      <c r="B328" s="70"/>
    </row>
    <row r="329" spans="1:2" ht="13" x14ac:dyDescent="0.15">
      <c r="A329" s="107"/>
      <c r="B329" s="70"/>
    </row>
    <row r="330" spans="1:2" ht="13" x14ac:dyDescent="0.15">
      <c r="A330" s="107"/>
      <c r="B330" s="70"/>
    </row>
    <row r="331" spans="1:2" ht="13" x14ac:dyDescent="0.15">
      <c r="A331" s="107"/>
      <c r="B331" s="70"/>
    </row>
    <row r="332" spans="1:2" ht="13" x14ac:dyDescent="0.15">
      <c r="A332" s="107"/>
      <c r="B332" s="70"/>
    </row>
    <row r="333" spans="1:2" ht="13" x14ac:dyDescent="0.15">
      <c r="A333" s="107"/>
      <c r="B333" s="70"/>
    </row>
    <row r="334" spans="1:2" ht="13" x14ac:dyDescent="0.15">
      <c r="A334" s="107"/>
      <c r="B334" s="70"/>
    </row>
    <row r="335" spans="1:2" ht="13" x14ac:dyDescent="0.15">
      <c r="A335" s="107"/>
      <c r="B335" s="70"/>
    </row>
    <row r="336" spans="1:2" ht="13" x14ac:dyDescent="0.15">
      <c r="A336" s="107"/>
      <c r="B336" s="70"/>
    </row>
    <row r="337" spans="1:2" ht="13" x14ac:dyDescent="0.15">
      <c r="A337" s="107"/>
      <c r="B337" s="70"/>
    </row>
    <row r="338" spans="1:2" ht="13" x14ac:dyDescent="0.15">
      <c r="A338" s="107"/>
      <c r="B338" s="70"/>
    </row>
    <row r="339" spans="1:2" ht="13" x14ac:dyDescent="0.15">
      <c r="A339" s="107"/>
      <c r="B339" s="70"/>
    </row>
    <row r="340" spans="1:2" ht="13" x14ac:dyDescent="0.15">
      <c r="A340" s="107"/>
      <c r="B340" s="70"/>
    </row>
    <row r="341" spans="1:2" ht="13" x14ac:dyDescent="0.15">
      <c r="A341" s="107"/>
      <c r="B341" s="70"/>
    </row>
    <row r="342" spans="1:2" ht="13" x14ac:dyDescent="0.15">
      <c r="A342" s="107"/>
      <c r="B342" s="70"/>
    </row>
    <row r="343" spans="1:2" ht="13" x14ac:dyDescent="0.15">
      <c r="A343" s="107"/>
      <c r="B343" s="70"/>
    </row>
    <row r="344" spans="1:2" ht="13" x14ac:dyDescent="0.15">
      <c r="A344" s="107"/>
      <c r="B344" s="70"/>
    </row>
    <row r="345" spans="1:2" ht="13" x14ac:dyDescent="0.15">
      <c r="A345" s="107"/>
      <c r="B345" s="70"/>
    </row>
    <row r="346" spans="1:2" ht="13" x14ac:dyDescent="0.15">
      <c r="A346" s="107"/>
      <c r="B346" s="70"/>
    </row>
    <row r="347" spans="1:2" ht="13" x14ac:dyDescent="0.15">
      <c r="A347" s="107"/>
      <c r="B347" s="70"/>
    </row>
    <row r="348" spans="1:2" ht="13" x14ac:dyDescent="0.15">
      <c r="A348" s="107"/>
      <c r="B348" s="70"/>
    </row>
    <row r="349" spans="1:2" ht="13" x14ac:dyDescent="0.15">
      <c r="A349" s="107"/>
      <c r="B349" s="70"/>
    </row>
    <row r="350" spans="1:2" ht="13" x14ac:dyDescent="0.15">
      <c r="A350" s="107"/>
      <c r="B350" s="70"/>
    </row>
    <row r="351" spans="1:2" ht="13" x14ac:dyDescent="0.15">
      <c r="A351" s="107"/>
      <c r="B351" s="70"/>
    </row>
    <row r="352" spans="1:2" ht="13" x14ac:dyDescent="0.15">
      <c r="A352" s="107"/>
      <c r="B352" s="70"/>
    </row>
    <row r="353" spans="1:2" ht="13" x14ac:dyDescent="0.15">
      <c r="A353" s="107"/>
      <c r="B353" s="70"/>
    </row>
    <row r="354" spans="1:2" ht="13" x14ac:dyDescent="0.15">
      <c r="A354" s="107"/>
      <c r="B354" s="70"/>
    </row>
    <row r="355" spans="1:2" ht="13" x14ac:dyDescent="0.15">
      <c r="A355" s="107"/>
      <c r="B355" s="70"/>
    </row>
    <row r="356" spans="1:2" ht="13" x14ac:dyDescent="0.15">
      <c r="A356" s="107"/>
      <c r="B356" s="70"/>
    </row>
    <row r="357" spans="1:2" ht="13" x14ac:dyDescent="0.15">
      <c r="A357" s="107"/>
      <c r="B357" s="70"/>
    </row>
    <row r="358" spans="1:2" ht="13" x14ac:dyDescent="0.15">
      <c r="A358" s="107"/>
      <c r="B358" s="70"/>
    </row>
    <row r="359" spans="1:2" ht="13" x14ac:dyDescent="0.15">
      <c r="A359" s="107"/>
      <c r="B359" s="70"/>
    </row>
    <row r="360" spans="1:2" ht="13" x14ac:dyDescent="0.15">
      <c r="A360" s="107"/>
      <c r="B360" s="70"/>
    </row>
    <row r="361" spans="1:2" ht="13" x14ac:dyDescent="0.15">
      <c r="A361" s="107"/>
      <c r="B361" s="70"/>
    </row>
    <row r="362" spans="1:2" ht="13" x14ac:dyDescent="0.15">
      <c r="A362" s="107"/>
      <c r="B362" s="70"/>
    </row>
    <row r="363" spans="1:2" ht="13" x14ac:dyDescent="0.15">
      <c r="A363" s="107"/>
      <c r="B363" s="70"/>
    </row>
    <row r="364" spans="1:2" ht="13" x14ac:dyDescent="0.15">
      <c r="A364" s="107"/>
      <c r="B364" s="70"/>
    </row>
    <row r="365" spans="1:2" ht="13" x14ac:dyDescent="0.15">
      <c r="A365" s="107"/>
      <c r="B365" s="70"/>
    </row>
    <row r="366" spans="1:2" ht="13" x14ac:dyDescent="0.15">
      <c r="A366" s="107"/>
      <c r="B366" s="70"/>
    </row>
    <row r="367" spans="1:2" ht="13" x14ac:dyDescent="0.15">
      <c r="A367" s="107"/>
      <c r="B367" s="70"/>
    </row>
    <row r="368" spans="1:2" ht="13" x14ac:dyDescent="0.15">
      <c r="A368" s="107"/>
      <c r="B368" s="70"/>
    </row>
    <row r="369" spans="1:2" ht="13" x14ac:dyDescent="0.15">
      <c r="A369" s="107"/>
      <c r="B369" s="70"/>
    </row>
    <row r="370" spans="1:2" ht="13" x14ac:dyDescent="0.15">
      <c r="A370" s="107"/>
      <c r="B370" s="70"/>
    </row>
    <row r="371" spans="1:2" ht="13" x14ac:dyDescent="0.15">
      <c r="A371" s="107"/>
      <c r="B371" s="70"/>
    </row>
    <row r="372" spans="1:2" ht="13" x14ac:dyDescent="0.15">
      <c r="A372" s="107"/>
      <c r="B372" s="70"/>
    </row>
    <row r="373" spans="1:2" ht="13" x14ac:dyDescent="0.15">
      <c r="A373" s="107"/>
      <c r="B373" s="70"/>
    </row>
    <row r="374" spans="1:2" ht="13" x14ac:dyDescent="0.15">
      <c r="A374" s="107"/>
      <c r="B374" s="70"/>
    </row>
    <row r="375" spans="1:2" ht="13" x14ac:dyDescent="0.15">
      <c r="A375" s="107"/>
      <c r="B375" s="70"/>
    </row>
    <row r="376" spans="1:2" ht="13" x14ac:dyDescent="0.15">
      <c r="A376" s="107"/>
      <c r="B376" s="70"/>
    </row>
    <row r="377" spans="1:2" ht="13" x14ac:dyDescent="0.15">
      <c r="A377" s="107"/>
      <c r="B377" s="70"/>
    </row>
    <row r="378" spans="1:2" ht="13" x14ac:dyDescent="0.15">
      <c r="A378" s="107"/>
      <c r="B378" s="70"/>
    </row>
    <row r="379" spans="1:2" ht="13" x14ac:dyDescent="0.15">
      <c r="A379" s="107"/>
      <c r="B379" s="70"/>
    </row>
    <row r="380" spans="1:2" ht="13" x14ac:dyDescent="0.15">
      <c r="A380" s="107"/>
      <c r="B380" s="70"/>
    </row>
    <row r="381" spans="1:2" ht="13" x14ac:dyDescent="0.15">
      <c r="A381" s="107"/>
      <c r="B381" s="70"/>
    </row>
    <row r="382" spans="1:2" ht="13" x14ac:dyDescent="0.15">
      <c r="A382" s="107"/>
      <c r="B382" s="70"/>
    </row>
    <row r="383" spans="1:2" ht="13" x14ac:dyDescent="0.15">
      <c r="A383" s="107"/>
      <c r="B383" s="70"/>
    </row>
    <row r="384" spans="1:2" ht="13" x14ac:dyDescent="0.15">
      <c r="A384" s="107"/>
      <c r="B384" s="70"/>
    </row>
    <row r="385" spans="1:2" ht="13" x14ac:dyDescent="0.15">
      <c r="A385" s="107"/>
      <c r="B385" s="70"/>
    </row>
    <row r="386" spans="1:2" ht="13" x14ac:dyDescent="0.15">
      <c r="A386" s="107"/>
      <c r="B386" s="70"/>
    </row>
    <row r="387" spans="1:2" ht="13" x14ac:dyDescent="0.15">
      <c r="A387" s="107"/>
      <c r="B387" s="70"/>
    </row>
    <row r="388" spans="1:2" ht="13" x14ac:dyDescent="0.15">
      <c r="A388" s="107"/>
      <c r="B388" s="70"/>
    </row>
    <row r="389" spans="1:2" ht="13" x14ac:dyDescent="0.15">
      <c r="A389" s="107"/>
      <c r="B389" s="70"/>
    </row>
    <row r="390" spans="1:2" ht="13" x14ac:dyDescent="0.15">
      <c r="A390" s="107"/>
      <c r="B390" s="70"/>
    </row>
    <row r="391" spans="1:2" ht="13" x14ac:dyDescent="0.15">
      <c r="A391" s="107"/>
      <c r="B391" s="70"/>
    </row>
    <row r="392" spans="1:2" ht="13" x14ac:dyDescent="0.15">
      <c r="A392" s="107"/>
      <c r="B392" s="70"/>
    </row>
    <row r="393" spans="1:2" ht="13" x14ac:dyDescent="0.15">
      <c r="A393" s="107"/>
      <c r="B393" s="70"/>
    </row>
    <row r="394" spans="1:2" ht="13" x14ac:dyDescent="0.15">
      <c r="A394" s="107"/>
      <c r="B394" s="70"/>
    </row>
    <row r="395" spans="1:2" ht="13" x14ac:dyDescent="0.15">
      <c r="A395" s="107"/>
      <c r="B395" s="70"/>
    </row>
    <row r="396" spans="1:2" ht="13" x14ac:dyDescent="0.15">
      <c r="A396" s="107"/>
      <c r="B396" s="70"/>
    </row>
    <row r="397" spans="1:2" ht="13" x14ac:dyDescent="0.15">
      <c r="A397" s="107"/>
      <c r="B397" s="70"/>
    </row>
    <row r="398" spans="1:2" ht="13" x14ac:dyDescent="0.15">
      <c r="A398" s="107"/>
      <c r="B398" s="70"/>
    </row>
    <row r="399" spans="1:2" ht="13" x14ac:dyDescent="0.15">
      <c r="A399" s="107"/>
      <c r="B399" s="70"/>
    </row>
    <row r="400" spans="1:2" ht="13" x14ac:dyDescent="0.15">
      <c r="A400" s="107"/>
      <c r="B400" s="70"/>
    </row>
    <row r="401" spans="1:2" ht="13" x14ac:dyDescent="0.15">
      <c r="A401" s="107"/>
      <c r="B401" s="70"/>
    </row>
    <row r="402" spans="1:2" ht="13" x14ac:dyDescent="0.15">
      <c r="A402" s="107"/>
      <c r="B402" s="70"/>
    </row>
    <row r="403" spans="1:2" ht="13" x14ac:dyDescent="0.15">
      <c r="A403" s="107"/>
      <c r="B403" s="70"/>
    </row>
    <row r="404" spans="1:2" ht="13" x14ac:dyDescent="0.15">
      <c r="A404" s="107"/>
      <c r="B404" s="70"/>
    </row>
    <row r="405" spans="1:2" ht="13" x14ac:dyDescent="0.15">
      <c r="A405" s="107"/>
      <c r="B405" s="70"/>
    </row>
    <row r="406" spans="1:2" ht="13" x14ac:dyDescent="0.15">
      <c r="A406" s="107"/>
      <c r="B406" s="70"/>
    </row>
    <row r="407" spans="1:2" ht="13" x14ac:dyDescent="0.15">
      <c r="A407" s="107"/>
      <c r="B407" s="70"/>
    </row>
    <row r="408" spans="1:2" ht="13" x14ac:dyDescent="0.15">
      <c r="A408" s="107"/>
      <c r="B408" s="70"/>
    </row>
    <row r="409" spans="1:2" ht="13" x14ac:dyDescent="0.15">
      <c r="A409" s="107"/>
      <c r="B409" s="70"/>
    </row>
    <row r="410" spans="1:2" ht="13" x14ac:dyDescent="0.15">
      <c r="A410" s="107"/>
      <c r="B410" s="70"/>
    </row>
    <row r="411" spans="1:2" ht="13" x14ac:dyDescent="0.15">
      <c r="A411" s="107"/>
      <c r="B411" s="70"/>
    </row>
    <row r="412" spans="1:2" ht="13" x14ac:dyDescent="0.15">
      <c r="A412" s="107"/>
      <c r="B412" s="70"/>
    </row>
    <row r="413" spans="1:2" ht="13" x14ac:dyDescent="0.15">
      <c r="A413" s="107"/>
      <c r="B413" s="70"/>
    </row>
    <row r="414" spans="1:2" ht="13" x14ac:dyDescent="0.15">
      <c r="A414" s="107"/>
      <c r="B414" s="70"/>
    </row>
    <row r="415" spans="1:2" ht="13" x14ac:dyDescent="0.15">
      <c r="A415" s="107"/>
      <c r="B415" s="70"/>
    </row>
    <row r="416" spans="1:2" ht="13" x14ac:dyDescent="0.15">
      <c r="A416" s="107"/>
      <c r="B416" s="70"/>
    </row>
    <row r="417" spans="1:2" ht="13" x14ac:dyDescent="0.15">
      <c r="A417" s="107"/>
      <c r="B417" s="70"/>
    </row>
    <row r="418" spans="1:2" ht="13" x14ac:dyDescent="0.15">
      <c r="A418" s="107"/>
      <c r="B418" s="70"/>
    </row>
    <row r="419" spans="1:2" ht="13" x14ac:dyDescent="0.15">
      <c r="A419" s="107"/>
      <c r="B419" s="70"/>
    </row>
    <row r="420" spans="1:2" ht="13" x14ac:dyDescent="0.15">
      <c r="A420" s="107"/>
      <c r="B420" s="70"/>
    </row>
    <row r="421" spans="1:2" ht="13" x14ac:dyDescent="0.15">
      <c r="A421" s="107"/>
      <c r="B421" s="70"/>
    </row>
    <row r="422" spans="1:2" ht="13" x14ac:dyDescent="0.15">
      <c r="A422" s="107"/>
      <c r="B422" s="70"/>
    </row>
    <row r="423" spans="1:2" ht="13" x14ac:dyDescent="0.15">
      <c r="A423" s="107"/>
      <c r="B423" s="70"/>
    </row>
    <row r="424" spans="1:2" ht="13" x14ac:dyDescent="0.15">
      <c r="A424" s="107"/>
      <c r="B424" s="70"/>
    </row>
    <row r="425" spans="1:2" ht="13" x14ac:dyDescent="0.15">
      <c r="A425" s="107"/>
      <c r="B425" s="70"/>
    </row>
    <row r="426" spans="1:2" ht="13" x14ac:dyDescent="0.15">
      <c r="A426" s="107"/>
      <c r="B426" s="70"/>
    </row>
    <row r="427" spans="1:2" ht="13" x14ac:dyDescent="0.15">
      <c r="A427" s="107"/>
      <c r="B427" s="70"/>
    </row>
    <row r="428" spans="1:2" ht="13" x14ac:dyDescent="0.15">
      <c r="A428" s="107"/>
      <c r="B428" s="70"/>
    </row>
    <row r="429" spans="1:2" ht="13" x14ac:dyDescent="0.15">
      <c r="A429" s="107"/>
      <c r="B429" s="70"/>
    </row>
    <row r="430" spans="1:2" ht="13" x14ac:dyDescent="0.15">
      <c r="A430" s="107"/>
      <c r="B430" s="70"/>
    </row>
    <row r="431" spans="1:2" ht="13" x14ac:dyDescent="0.15">
      <c r="A431" s="107"/>
      <c r="B431" s="70"/>
    </row>
    <row r="432" spans="1:2" ht="13" x14ac:dyDescent="0.15">
      <c r="A432" s="107"/>
      <c r="B432" s="70"/>
    </row>
    <row r="433" spans="1:2" ht="13" x14ac:dyDescent="0.15">
      <c r="A433" s="107"/>
      <c r="B433" s="70"/>
    </row>
    <row r="434" spans="1:2" ht="13" x14ac:dyDescent="0.15">
      <c r="A434" s="107"/>
      <c r="B434" s="70"/>
    </row>
    <row r="435" spans="1:2" ht="13" x14ac:dyDescent="0.15">
      <c r="A435" s="107"/>
      <c r="B435" s="70"/>
    </row>
    <row r="436" spans="1:2" ht="13" x14ac:dyDescent="0.15">
      <c r="A436" s="107"/>
      <c r="B436" s="70"/>
    </row>
    <row r="437" spans="1:2" ht="13" x14ac:dyDescent="0.15">
      <c r="A437" s="107"/>
      <c r="B437" s="70"/>
    </row>
    <row r="438" spans="1:2" ht="13" x14ac:dyDescent="0.15">
      <c r="A438" s="107"/>
      <c r="B438" s="70"/>
    </row>
    <row r="439" spans="1:2" ht="13" x14ac:dyDescent="0.15">
      <c r="A439" s="107"/>
      <c r="B439" s="70"/>
    </row>
    <row r="440" spans="1:2" ht="13" x14ac:dyDescent="0.15">
      <c r="A440" s="107"/>
      <c r="B440" s="70"/>
    </row>
    <row r="441" spans="1:2" ht="13" x14ac:dyDescent="0.15">
      <c r="A441" s="107"/>
      <c r="B441" s="70"/>
    </row>
    <row r="442" spans="1:2" ht="13" x14ac:dyDescent="0.15">
      <c r="A442" s="107"/>
      <c r="B442" s="70"/>
    </row>
    <row r="443" spans="1:2" ht="13" x14ac:dyDescent="0.15">
      <c r="A443" s="107"/>
      <c r="B443" s="70"/>
    </row>
    <row r="444" spans="1:2" ht="13" x14ac:dyDescent="0.15">
      <c r="A444" s="107"/>
      <c r="B444" s="70"/>
    </row>
    <row r="445" spans="1:2" ht="13" x14ac:dyDescent="0.15">
      <c r="A445" s="107"/>
      <c r="B445" s="70"/>
    </row>
    <row r="446" spans="1:2" ht="13" x14ac:dyDescent="0.15">
      <c r="A446" s="107"/>
      <c r="B446" s="70"/>
    </row>
    <row r="447" spans="1:2" ht="13" x14ac:dyDescent="0.15">
      <c r="A447" s="107"/>
      <c r="B447" s="70"/>
    </row>
    <row r="448" spans="1:2" ht="13" x14ac:dyDescent="0.15">
      <c r="A448" s="107"/>
      <c r="B448" s="70"/>
    </row>
    <row r="449" spans="1:2" ht="13" x14ac:dyDescent="0.15">
      <c r="A449" s="107"/>
      <c r="B449" s="70"/>
    </row>
    <row r="450" spans="1:2" ht="13" x14ac:dyDescent="0.15">
      <c r="A450" s="107"/>
      <c r="B450" s="70"/>
    </row>
    <row r="451" spans="1:2" ht="13" x14ac:dyDescent="0.15">
      <c r="A451" s="107"/>
      <c r="B451" s="70"/>
    </row>
    <row r="452" spans="1:2" ht="13" x14ac:dyDescent="0.15">
      <c r="A452" s="107"/>
      <c r="B452" s="70"/>
    </row>
    <row r="453" spans="1:2" ht="13" x14ac:dyDescent="0.15">
      <c r="A453" s="107"/>
      <c r="B453" s="70"/>
    </row>
    <row r="454" spans="1:2" ht="13" x14ac:dyDescent="0.15">
      <c r="A454" s="107"/>
      <c r="B454" s="70"/>
    </row>
    <row r="455" spans="1:2" ht="13" x14ac:dyDescent="0.15">
      <c r="A455" s="107"/>
      <c r="B455" s="70"/>
    </row>
    <row r="456" spans="1:2" ht="13" x14ac:dyDescent="0.15">
      <c r="A456" s="107"/>
      <c r="B456" s="70"/>
    </row>
    <row r="457" spans="1:2" ht="13" x14ac:dyDescent="0.15">
      <c r="A457" s="107"/>
      <c r="B457" s="70"/>
    </row>
    <row r="458" spans="1:2" ht="13" x14ac:dyDescent="0.15">
      <c r="A458" s="107"/>
      <c r="B458" s="70"/>
    </row>
    <row r="459" spans="1:2" ht="13" x14ac:dyDescent="0.15">
      <c r="A459" s="107"/>
      <c r="B459" s="70"/>
    </row>
    <row r="460" spans="1:2" ht="13" x14ac:dyDescent="0.15">
      <c r="A460" s="107"/>
      <c r="B460" s="70"/>
    </row>
    <row r="461" spans="1:2" ht="13" x14ac:dyDescent="0.15">
      <c r="A461" s="107"/>
      <c r="B461" s="70"/>
    </row>
    <row r="462" spans="1:2" ht="13" x14ac:dyDescent="0.15">
      <c r="A462" s="107"/>
      <c r="B462" s="70"/>
    </row>
    <row r="463" spans="1:2" ht="13" x14ac:dyDescent="0.15">
      <c r="A463" s="107"/>
      <c r="B463" s="70"/>
    </row>
    <row r="464" spans="1:2" ht="13" x14ac:dyDescent="0.15">
      <c r="A464" s="107"/>
      <c r="B464" s="70"/>
    </row>
    <row r="465" spans="1:2" ht="13" x14ac:dyDescent="0.15">
      <c r="A465" s="107"/>
      <c r="B465" s="70"/>
    </row>
    <row r="466" spans="1:2" ht="13" x14ac:dyDescent="0.15">
      <c r="A466" s="107"/>
      <c r="B466" s="70"/>
    </row>
    <row r="467" spans="1:2" ht="13" x14ac:dyDescent="0.15">
      <c r="A467" s="107"/>
      <c r="B467" s="70"/>
    </row>
    <row r="468" spans="1:2" ht="13" x14ac:dyDescent="0.15">
      <c r="A468" s="107"/>
      <c r="B468" s="70"/>
    </row>
    <row r="469" spans="1:2" ht="13" x14ac:dyDescent="0.15">
      <c r="A469" s="107"/>
      <c r="B469" s="70"/>
    </row>
    <row r="470" spans="1:2" ht="13" x14ac:dyDescent="0.15">
      <c r="A470" s="107"/>
      <c r="B470" s="70"/>
    </row>
    <row r="471" spans="1:2" ht="13" x14ac:dyDescent="0.15">
      <c r="A471" s="107"/>
      <c r="B471" s="70"/>
    </row>
    <row r="472" spans="1:2" ht="13" x14ac:dyDescent="0.15">
      <c r="A472" s="107"/>
      <c r="B472" s="70"/>
    </row>
    <row r="473" spans="1:2" ht="13" x14ac:dyDescent="0.15">
      <c r="A473" s="107"/>
      <c r="B473" s="70"/>
    </row>
    <row r="474" spans="1:2" ht="13" x14ac:dyDescent="0.15">
      <c r="A474" s="107"/>
      <c r="B474" s="70"/>
    </row>
    <row r="475" spans="1:2" ht="13" x14ac:dyDescent="0.15">
      <c r="A475" s="107"/>
      <c r="B475" s="70"/>
    </row>
    <row r="476" spans="1:2" ht="13" x14ac:dyDescent="0.15">
      <c r="A476" s="107"/>
      <c r="B476" s="70"/>
    </row>
    <row r="477" spans="1:2" ht="13" x14ac:dyDescent="0.15">
      <c r="A477" s="107"/>
      <c r="B477" s="70"/>
    </row>
    <row r="478" spans="1:2" ht="13" x14ac:dyDescent="0.15">
      <c r="A478" s="107"/>
      <c r="B478" s="70"/>
    </row>
    <row r="479" spans="1:2" ht="13" x14ac:dyDescent="0.15">
      <c r="A479" s="107"/>
      <c r="B479" s="70"/>
    </row>
    <row r="480" spans="1:2" ht="13" x14ac:dyDescent="0.15">
      <c r="A480" s="107"/>
      <c r="B480" s="70"/>
    </row>
    <row r="481" spans="1:2" ht="13" x14ac:dyDescent="0.15">
      <c r="A481" s="107"/>
      <c r="B481" s="70"/>
    </row>
    <row r="482" spans="1:2" ht="13" x14ac:dyDescent="0.15">
      <c r="A482" s="107"/>
      <c r="B482" s="70"/>
    </row>
    <row r="483" spans="1:2" ht="13" x14ac:dyDescent="0.15">
      <c r="A483" s="107"/>
      <c r="B483" s="70"/>
    </row>
    <row r="484" spans="1:2" ht="13" x14ac:dyDescent="0.15">
      <c r="A484" s="107"/>
      <c r="B484" s="70"/>
    </row>
    <row r="485" spans="1:2" ht="13" x14ac:dyDescent="0.15">
      <c r="A485" s="107"/>
      <c r="B485" s="70"/>
    </row>
    <row r="486" spans="1:2" ht="13" x14ac:dyDescent="0.15">
      <c r="A486" s="107"/>
      <c r="B486" s="70"/>
    </row>
    <row r="487" spans="1:2" ht="13" x14ac:dyDescent="0.15">
      <c r="A487" s="107"/>
      <c r="B487" s="70"/>
    </row>
    <row r="488" spans="1:2" ht="13" x14ac:dyDescent="0.15">
      <c r="A488" s="107"/>
      <c r="B488" s="70"/>
    </row>
    <row r="489" spans="1:2" ht="13" x14ac:dyDescent="0.15">
      <c r="A489" s="107"/>
      <c r="B489" s="70"/>
    </row>
    <row r="490" spans="1:2" ht="13" x14ac:dyDescent="0.15">
      <c r="A490" s="107"/>
      <c r="B490" s="70"/>
    </row>
    <row r="491" spans="1:2" ht="13" x14ac:dyDescent="0.15">
      <c r="A491" s="107"/>
      <c r="B491" s="70"/>
    </row>
    <row r="492" spans="1:2" ht="13" x14ac:dyDescent="0.15">
      <c r="A492" s="107"/>
      <c r="B492" s="70"/>
    </row>
    <row r="493" spans="1:2" ht="13" x14ac:dyDescent="0.15">
      <c r="A493" s="107"/>
      <c r="B493" s="70"/>
    </row>
    <row r="494" spans="1:2" ht="13" x14ac:dyDescent="0.15">
      <c r="A494" s="107"/>
      <c r="B494" s="70"/>
    </row>
    <row r="495" spans="1:2" ht="13" x14ac:dyDescent="0.15">
      <c r="A495" s="107"/>
      <c r="B495" s="70"/>
    </row>
    <row r="496" spans="1:2" ht="13" x14ac:dyDescent="0.15">
      <c r="A496" s="107"/>
      <c r="B496" s="70"/>
    </row>
    <row r="497" spans="1:2" ht="13" x14ac:dyDescent="0.15">
      <c r="A497" s="107"/>
      <c r="B497" s="70"/>
    </row>
    <row r="498" spans="1:2" ht="13" x14ac:dyDescent="0.15">
      <c r="A498" s="107"/>
      <c r="B498" s="70"/>
    </row>
    <row r="499" spans="1:2" ht="13" x14ac:dyDescent="0.15">
      <c r="A499" s="107"/>
      <c r="B499" s="70"/>
    </row>
    <row r="500" spans="1:2" ht="13" x14ac:dyDescent="0.15">
      <c r="A500" s="107"/>
      <c r="B500" s="70"/>
    </row>
    <row r="501" spans="1:2" ht="13" x14ac:dyDescent="0.15">
      <c r="A501" s="107"/>
      <c r="B501" s="70"/>
    </row>
    <row r="502" spans="1:2" ht="13" x14ac:dyDescent="0.15">
      <c r="A502" s="107"/>
      <c r="B502" s="70"/>
    </row>
    <row r="503" spans="1:2" ht="13" x14ac:dyDescent="0.15">
      <c r="A503" s="107"/>
      <c r="B503" s="70"/>
    </row>
    <row r="504" spans="1:2" ht="13" x14ac:dyDescent="0.15">
      <c r="A504" s="107"/>
      <c r="B504" s="70"/>
    </row>
    <row r="505" spans="1:2" ht="13" x14ac:dyDescent="0.15">
      <c r="A505" s="107"/>
      <c r="B505" s="70"/>
    </row>
    <row r="506" spans="1:2" ht="13" x14ac:dyDescent="0.15">
      <c r="A506" s="107"/>
      <c r="B506" s="70"/>
    </row>
    <row r="507" spans="1:2" ht="13" x14ac:dyDescent="0.15">
      <c r="A507" s="107"/>
      <c r="B507" s="70"/>
    </row>
    <row r="508" spans="1:2" ht="13" x14ac:dyDescent="0.15">
      <c r="A508" s="107"/>
      <c r="B508" s="70"/>
    </row>
    <row r="509" spans="1:2" ht="13" x14ac:dyDescent="0.15">
      <c r="A509" s="107"/>
      <c r="B509" s="70"/>
    </row>
    <row r="510" spans="1:2" ht="13" x14ac:dyDescent="0.15">
      <c r="A510" s="107"/>
      <c r="B510" s="70"/>
    </row>
    <row r="511" spans="1:2" ht="13" x14ac:dyDescent="0.15">
      <c r="A511" s="107"/>
      <c r="B511" s="70"/>
    </row>
    <row r="512" spans="1:2" ht="13" x14ac:dyDescent="0.15">
      <c r="A512" s="107"/>
      <c r="B512" s="70"/>
    </row>
    <row r="513" spans="1:2" ht="13" x14ac:dyDescent="0.15">
      <c r="A513" s="107"/>
      <c r="B513" s="70"/>
    </row>
    <row r="514" spans="1:2" ht="13" x14ac:dyDescent="0.15">
      <c r="A514" s="107"/>
      <c r="B514" s="70"/>
    </row>
    <row r="515" spans="1:2" ht="13" x14ac:dyDescent="0.15">
      <c r="A515" s="107"/>
      <c r="B515" s="70"/>
    </row>
    <row r="516" spans="1:2" ht="13" x14ac:dyDescent="0.15">
      <c r="A516" s="107"/>
      <c r="B516" s="70"/>
    </row>
    <row r="517" spans="1:2" ht="13" x14ac:dyDescent="0.15">
      <c r="A517" s="107"/>
      <c r="B517" s="70"/>
    </row>
    <row r="518" spans="1:2" ht="13" x14ac:dyDescent="0.15">
      <c r="A518" s="107"/>
      <c r="B518" s="70"/>
    </row>
    <row r="519" spans="1:2" ht="13" x14ac:dyDescent="0.15">
      <c r="A519" s="107"/>
      <c r="B519" s="70"/>
    </row>
    <row r="520" spans="1:2" ht="13" x14ac:dyDescent="0.15">
      <c r="A520" s="107"/>
      <c r="B520" s="70"/>
    </row>
    <row r="521" spans="1:2" ht="13" x14ac:dyDescent="0.15">
      <c r="A521" s="107"/>
      <c r="B521" s="70"/>
    </row>
    <row r="522" spans="1:2" ht="13" x14ac:dyDescent="0.15">
      <c r="A522" s="107"/>
      <c r="B522" s="70"/>
    </row>
    <row r="523" spans="1:2" ht="13" x14ac:dyDescent="0.15">
      <c r="A523" s="107"/>
      <c r="B523" s="70"/>
    </row>
    <row r="524" spans="1:2" ht="13" x14ac:dyDescent="0.15">
      <c r="A524" s="107"/>
      <c r="B524" s="70"/>
    </row>
    <row r="525" spans="1:2" ht="13" x14ac:dyDescent="0.15">
      <c r="A525" s="107"/>
      <c r="B525" s="70"/>
    </row>
    <row r="526" spans="1:2" ht="13" x14ac:dyDescent="0.15">
      <c r="A526" s="107"/>
      <c r="B526" s="70"/>
    </row>
    <row r="527" spans="1:2" ht="13" x14ac:dyDescent="0.15">
      <c r="A527" s="107"/>
      <c r="B527" s="70"/>
    </row>
    <row r="528" spans="1:2" ht="13" x14ac:dyDescent="0.15">
      <c r="A528" s="107"/>
      <c r="B528" s="70"/>
    </row>
    <row r="529" spans="1:2" ht="13" x14ac:dyDescent="0.15">
      <c r="A529" s="107"/>
      <c r="B529" s="70"/>
    </row>
    <row r="530" spans="1:2" ht="13" x14ac:dyDescent="0.15">
      <c r="A530" s="107"/>
      <c r="B530" s="70"/>
    </row>
    <row r="531" spans="1:2" ht="13" x14ac:dyDescent="0.15">
      <c r="A531" s="107"/>
      <c r="B531" s="70"/>
    </row>
    <row r="532" spans="1:2" ht="13" x14ac:dyDescent="0.15">
      <c r="A532" s="107"/>
      <c r="B532" s="70"/>
    </row>
    <row r="533" spans="1:2" ht="13" x14ac:dyDescent="0.15">
      <c r="A533" s="107"/>
      <c r="B533" s="70"/>
    </row>
    <row r="534" spans="1:2" ht="13" x14ac:dyDescent="0.15">
      <c r="A534" s="107"/>
      <c r="B534" s="70"/>
    </row>
    <row r="535" spans="1:2" ht="13" x14ac:dyDescent="0.15">
      <c r="A535" s="107"/>
      <c r="B535" s="70"/>
    </row>
    <row r="536" spans="1:2" ht="13" x14ac:dyDescent="0.15">
      <c r="A536" s="107"/>
      <c r="B536" s="70"/>
    </row>
    <row r="537" spans="1:2" ht="13" x14ac:dyDescent="0.15">
      <c r="A537" s="107"/>
      <c r="B537" s="70"/>
    </row>
    <row r="538" spans="1:2" ht="13" x14ac:dyDescent="0.15">
      <c r="A538" s="107"/>
      <c r="B538" s="70"/>
    </row>
    <row r="539" spans="1:2" ht="13" x14ac:dyDescent="0.15">
      <c r="A539" s="107"/>
      <c r="B539" s="70"/>
    </row>
    <row r="540" spans="1:2" ht="13" x14ac:dyDescent="0.15">
      <c r="A540" s="107"/>
      <c r="B540" s="70"/>
    </row>
    <row r="541" spans="1:2" ht="13" x14ac:dyDescent="0.15">
      <c r="A541" s="107"/>
      <c r="B541" s="70"/>
    </row>
    <row r="542" spans="1:2" ht="13" x14ac:dyDescent="0.15">
      <c r="A542" s="107"/>
      <c r="B542" s="70"/>
    </row>
    <row r="543" spans="1:2" ht="13" x14ac:dyDescent="0.15">
      <c r="A543" s="107"/>
      <c r="B543" s="70"/>
    </row>
    <row r="544" spans="1:2" ht="13" x14ac:dyDescent="0.15">
      <c r="A544" s="107"/>
      <c r="B544" s="70"/>
    </row>
    <row r="545" spans="1:2" ht="13" x14ac:dyDescent="0.15">
      <c r="A545" s="107"/>
      <c r="B545" s="70"/>
    </row>
    <row r="546" spans="1:2" ht="13" x14ac:dyDescent="0.15">
      <c r="A546" s="107"/>
      <c r="B546" s="70"/>
    </row>
    <row r="547" spans="1:2" ht="13" x14ac:dyDescent="0.15">
      <c r="A547" s="107"/>
      <c r="B547" s="70"/>
    </row>
    <row r="548" spans="1:2" ht="13" x14ac:dyDescent="0.15">
      <c r="A548" s="107"/>
      <c r="B548" s="70"/>
    </row>
    <row r="549" spans="1:2" ht="13" x14ac:dyDescent="0.15">
      <c r="A549" s="107"/>
      <c r="B549" s="70"/>
    </row>
    <row r="550" spans="1:2" ht="13" x14ac:dyDescent="0.15">
      <c r="A550" s="107"/>
      <c r="B550" s="70"/>
    </row>
    <row r="551" spans="1:2" ht="13" x14ac:dyDescent="0.15">
      <c r="A551" s="107"/>
      <c r="B551" s="70"/>
    </row>
    <row r="552" spans="1:2" ht="13" x14ac:dyDescent="0.15">
      <c r="A552" s="107"/>
      <c r="B552" s="70"/>
    </row>
    <row r="553" spans="1:2" ht="13" x14ac:dyDescent="0.15">
      <c r="A553" s="107"/>
      <c r="B553" s="70"/>
    </row>
    <row r="554" spans="1:2" ht="13" x14ac:dyDescent="0.15">
      <c r="A554" s="107"/>
      <c r="B554" s="70"/>
    </row>
    <row r="555" spans="1:2" ht="13" x14ac:dyDescent="0.15">
      <c r="A555" s="107"/>
      <c r="B555" s="70"/>
    </row>
    <row r="556" spans="1:2" ht="13" x14ac:dyDescent="0.15">
      <c r="A556" s="107"/>
      <c r="B556" s="70"/>
    </row>
    <row r="557" spans="1:2" ht="13" x14ac:dyDescent="0.15">
      <c r="A557" s="107"/>
      <c r="B557" s="70"/>
    </row>
    <row r="558" spans="1:2" ht="13" x14ac:dyDescent="0.15">
      <c r="A558" s="107"/>
      <c r="B558" s="70"/>
    </row>
    <row r="559" spans="1:2" ht="13" x14ac:dyDescent="0.15">
      <c r="A559" s="107"/>
      <c r="B559" s="70"/>
    </row>
    <row r="560" spans="1:2" ht="13" x14ac:dyDescent="0.15">
      <c r="A560" s="107"/>
      <c r="B560" s="70"/>
    </row>
    <row r="561" spans="1:2" ht="13" x14ac:dyDescent="0.15">
      <c r="A561" s="107"/>
      <c r="B561" s="70"/>
    </row>
    <row r="562" spans="1:2" ht="13" x14ac:dyDescent="0.15">
      <c r="A562" s="107"/>
      <c r="B562" s="70"/>
    </row>
    <row r="563" spans="1:2" ht="13" x14ac:dyDescent="0.15">
      <c r="A563" s="107"/>
      <c r="B563" s="70"/>
    </row>
    <row r="564" spans="1:2" ht="13" x14ac:dyDescent="0.15">
      <c r="A564" s="107"/>
      <c r="B564" s="70"/>
    </row>
    <row r="565" spans="1:2" ht="13" x14ac:dyDescent="0.15">
      <c r="A565" s="107"/>
      <c r="B565" s="70"/>
    </row>
    <row r="566" spans="1:2" ht="13" x14ac:dyDescent="0.15">
      <c r="A566" s="107"/>
      <c r="B566" s="70"/>
    </row>
    <row r="567" spans="1:2" ht="13" x14ac:dyDescent="0.15">
      <c r="A567" s="107"/>
      <c r="B567" s="70"/>
    </row>
    <row r="568" spans="1:2" ht="13" x14ac:dyDescent="0.15">
      <c r="A568" s="107"/>
      <c r="B568" s="70"/>
    </row>
    <row r="569" spans="1:2" ht="13" x14ac:dyDescent="0.15">
      <c r="A569" s="107"/>
      <c r="B569" s="70"/>
    </row>
    <row r="570" spans="1:2" ht="13" x14ac:dyDescent="0.15">
      <c r="A570" s="107"/>
      <c r="B570" s="70"/>
    </row>
    <row r="571" spans="1:2" ht="13" x14ac:dyDescent="0.15">
      <c r="A571" s="107"/>
      <c r="B571" s="70"/>
    </row>
    <row r="572" spans="1:2" ht="13" x14ac:dyDescent="0.15">
      <c r="A572" s="107"/>
      <c r="B572" s="70"/>
    </row>
    <row r="573" spans="1:2" ht="13" x14ac:dyDescent="0.15">
      <c r="A573" s="107"/>
      <c r="B573" s="70"/>
    </row>
    <row r="574" spans="1:2" ht="13" x14ac:dyDescent="0.15">
      <c r="A574" s="107"/>
      <c r="B574" s="70"/>
    </row>
    <row r="575" spans="1:2" ht="13" x14ac:dyDescent="0.15">
      <c r="A575" s="107"/>
      <c r="B575" s="70"/>
    </row>
    <row r="576" spans="1:2" ht="13" x14ac:dyDescent="0.15">
      <c r="A576" s="107"/>
      <c r="B576" s="70"/>
    </row>
    <row r="577" spans="1:2" ht="13" x14ac:dyDescent="0.15">
      <c r="A577" s="107"/>
      <c r="B577" s="70"/>
    </row>
    <row r="578" spans="1:2" ht="13" x14ac:dyDescent="0.15">
      <c r="A578" s="107"/>
      <c r="B578" s="70"/>
    </row>
    <row r="579" spans="1:2" ht="13" x14ac:dyDescent="0.15">
      <c r="A579" s="107"/>
      <c r="B579" s="70"/>
    </row>
    <row r="580" spans="1:2" ht="13" x14ac:dyDescent="0.15">
      <c r="A580" s="107"/>
      <c r="B580" s="70"/>
    </row>
    <row r="581" spans="1:2" ht="13" x14ac:dyDescent="0.15">
      <c r="A581" s="107"/>
      <c r="B581" s="70"/>
    </row>
    <row r="582" spans="1:2" ht="13" x14ac:dyDescent="0.15">
      <c r="A582" s="107"/>
      <c r="B582" s="70"/>
    </row>
    <row r="583" spans="1:2" ht="13" x14ac:dyDescent="0.15">
      <c r="A583" s="107"/>
      <c r="B583" s="70"/>
    </row>
    <row r="584" spans="1:2" ht="13" x14ac:dyDescent="0.15">
      <c r="A584" s="107"/>
      <c r="B584" s="70"/>
    </row>
    <row r="585" spans="1:2" ht="13" x14ac:dyDescent="0.15">
      <c r="A585" s="107"/>
      <c r="B585" s="70"/>
    </row>
    <row r="586" spans="1:2" ht="13" x14ac:dyDescent="0.15">
      <c r="A586" s="107"/>
      <c r="B586" s="70"/>
    </row>
    <row r="587" spans="1:2" ht="13" x14ac:dyDescent="0.15">
      <c r="A587" s="107"/>
      <c r="B587" s="70"/>
    </row>
    <row r="588" spans="1:2" ht="13" x14ac:dyDescent="0.15">
      <c r="A588" s="107"/>
      <c r="B588" s="70"/>
    </row>
    <row r="589" spans="1:2" ht="13" x14ac:dyDescent="0.15">
      <c r="A589" s="107"/>
      <c r="B589" s="70"/>
    </row>
    <row r="590" spans="1:2" ht="13" x14ac:dyDescent="0.15">
      <c r="A590" s="107"/>
      <c r="B590" s="70"/>
    </row>
    <row r="591" spans="1:2" ht="13" x14ac:dyDescent="0.15">
      <c r="A591" s="107"/>
      <c r="B591" s="70"/>
    </row>
    <row r="592" spans="1:2" ht="13" x14ac:dyDescent="0.15">
      <c r="A592" s="107"/>
      <c r="B592" s="70"/>
    </row>
    <row r="593" spans="1:2" ht="13" x14ac:dyDescent="0.15">
      <c r="A593" s="107"/>
      <c r="B593" s="70"/>
    </row>
    <row r="594" spans="1:2" ht="13" x14ac:dyDescent="0.15">
      <c r="A594" s="107"/>
      <c r="B594" s="70"/>
    </row>
    <row r="595" spans="1:2" ht="13" x14ac:dyDescent="0.15">
      <c r="A595" s="107"/>
      <c r="B595" s="70"/>
    </row>
    <row r="596" spans="1:2" ht="13" x14ac:dyDescent="0.15">
      <c r="A596" s="107"/>
      <c r="B596" s="70"/>
    </row>
    <row r="597" spans="1:2" ht="13" x14ac:dyDescent="0.15">
      <c r="A597" s="107"/>
      <c r="B597" s="70"/>
    </row>
    <row r="598" spans="1:2" ht="13" x14ac:dyDescent="0.15">
      <c r="A598" s="107"/>
      <c r="B598" s="70"/>
    </row>
    <row r="599" spans="1:2" ht="13" x14ac:dyDescent="0.15">
      <c r="A599" s="107"/>
      <c r="B599" s="70"/>
    </row>
    <row r="600" spans="1:2" ht="13" x14ac:dyDescent="0.15">
      <c r="A600" s="107"/>
      <c r="B600" s="70"/>
    </row>
    <row r="601" spans="1:2" ht="13" x14ac:dyDescent="0.15">
      <c r="A601" s="107"/>
      <c r="B601" s="70"/>
    </row>
    <row r="602" spans="1:2" ht="13" x14ac:dyDescent="0.15">
      <c r="A602" s="107"/>
      <c r="B602" s="70"/>
    </row>
    <row r="603" spans="1:2" ht="13" x14ac:dyDescent="0.15">
      <c r="A603" s="107"/>
      <c r="B603" s="70"/>
    </row>
    <row r="604" spans="1:2" ht="13" x14ac:dyDescent="0.15">
      <c r="A604" s="107"/>
      <c r="B604" s="70"/>
    </row>
    <row r="605" spans="1:2" ht="13" x14ac:dyDescent="0.15">
      <c r="A605" s="107"/>
      <c r="B605" s="70"/>
    </row>
    <row r="606" spans="1:2" ht="13" x14ac:dyDescent="0.15">
      <c r="A606" s="107"/>
      <c r="B606" s="70"/>
    </row>
    <row r="607" spans="1:2" ht="13" x14ac:dyDescent="0.15">
      <c r="A607" s="107"/>
      <c r="B607" s="70"/>
    </row>
    <row r="608" spans="1:2" ht="13" x14ac:dyDescent="0.15">
      <c r="A608" s="107"/>
      <c r="B608" s="70"/>
    </row>
    <row r="609" spans="1:2" ht="13" x14ac:dyDescent="0.15">
      <c r="A609" s="107"/>
      <c r="B609" s="70"/>
    </row>
    <row r="610" spans="1:2" ht="13" x14ac:dyDescent="0.15">
      <c r="A610" s="107"/>
      <c r="B610" s="70"/>
    </row>
    <row r="611" spans="1:2" ht="13" x14ac:dyDescent="0.15">
      <c r="A611" s="107"/>
      <c r="B611" s="70"/>
    </row>
    <row r="612" spans="1:2" ht="13" x14ac:dyDescent="0.15">
      <c r="A612" s="107"/>
      <c r="B612" s="70"/>
    </row>
    <row r="613" spans="1:2" ht="13" x14ac:dyDescent="0.15">
      <c r="A613" s="107"/>
      <c r="B613" s="70"/>
    </row>
    <row r="614" spans="1:2" ht="13" x14ac:dyDescent="0.15">
      <c r="A614" s="107"/>
      <c r="B614" s="70"/>
    </row>
    <row r="615" spans="1:2" ht="13" x14ac:dyDescent="0.15">
      <c r="A615" s="107"/>
      <c r="B615" s="70"/>
    </row>
    <row r="616" spans="1:2" ht="13" x14ac:dyDescent="0.15">
      <c r="A616" s="107"/>
      <c r="B616" s="70"/>
    </row>
    <row r="617" spans="1:2" ht="13" x14ac:dyDescent="0.15">
      <c r="A617" s="107"/>
      <c r="B617" s="70"/>
    </row>
    <row r="618" spans="1:2" ht="13" x14ac:dyDescent="0.15">
      <c r="A618" s="107"/>
      <c r="B618" s="70"/>
    </row>
    <row r="619" spans="1:2" ht="13" x14ac:dyDescent="0.15">
      <c r="A619" s="107"/>
      <c r="B619" s="70"/>
    </row>
    <row r="620" spans="1:2" ht="13" x14ac:dyDescent="0.15">
      <c r="A620" s="107"/>
      <c r="B620" s="70"/>
    </row>
    <row r="621" spans="1:2" ht="13" x14ac:dyDescent="0.15">
      <c r="A621" s="107"/>
      <c r="B621" s="70"/>
    </row>
    <row r="622" spans="1:2" ht="13" x14ac:dyDescent="0.15">
      <c r="A622" s="107"/>
      <c r="B622" s="70"/>
    </row>
    <row r="623" spans="1:2" ht="13" x14ac:dyDescent="0.15">
      <c r="A623" s="107"/>
      <c r="B623" s="70"/>
    </row>
    <row r="624" spans="1:2" ht="13" x14ac:dyDescent="0.15">
      <c r="A624" s="107"/>
      <c r="B624" s="70"/>
    </row>
    <row r="625" spans="1:2" ht="13" x14ac:dyDescent="0.15">
      <c r="A625" s="107"/>
      <c r="B625" s="70"/>
    </row>
    <row r="626" spans="1:2" ht="13" x14ac:dyDescent="0.15">
      <c r="A626" s="107"/>
      <c r="B626" s="70"/>
    </row>
    <row r="627" spans="1:2" ht="13" x14ac:dyDescent="0.15">
      <c r="A627" s="107"/>
      <c r="B627" s="70"/>
    </row>
    <row r="628" spans="1:2" ht="13" x14ac:dyDescent="0.15">
      <c r="A628" s="107"/>
      <c r="B628" s="70"/>
    </row>
    <row r="629" spans="1:2" ht="13" x14ac:dyDescent="0.15">
      <c r="A629" s="107"/>
      <c r="B629" s="70"/>
    </row>
    <row r="630" spans="1:2" ht="13" x14ac:dyDescent="0.15">
      <c r="A630" s="107"/>
      <c r="B630" s="70"/>
    </row>
    <row r="631" spans="1:2" ht="13" x14ac:dyDescent="0.15">
      <c r="A631" s="107"/>
      <c r="B631" s="70"/>
    </row>
    <row r="632" spans="1:2" ht="13" x14ac:dyDescent="0.15">
      <c r="A632" s="107"/>
      <c r="B632" s="70"/>
    </row>
    <row r="633" spans="1:2" ht="13" x14ac:dyDescent="0.15">
      <c r="A633" s="107"/>
      <c r="B633" s="70"/>
    </row>
    <row r="634" spans="1:2" ht="13" x14ac:dyDescent="0.15">
      <c r="A634" s="107"/>
      <c r="B634" s="70"/>
    </row>
    <row r="635" spans="1:2" ht="13" x14ac:dyDescent="0.15">
      <c r="A635" s="107"/>
      <c r="B635" s="70"/>
    </row>
    <row r="636" spans="1:2" ht="13" x14ac:dyDescent="0.15">
      <c r="A636" s="107"/>
      <c r="B636" s="70"/>
    </row>
    <row r="637" spans="1:2" ht="13" x14ac:dyDescent="0.15">
      <c r="A637" s="107"/>
      <c r="B637" s="70"/>
    </row>
    <row r="638" spans="1:2" ht="13" x14ac:dyDescent="0.15">
      <c r="A638" s="107"/>
      <c r="B638" s="70"/>
    </row>
    <row r="639" spans="1:2" ht="13" x14ac:dyDescent="0.15">
      <c r="A639" s="107"/>
      <c r="B639" s="70"/>
    </row>
    <row r="640" spans="1:2" ht="13" x14ac:dyDescent="0.15">
      <c r="A640" s="107"/>
      <c r="B640" s="70"/>
    </row>
    <row r="641" spans="1:2" ht="13" x14ac:dyDescent="0.15">
      <c r="A641" s="107"/>
      <c r="B641" s="70"/>
    </row>
    <row r="642" spans="1:2" ht="13" x14ac:dyDescent="0.15">
      <c r="A642" s="107"/>
      <c r="B642" s="70"/>
    </row>
    <row r="643" spans="1:2" ht="13" x14ac:dyDescent="0.15">
      <c r="A643" s="107"/>
      <c r="B643" s="70"/>
    </row>
    <row r="644" spans="1:2" ht="13" x14ac:dyDescent="0.15">
      <c r="A644" s="107"/>
      <c r="B644" s="70"/>
    </row>
    <row r="645" spans="1:2" ht="13" x14ac:dyDescent="0.15">
      <c r="A645" s="107"/>
      <c r="B645" s="70"/>
    </row>
    <row r="646" spans="1:2" ht="13" x14ac:dyDescent="0.15">
      <c r="A646" s="107"/>
      <c r="B646" s="70"/>
    </row>
    <row r="647" spans="1:2" ht="13" x14ac:dyDescent="0.15">
      <c r="A647" s="107"/>
      <c r="B647" s="70"/>
    </row>
    <row r="648" spans="1:2" ht="13" x14ac:dyDescent="0.15">
      <c r="A648" s="107"/>
      <c r="B648" s="70"/>
    </row>
    <row r="649" spans="1:2" ht="13" x14ac:dyDescent="0.15">
      <c r="A649" s="107"/>
      <c r="B649" s="70"/>
    </row>
    <row r="650" spans="1:2" ht="13" x14ac:dyDescent="0.15">
      <c r="A650" s="107"/>
      <c r="B650" s="70"/>
    </row>
    <row r="651" spans="1:2" ht="13" x14ac:dyDescent="0.15">
      <c r="A651" s="107"/>
      <c r="B651" s="70"/>
    </row>
    <row r="652" spans="1:2" ht="13" x14ac:dyDescent="0.15">
      <c r="A652" s="107"/>
      <c r="B652" s="70"/>
    </row>
    <row r="653" spans="1:2" ht="13" x14ac:dyDescent="0.15">
      <c r="A653" s="107"/>
      <c r="B653" s="70"/>
    </row>
    <row r="654" spans="1:2" ht="13" x14ac:dyDescent="0.15">
      <c r="A654" s="107"/>
      <c r="B654" s="70"/>
    </row>
    <row r="655" spans="1:2" ht="13" x14ac:dyDescent="0.15">
      <c r="A655" s="107"/>
      <c r="B655" s="70"/>
    </row>
    <row r="656" spans="1:2" ht="13" x14ac:dyDescent="0.15">
      <c r="A656" s="107"/>
      <c r="B656" s="70"/>
    </row>
    <row r="657" spans="1:2" ht="13" x14ac:dyDescent="0.15">
      <c r="A657" s="107"/>
      <c r="B657" s="70"/>
    </row>
    <row r="658" spans="1:2" ht="13" x14ac:dyDescent="0.15">
      <c r="A658" s="107"/>
      <c r="B658" s="70"/>
    </row>
    <row r="659" spans="1:2" ht="13" x14ac:dyDescent="0.15">
      <c r="A659" s="107"/>
      <c r="B659" s="70"/>
    </row>
    <row r="660" spans="1:2" ht="13" x14ac:dyDescent="0.15">
      <c r="A660" s="107"/>
      <c r="B660" s="70"/>
    </row>
    <row r="661" spans="1:2" ht="13" x14ac:dyDescent="0.15">
      <c r="A661" s="107"/>
      <c r="B661" s="70"/>
    </row>
    <row r="662" spans="1:2" ht="13" x14ac:dyDescent="0.15">
      <c r="A662" s="107"/>
      <c r="B662" s="70"/>
    </row>
    <row r="663" spans="1:2" ht="13" x14ac:dyDescent="0.15">
      <c r="A663" s="107"/>
      <c r="B663" s="70"/>
    </row>
    <row r="664" spans="1:2" ht="13" x14ac:dyDescent="0.15">
      <c r="A664" s="107"/>
      <c r="B664" s="70"/>
    </row>
    <row r="665" spans="1:2" ht="13" x14ac:dyDescent="0.15">
      <c r="A665" s="107"/>
      <c r="B665" s="70"/>
    </row>
    <row r="666" spans="1:2" ht="13" x14ac:dyDescent="0.15">
      <c r="A666" s="107"/>
      <c r="B666" s="70"/>
    </row>
    <row r="667" spans="1:2" ht="13" x14ac:dyDescent="0.15">
      <c r="A667" s="107"/>
      <c r="B667" s="70"/>
    </row>
    <row r="668" spans="1:2" ht="13" x14ac:dyDescent="0.15">
      <c r="A668" s="107"/>
      <c r="B668" s="70"/>
    </row>
    <row r="669" spans="1:2" ht="13" x14ac:dyDescent="0.15">
      <c r="A669" s="107"/>
      <c r="B669" s="70"/>
    </row>
    <row r="670" spans="1:2" ht="13" x14ac:dyDescent="0.15">
      <c r="A670" s="107"/>
      <c r="B670" s="70"/>
    </row>
    <row r="671" spans="1:2" ht="13" x14ac:dyDescent="0.15">
      <c r="A671" s="107"/>
      <c r="B671" s="70"/>
    </row>
    <row r="672" spans="1:2" ht="13" x14ac:dyDescent="0.15">
      <c r="A672" s="107"/>
      <c r="B672" s="70"/>
    </row>
    <row r="673" spans="1:2" ht="13" x14ac:dyDescent="0.15">
      <c r="A673" s="107"/>
      <c r="B673" s="70"/>
    </row>
    <row r="674" spans="1:2" ht="13" x14ac:dyDescent="0.15">
      <c r="A674" s="107"/>
      <c r="B674" s="70"/>
    </row>
    <row r="675" spans="1:2" ht="13" x14ac:dyDescent="0.15">
      <c r="A675" s="107"/>
      <c r="B675" s="70"/>
    </row>
    <row r="676" spans="1:2" ht="13" x14ac:dyDescent="0.15">
      <c r="A676" s="107"/>
      <c r="B676" s="70"/>
    </row>
    <row r="677" spans="1:2" ht="13" x14ac:dyDescent="0.15">
      <c r="A677" s="107"/>
      <c r="B677" s="70"/>
    </row>
    <row r="678" spans="1:2" ht="13" x14ac:dyDescent="0.15">
      <c r="A678" s="107"/>
      <c r="B678" s="70"/>
    </row>
    <row r="679" spans="1:2" ht="13" x14ac:dyDescent="0.15">
      <c r="A679" s="107"/>
      <c r="B679" s="70"/>
    </row>
    <row r="680" spans="1:2" ht="13" x14ac:dyDescent="0.15">
      <c r="A680" s="107"/>
      <c r="B680" s="70"/>
    </row>
    <row r="681" spans="1:2" ht="13" x14ac:dyDescent="0.15">
      <c r="A681" s="107"/>
      <c r="B681" s="70"/>
    </row>
    <row r="682" spans="1:2" ht="13" x14ac:dyDescent="0.15">
      <c r="A682" s="107"/>
      <c r="B682" s="70"/>
    </row>
    <row r="683" spans="1:2" ht="13" x14ac:dyDescent="0.15">
      <c r="A683" s="107"/>
      <c r="B683" s="70"/>
    </row>
    <row r="684" spans="1:2" ht="13" x14ac:dyDescent="0.15">
      <c r="A684" s="107"/>
      <c r="B684" s="70"/>
    </row>
    <row r="685" spans="1:2" ht="13" x14ac:dyDescent="0.15">
      <c r="A685" s="107"/>
      <c r="B685" s="70"/>
    </row>
    <row r="686" spans="1:2" ht="13" x14ac:dyDescent="0.15">
      <c r="A686" s="107"/>
      <c r="B686" s="70"/>
    </row>
    <row r="687" spans="1:2" ht="13" x14ac:dyDescent="0.15">
      <c r="A687" s="107"/>
      <c r="B687" s="70"/>
    </row>
    <row r="688" spans="1:2" ht="13" x14ac:dyDescent="0.15">
      <c r="A688" s="107"/>
      <c r="B688" s="70"/>
    </row>
    <row r="689" spans="1:2" ht="13" x14ac:dyDescent="0.15">
      <c r="A689" s="107"/>
      <c r="B689" s="70"/>
    </row>
    <row r="690" spans="1:2" ht="13" x14ac:dyDescent="0.15">
      <c r="A690" s="107"/>
      <c r="B690" s="70"/>
    </row>
    <row r="691" spans="1:2" ht="13" x14ac:dyDescent="0.15">
      <c r="A691" s="107"/>
      <c r="B691" s="70"/>
    </row>
    <row r="692" spans="1:2" ht="13" x14ac:dyDescent="0.15">
      <c r="A692" s="107"/>
      <c r="B692" s="70"/>
    </row>
    <row r="693" spans="1:2" ht="13" x14ac:dyDescent="0.15">
      <c r="A693" s="107"/>
      <c r="B693" s="70"/>
    </row>
    <row r="694" spans="1:2" ht="13" x14ac:dyDescent="0.15">
      <c r="A694" s="107"/>
      <c r="B694" s="70"/>
    </row>
    <row r="695" spans="1:2" ht="13" x14ac:dyDescent="0.15">
      <c r="A695" s="107"/>
      <c r="B695" s="70"/>
    </row>
    <row r="696" spans="1:2" ht="13" x14ac:dyDescent="0.15">
      <c r="A696" s="107"/>
      <c r="B696" s="70"/>
    </row>
    <row r="697" spans="1:2" ht="13" x14ac:dyDescent="0.15">
      <c r="A697" s="107"/>
      <c r="B697" s="70"/>
    </row>
    <row r="698" spans="1:2" ht="13" x14ac:dyDescent="0.15">
      <c r="A698" s="107"/>
      <c r="B698" s="70"/>
    </row>
    <row r="699" spans="1:2" ht="13" x14ac:dyDescent="0.15">
      <c r="A699" s="107"/>
      <c r="B699" s="70"/>
    </row>
    <row r="700" spans="1:2" ht="13" x14ac:dyDescent="0.15">
      <c r="A700" s="107"/>
      <c r="B700" s="70"/>
    </row>
    <row r="701" spans="1:2" ht="13" x14ac:dyDescent="0.15">
      <c r="A701" s="107"/>
      <c r="B701" s="70"/>
    </row>
    <row r="702" spans="1:2" ht="13" x14ac:dyDescent="0.15">
      <c r="A702" s="107"/>
      <c r="B702" s="70"/>
    </row>
    <row r="703" spans="1:2" ht="13" x14ac:dyDescent="0.15">
      <c r="A703" s="107"/>
      <c r="B703" s="70"/>
    </row>
    <row r="704" spans="1:2" ht="13" x14ac:dyDescent="0.15">
      <c r="A704" s="107"/>
      <c r="B704" s="70"/>
    </row>
    <row r="705" spans="1:2" ht="13" x14ac:dyDescent="0.15">
      <c r="A705" s="107"/>
      <c r="B705" s="70"/>
    </row>
    <row r="706" spans="1:2" ht="13" x14ac:dyDescent="0.15">
      <c r="A706" s="107"/>
      <c r="B706" s="70"/>
    </row>
    <row r="707" spans="1:2" ht="13" x14ac:dyDescent="0.15">
      <c r="A707" s="107"/>
      <c r="B707" s="70"/>
    </row>
    <row r="708" spans="1:2" ht="13" x14ac:dyDescent="0.15">
      <c r="A708" s="107"/>
      <c r="B708" s="70"/>
    </row>
    <row r="709" spans="1:2" ht="13" x14ac:dyDescent="0.15">
      <c r="A709" s="107"/>
      <c r="B709" s="70"/>
    </row>
    <row r="710" spans="1:2" ht="13" x14ac:dyDescent="0.15">
      <c r="A710" s="107"/>
      <c r="B710" s="70"/>
    </row>
    <row r="711" spans="1:2" ht="13" x14ac:dyDescent="0.15">
      <c r="A711" s="107"/>
      <c r="B711" s="70"/>
    </row>
    <row r="712" spans="1:2" ht="13" x14ac:dyDescent="0.15">
      <c r="A712" s="107"/>
      <c r="B712" s="70"/>
    </row>
    <row r="713" spans="1:2" ht="13" x14ac:dyDescent="0.15">
      <c r="A713" s="107"/>
      <c r="B713" s="70"/>
    </row>
    <row r="714" spans="1:2" ht="13" x14ac:dyDescent="0.15">
      <c r="A714" s="107"/>
      <c r="B714" s="70"/>
    </row>
    <row r="715" spans="1:2" ht="13" x14ac:dyDescent="0.15">
      <c r="A715" s="107"/>
      <c r="B715" s="70"/>
    </row>
    <row r="716" spans="1:2" ht="13" x14ac:dyDescent="0.15">
      <c r="A716" s="107"/>
      <c r="B716" s="70"/>
    </row>
    <row r="717" spans="1:2" ht="13" x14ac:dyDescent="0.15">
      <c r="A717" s="107"/>
      <c r="B717" s="70"/>
    </row>
    <row r="718" spans="1:2" ht="13" x14ac:dyDescent="0.15">
      <c r="A718" s="107"/>
      <c r="B718" s="70"/>
    </row>
    <row r="719" spans="1:2" ht="13" x14ac:dyDescent="0.15">
      <c r="A719" s="107"/>
      <c r="B719" s="70"/>
    </row>
    <row r="720" spans="1:2" ht="13" x14ac:dyDescent="0.15">
      <c r="A720" s="107"/>
      <c r="B720" s="70"/>
    </row>
    <row r="721" spans="1:2" ht="13" x14ac:dyDescent="0.15">
      <c r="A721" s="107"/>
      <c r="B721" s="70"/>
    </row>
    <row r="722" spans="1:2" ht="13" x14ac:dyDescent="0.15">
      <c r="A722" s="107"/>
      <c r="B722" s="70"/>
    </row>
    <row r="723" spans="1:2" ht="13" x14ac:dyDescent="0.15">
      <c r="A723" s="107"/>
      <c r="B723" s="70"/>
    </row>
    <row r="724" spans="1:2" ht="13" x14ac:dyDescent="0.15">
      <c r="A724" s="107"/>
      <c r="B724" s="70"/>
    </row>
    <row r="725" spans="1:2" ht="13" x14ac:dyDescent="0.15">
      <c r="A725" s="107"/>
      <c r="B725" s="70"/>
    </row>
    <row r="726" spans="1:2" ht="13" x14ac:dyDescent="0.15">
      <c r="A726" s="107"/>
      <c r="B726" s="70"/>
    </row>
    <row r="727" spans="1:2" ht="13" x14ac:dyDescent="0.15">
      <c r="A727" s="107"/>
      <c r="B727" s="70"/>
    </row>
    <row r="728" spans="1:2" ht="13" x14ac:dyDescent="0.15">
      <c r="A728" s="107"/>
      <c r="B728" s="70"/>
    </row>
    <row r="729" spans="1:2" ht="13" x14ac:dyDescent="0.15">
      <c r="A729" s="107"/>
      <c r="B729" s="70"/>
    </row>
    <row r="730" spans="1:2" ht="13" x14ac:dyDescent="0.15">
      <c r="A730" s="107"/>
      <c r="B730" s="70"/>
    </row>
    <row r="731" spans="1:2" ht="13" x14ac:dyDescent="0.15">
      <c r="A731" s="107"/>
      <c r="B731" s="70"/>
    </row>
    <row r="732" spans="1:2" ht="13" x14ac:dyDescent="0.15">
      <c r="A732" s="107"/>
      <c r="B732" s="70"/>
    </row>
    <row r="733" spans="1:2" ht="13" x14ac:dyDescent="0.15">
      <c r="A733" s="107"/>
      <c r="B733" s="70"/>
    </row>
    <row r="734" spans="1:2" ht="13" x14ac:dyDescent="0.15">
      <c r="A734" s="107"/>
      <c r="B734" s="70"/>
    </row>
    <row r="735" spans="1:2" ht="13" x14ac:dyDescent="0.15">
      <c r="A735" s="107"/>
      <c r="B735" s="70"/>
    </row>
    <row r="736" spans="1:2" ht="13" x14ac:dyDescent="0.15">
      <c r="A736" s="107"/>
      <c r="B736" s="70"/>
    </row>
    <row r="737" spans="1:2" ht="13" x14ac:dyDescent="0.15">
      <c r="A737" s="107"/>
      <c r="B737" s="70"/>
    </row>
    <row r="738" spans="1:2" ht="13" x14ac:dyDescent="0.15">
      <c r="A738" s="107"/>
      <c r="B738" s="70"/>
    </row>
    <row r="739" spans="1:2" ht="13" x14ac:dyDescent="0.15">
      <c r="A739" s="107"/>
      <c r="B739" s="70"/>
    </row>
    <row r="740" spans="1:2" ht="13" x14ac:dyDescent="0.15">
      <c r="A740" s="107"/>
      <c r="B740" s="70"/>
    </row>
    <row r="741" spans="1:2" ht="13" x14ac:dyDescent="0.15">
      <c r="A741" s="107"/>
      <c r="B741" s="70"/>
    </row>
    <row r="742" spans="1:2" ht="13" x14ac:dyDescent="0.15">
      <c r="A742" s="107"/>
      <c r="B742" s="70"/>
    </row>
    <row r="743" spans="1:2" ht="13" x14ac:dyDescent="0.15">
      <c r="A743" s="107"/>
      <c r="B743" s="70"/>
    </row>
    <row r="744" spans="1:2" ht="13" x14ac:dyDescent="0.15">
      <c r="A744" s="107"/>
      <c r="B744" s="70"/>
    </row>
    <row r="745" spans="1:2" ht="13" x14ac:dyDescent="0.15">
      <c r="A745" s="107"/>
      <c r="B745" s="70"/>
    </row>
    <row r="746" spans="1:2" ht="13" x14ac:dyDescent="0.15">
      <c r="A746" s="107"/>
      <c r="B746" s="70"/>
    </row>
    <row r="747" spans="1:2" ht="13" x14ac:dyDescent="0.15">
      <c r="A747" s="107"/>
      <c r="B747" s="70"/>
    </row>
    <row r="748" spans="1:2" ht="13" x14ac:dyDescent="0.15">
      <c r="A748" s="107"/>
      <c r="B748" s="70"/>
    </row>
    <row r="749" spans="1:2" ht="13" x14ac:dyDescent="0.15">
      <c r="A749" s="107"/>
      <c r="B749" s="70"/>
    </row>
    <row r="750" spans="1:2" ht="13" x14ac:dyDescent="0.15">
      <c r="A750" s="107"/>
      <c r="B750" s="70"/>
    </row>
    <row r="751" spans="1:2" ht="13" x14ac:dyDescent="0.15">
      <c r="A751" s="107"/>
      <c r="B751" s="70"/>
    </row>
    <row r="752" spans="1:2" ht="13" x14ac:dyDescent="0.15">
      <c r="A752" s="107"/>
      <c r="B752" s="70"/>
    </row>
    <row r="753" spans="1:2" ht="13" x14ac:dyDescent="0.15">
      <c r="A753" s="107"/>
      <c r="B753" s="70"/>
    </row>
    <row r="754" spans="1:2" ht="13" x14ac:dyDescent="0.15">
      <c r="A754" s="107"/>
      <c r="B754" s="70"/>
    </row>
    <row r="755" spans="1:2" ht="13" x14ac:dyDescent="0.15">
      <c r="A755" s="107"/>
      <c r="B755" s="70"/>
    </row>
    <row r="756" spans="1:2" ht="13" x14ac:dyDescent="0.15">
      <c r="A756" s="107"/>
      <c r="B756" s="70"/>
    </row>
    <row r="757" spans="1:2" ht="13" x14ac:dyDescent="0.15">
      <c r="A757" s="107"/>
      <c r="B757" s="70"/>
    </row>
    <row r="758" spans="1:2" ht="13" x14ac:dyDescent="0.15">
      <c r="A758" s="107"/>
      <c r="B758" s="70"/>
    </row>
    <row r="759" spans="1:2" ht="13" x14ac:dyDescent="0.15">
      <c r="A759" s="107"/>
      <c r="B759" s="70"/>
    </row>
    <row r="760" spans="1:2" ht="13" x14ac:dyDescent="0.15">
      <c r="A760" s="107"/>
      <c r="B760" s="70"/>
    </row>
    <row r="761" spans="1:2" ht="13" x14ac:dyDescent="0.15">
      <c r="A761" s="107"/>
      <c r="B761" s="70"/>
    </row>
    <row r="762" spans="1:2" ht="13" x14ac:dyDescent="0.15">
      <c r="A762" s="107"/>
      <c r="B762" s="70"/>
    </row>
    <row r="763" spans="1:2" ht="13" x14ac:dyDescent="0.15">
      <c r="A763" s="107"/>
      <c r="B763" s="70"/>
    </row>
    <row r="764" spans="1:2" ht="13" x14ac:dyDescent="0.15">
      <c r="A764" s="107"/>
      <c r="B764" s="70"/>
    </row>
    <row r="765" spans="1:2" ht="13" x14ac:dyDescent="0.15">
      <c r="A765" s="107"/>
      <c r="B765" s="70"/>
    </row>
    <row r="766" spans="1:2" ht="13" x14ac:dyDescent="0.15">
      <c r="A766" s="107"/>
      <c r="B766" s="70"/>
    </row>
    <row r="767" spans="1:2" ht="13" x14ac:dyDescent="0.15">
      <c r="A767" s="107"/>
      <c r="B767" s="70"/>
    </row>
    <row r="768" spans="1:2" ht="13" x14ac:dyDescent="0.15">
      <c r="A768" s="107"/>
      <c r="B768" s="70"/>
    </row>
    <row r="769" spans="1:2" ht="13" x14ac:dyDescent="0.15">
      <c r="A769" s="107"/>
      <c r="B769" s="70"/>
    </row>
    <row r="770" spans="1:2" ht="13" x14ac:dyDescent="0.15">
      <c r="A770" s="107"/>
      <c r="B770" s="70"/>
    </row>
    <row r="771" spans="1:2" ht="13" x14ac:dyDescent="0.15">
      <c r="A771" s="107"/>
      <c r="B771" s="70"/>
    </row>
    <row r="772" spans="1:2" ht="13" x14ac:dyDescent="0.15">
      <c r="A772" s="107"/>
      <c r="B772" s="70"/>
    </row>
    <row r="773" spans="1:2" ht="13" x14ac:dyDescent="0.15">
      <c r="A773" s="107"/>
      <c r="B773" s="70"/>
    </row>
    <row r="774" spans="1:2" ht="13" x14ac:dyDescent="0.15">
      <c r="A774" s="107"/>
      <c r="B774" s="70"/>
    </row>
    <row r="775" spans="1:2" ht="13" x14ac:dyDescent="0.15">
      <c r="A775" s="107"/>
      <c r="B775" s="70"/>
    </row>
    <row r="776" spans="1:2" ht="13" x14ac:dyDescent="0.15">
      <c r="A776" s="107"/>
      <c r="B776" s="70"/>
    </row>
    <row r="777" spans="1:2" ht="13" x14ac:dyDescent="0.15">
      <c r="A777" s="107"/>
      <c r="B777" s="70"/>
    </row>
    <row r="778" spans="1:2" ht="13" x14ac:dyDescent="0.15">
      <c r="A778" s="107"/>
      <c r="B778" s="70"/>
    </row>
    <row r="779" spans="1:2" ht="13" x14ac:dyDescent="0.15">
      <c r="A779" s="107"/>
      <c r="B779" s="70"/>
    </row>
    <row r="780" spans="1:2" ht="13" x14ac:dyDescent="0.15">
      <c r="A780" s="107"/>
      <c r="B780" s="70"/>
    </row>
    <row r="781" spans="1:2" ht="13" x14ac:dyDescent="0.15">
      <c r="A781" s="107"/>
      <c r="B781" s="70"/>
    </row>
    <row r="782" spans="1:2" ht="13" x14ac:dyDescent="0.15">
      <c r="A782" s="107"/>
      <c r="B782" s="70"/>
    </row>
    <row r="783" spans="1:2" ht="13" x14ac:dyDescent="0.15">
      <c r="A783" s="107"/>
      <c r="B783" s="70"/>
    </row>
    <row r="784" spans="1:2" ht="13" x14ac:dyDescent="0.15">
      <c r="A784" s="107"/>
      <c r="B784" s="70"/>
    </row>
    <row r="785" spans="1:2" ht="13" x14ac:dyDescent="0.15">
      <c r="A785" s="107"/>
      <c r="B785" s="70"/>
    </row>
    <row r="786" spans="1:2" ht="13" x14ac:dyDescent="0.15">
      <c r="A786" s="107"/>
      <c r="B786" s="70"/>
    </row>
    <row r="787" spans="1:2" ht="13" x14ac:dyDescent="0.15">
      <c r="A787" s="107"/>
      <c r="B787" s="70"/>
    </row>
    <row r="788" spans="1:2" ht="13" x14ac:dyDescent="0.15">
      <c r="A788" s="107"/>
      <c r="B788" s="70"/>
    </row>
    <row r="789" spans="1:2" ht="13" x14ac:dyDescent="0.15">
      <c r="A789" s="107"/>
      <c r="B789" s="70"/>
    </row>
    <row r="790" spans="1:2" ht="13" x14ac:dyDescent="0.15">
      <c r="A790" s="107"/>
      <c r="B790" s="70"/>
    </row>
    <row r="791" spans="1:2" ht="13" x14ac:dyDescent="0.15">
      <c r="A791" s="107"/>
      <c r="B791" s="70"/>
    </row>
    <row r="792" spans="1:2" ht="13" x14ac:dyDescent="0.15">
      <c r="A792" s="107"/>
      <c r="B792" s="70"/>
    </row>
    <row r="793" spans="1:2" ht="13" x14ac:dyDescent="0.15">
      <c r="A793" s="107"/>
      <c r="B793" s="70"/>
    </row>
    <row r="794" spans="1:2" ht="13" x14ac:dyDescent="0.15">
      <c r="A794" s="107"/>
      <c r="B794" s="70"/>
    </row>
    <row r="795" spans="1:2" ht="13" x14ac:dyDescent="0.15">
      <c r="A795" s="107"/>
      <c r="B795" s="70"/>
    </row>
    <row r="796" spans="1:2" ht="13" x14ac:dyDescent="0.15">
      <c r="A796" s="107"/>
      <c r="B796" s="70"/>
    </row>
    <row r="797" spans="1:2" ht="13" x14ac:dyDescent="0.15">
      <c r="A797" s="107"/>
      <c r="B797" s="70"/>
    </row>
    <row r="798" spans="1:2" ht="13" x14ac:dyDescent="0.15">
      <c r="A798" s="107"/>
      <c r="B798" s="70"/>
    </row>
    <row r="799" spans="1:2" ht="13" x14ac:dyDescent="0.15">
      <c r="A799" s="107"/>
      <c r="B799" s="70"/>
    </row>
    <row r="800" spans="1:2" ht="13" x14ac:dyDescent="0.15">
      <c r="A800" s="107"/>
      <c r="B800" s="70"/>
    </row>
    <row r="801" spans="1:2" ht="13" x14ac:dyDescent="0.15">
      <c r="A801" s="107"/>
      <c r="B801" s="70"/>
    </row>
    <row r="802" spans="1:2" ht="13" x14ac:dyDescent="0.15">
      <c r="A802" s="107"/>
      <c r="B802" s="70"/>
    </row>
    <row r="803" spans="1:2" ht="13" x14ac:dyDescent="0.15">
      <c r="A803" s="107"/>
      <c r="B803" s="70"/>
    </row>
    <row r="804" spans="1:2" ht="13" x14ac:dyDescent="0.15">
      <c r="A804" s="107"/>
      <c r="B804" s="70"/>
    </row>
    <row r="805" spans="1:2" ht="13" x14ac:dyDescent="0.15">
      <c r="A805" s="107"/>
      <c r="B805" s="70"/>
    </row>
    <row r="806" spans="1:2" ht="13" x14ac:dyDescent="0.15">
      <c r="A806" s="107"/>
      <c r="B806" s="70"/>
    </row>
    <row r="807" spans="1:2" ht="13" x14ac:dyDescent="0.15">
      <c r="A807" s="107"/>
      <c r="B807" s="70"/>
    </row>
    <row r="808" spans="1:2" ht="13" x14ac:dyDescent="0.15">
      <c r="A808" s="107"/>
      <c r="B808" s="70"/>
    </row>
    <row r="809" spans="1:2" ht="13" x14ac:dyDescent="0.15">
      <c r="A809" s="107"/>
      <c r="B809" s="70"/>
    </row>
    <row r="810" spans="1:2" ht="13" x14ac:dyDescent="0.15">
      <c r="A810" s="107"/>
      <c r="B810" s="70"/>
    </row>
    <row r="811" spans="1:2" ht="13" x14ac:dyDescent="0.15">
      <c r="A811" s="107"/>
      <c r="B811" s="70"/>
    </row>
    <row r="812" spans="1:2" ht="13" x14ac:dyDescent="0.15">
      <c r="A812" s="107"/>
      <c r="B812" s="70"/>
    </row>
    <row r="813" spans="1:2" ht="13" x14ac:dyDescent="0.15">
      <c r="A813" s="107"/>
      <c r="B813" s="70"/>
    </row>
    <row r="814" spans="1:2" ht="13" x14ac:dyDescent="0.15">
      <c r="A814" s="107"/>
      <c r="B814" s="70"/>
    </row>
    <row r="815" spans="1:2" ht="13" x14ac:dyDescent="0.15">
      <c r="A815" s="107"/>
      <c r="B815" s="70"/>
    </row>
    <row r="816" spans="1:2" ht="13" x14ac:dyDescent="0.15">
      <c r="A816" s="107"/>
      <c r="B816" s="70"/>
    </row>
    <row r="817" spans="1:2" ht="13" x14ac:dyDescent="0.15">
      <c r="A817" s="107"/>
      <c r="B817" s="70"/>
    </row>
    <row r="818" spans="1:2" ht="13" x14ac:dyDescent="0.15">
      <c r="A818" s="107"/>
      <c r="B818" s="70"/>
    </row>
    <row r="819" spans="1:2" ht="13" x14ac:dyDescent="0.15">
      <c r="A819" s="107"/>
      <c r="B819" s="70"/>
    </row>
    <row r="820" spans="1:2" ht="13" x14ac:dyDescent="0.15">
      <c r="A820" s="107"/>
      <c r="B820" s="70"/>
    </row>
    <row r="821" spans="1:2" ht="13" x14ac:dyDescent="0.15">
      <c r="A821" s="107"/>
      <c r="B821" s="70"/>
    </row>
    <row r="822" spans="1:2" ht="13" x14ac:dyDescent="0.15">
      <c r="A822" s="107"/>
      <c r="B822" s="70"/>
    </row>
    <row r="823" spans="1:2" ht="13" x14ac:dyDescent="0.15">
      <c r="A823" s="107"/>
      <c r="B823" s="70"/>
    </row>
    <row r="824" spans="1:2" ht="13" x14ac:dyDescent="0.15">
      <c r="A824" s="107"/>
      <c r="B824" s="70"/>
    </row>
    <row r="825" spans="1:2" ht="13" x14ac:dyDescent="0.15">
      <c r="A825" s="107"/>
      <c r="B825" s="70"/>
    </row>
    <row r="826" spans="1:2" ht="13" x14ac:dyDescent="0.15">
      <c r="A826" s="107"/>
      <c r="B826" s="70"/>
    </row>
    <row r="827" spans="1:2" ht="13" x14ac:dyDescent="0.15">
      <c r="A827" s="107"/>
      <c r="B827" s="70"/>
    </row>
    <row r="828" spans="1:2" ht="13" x14ac:dyDescent="0.15">
      <c r="A828" s="107"/>
      <c r="B828" s="70"/>
    </row>
    <row r="829" spans="1:2" ht="13" x14ac:dyDescent="0.15">
      <c r="A829" s="107"/>
      <c r="B829" s="70"/>
    </row>
    <row r="830" spans="1:2" ht="13" x14ac:dyDescent="0.15">
      <c r="A830" s="107"/>
      <c r="B830" s="70"/>
    </row>
    <row r="831" spans="1:2" ht="13" x14ac:dyDescent="0.15">
      <c r="A831" s="107"/>
      <c r="B831" s="70"/>
    </row>
    <row r="832" spans="1:2" ht="13" x14ac:dyDescent="0.15">
      <c r="A832" s="107"/>
      <c r="B832" s="70"/>
    </row>
    <row r="833" spans="1:2" ht="13" x14ac:dyDescent="0.15">
      <c r="A833" s="107"/>
      <c r="B833" s="70"/>
    </row>
    <row r="834" spans="1:2" ht="13" x14ac:dyDescent="0.15">
      <c r="A834" s="107"/>
      <c r="B834" s="70"/>
    </row>
    <row r="835" spans="1:2" ht="13" x14ac:dyDescent="0.15">
      <c r="A835" s="107"/>
      <c r="B835" s="70"/>
    </row>
    <row r="836" spans="1:2" ht="13" x14ac:dyDescent="0.15">
      <c r="A836" s="107"/>
      <c r="B836" s="70"/>
    </row>
    <row r="837" spans="1:2" ht="13" x14ac:dyDescent="0.15">
      <c r="A837" s="107"/>
      <c r="B837" s="70"/>
    </row>
    <row r="838" spans="1:2" ht="13" x14ac:dyDescent="0.15">
      <c r="A838" s="107"/>
      <c r="B838" s="70"/>
    </row>
    <row r="839" spans="1:2" ht="13" x14ac:dyDescent="0.15">
      <c r="A839" s="107"/>
      <c r="B839" s="70"/>
    </row>
    <row r="840" spans="1:2" ht="13" x14ac:dyDescent="0.15">
      <c r="A840" s="107"/>
      <c r="B840" s="70"/>
    </row>
    <row r="841" spans="1:2" ht="13" x14ac:dyDescent="0.15">
      <c r="A841" s="107"/>
      <c r="B841" s="70"/>
    </row>
    <row r="842" spans="1:2" ht="13" x14ac:dyDescent="0.15">
      <c r="A842" s="107"/>
      <c r="B842" s="70"/>
    </row>
    <row r="843" spans="1:2" ht="13" x14ac:dyDescent="0.15">
      <c r="A843" s="107"/>
      <c r="B843" s="70"/>
    </row>
    <row r="844" spans="1:2" ht="13" x14ac:dyDescent="0.15">
      <c r="A844" s="107"/>
      <c r="B844" s="70"/>
    </row>
    <row r="845" spans="1:2" ht="13" x14ac:dyDescent="0.15">
      <c r="A845" s="107"/>
      <c r="B845" s="70"/>
    </row>
    <row r="846" spans="1:2" ht="13" x14ac:dyDescent="0.15">
      <c r="A846" s="107"/>
      <c r="B846" s="70"/>
    </row>
    <row r="847" spans="1:2" ht="13" x14ac:dyDescent="0.15">
      <c r="A847" s="107"/>
      <c r="B847" s="70"/>
    </row>
    <row r="848" spans="1:2" ht="13" x14ac:dyDescent="0.15">
      <c r="A848" s="107"/>
      <c r="B848" s="70"/>
    </row>
    <row r="849" spans="1:2" ht="13" x14ac:dyDescent="0.15">
      <c r="A849" s="107"/>
      <c r="B849" s="70"/>
    </row>
    <row r="850" spans="1:2" ht="13" x14ac:dyDescent="0.15">
      <c r="A850" s="107"/>
      <c r="B850" s="70"/>
    </row>
    <row r="851" spans="1:2" ht="13" x14ac:dyDescent="0.15">
      <c r="A851" s="107"/>
      <c r="B851" s="70"/>
    </row>
    <row r="852" spans="1:2" ht="13" x14ac:dyDescent="0.15">
      <c r="A852" s="107"/>
      <c r="B852" s="70"/>
    </row>
    <row r="853" spans="1:2" ht="13" x14ac:dyDescent="0.15">
      <c r="A853" s="107"/>
      <c r="B853" s="70"/>
    </row>
    <row r="854" spans="1:2" ht="13" x14ac:dyDescent="0.15">
      <c r="A854" s="107"/>
      <c r="B854" s="70"/>
    </row>
    <row r="855" spans="1:2" ht="13" x14ac:dyDescent="0.15">
      <c r="A855" s="107"/>
      <c r="B855" s="70"/>
    </row>
    <row r="856" spans="1:2" ht="13" x14ac:dyDescent="0.15">
      <c r="A856" s="107"/>
      <c r="B856" s="70"/>
    </row>
    <row r="857" spans="1:2" ht="13" x14ac:dyDescent="0.15">
      <c r="A857" s="107"/>
      <c r="B857" s="70"/>
    </row>
    <row r="858" spans="1:2" ht="13" x14ac:dyDescent="0.15">
      <c r="A858" s="107"/>
      <c r="B858" s="70"/>
    </row>
    <row r="859" spans="1:2" ht="13" x14ac:dyDescent="0.15">
      <c r="A859" s="107"/>
      <c r="B859" s="70"/>
    </row>
    <row r="860" spans="1:2" ht="13" x14ac:dyDescent="0.15">
      <c r="A860" s="107"/>
      <c r="B860" s="70"/>
    </row>
    <row r="861" spans="1:2" ht="13" x14ac:dyDescent="0.15">
      <c r="A861" s="107"/>
      <c r="B861" s="70"/>
    </row>
    <row r="862" spans="1:2" ht="13" x14ac:dyDescent="0.15">
      <c r="A862" s="107"/>
      <c r="B862" s="70"/>
    </row>
    <row r="863" spans="1:2" ht="13" x14ac:dyDescent="0.15">
      <c r="A863" s="107"/>
      <c r="B863" s="70"/>
    </row>
    <row r="864" spans="1:2" ht="13" x14ac:dyDescent="0.15">
      <c r="A864" s="107"/>
      <c r="B864" s="70"/>
    </row>
    <row r="865" spans="1:2" ht="13" x14ac:dyDescent="0.15">
      <c r="A865" s="107"/>
      <c r="B865" s="70"/>
    </row>
    <row r="866" spans="1:2" ht="13" x14ac:dyDescent="0.15">
      <c r="A866" s="107"/>
      <c r="B866" s="70"/>
    </row>
    <row r="867" spans="1:2" ht="13" x14ac:dyDescent="0.15">
      <c r="A867" s="107"/>
      <c r="B867" s="70"/>
    </row>
    <row r="868" spans="1:2" ht="13" x14ac:dyDescent="0.15">
      <c r="A868" s="107"/>
      <c r="B868" s="70"/>
    </row>
    <row r="869" spans="1:2" ht="13" x14ac:dyDescent="0.15">
      <c r="A869" s="107"/>
      <c r="B869" s="70"/>
    </row>
    <row r="870" spans="1:2" ht="13" x14ac:dyDescent="0.15">
      <c r="A870" s="107"/>
      <c r="B870" s="70"/>
    </row>
    <row r="871" spans="1:2" ht="13" x14ac:dyDescent="0.15">
      <c r="A871" s="107"/>
      <c r="B871" s="70"/>
    </row>
    <row r="872" spans="1:2" ht="13" x14ac:dyDescent="0.15">
      <c r="A872" s="107"/>
      <c r="B872" s="70"/>
    </row>
    <row r="873" spans="1:2" ht="13" x14ac:dyDescent="0.15">
      <c r="A873" s="107"/>
      <c r="B873" s="70"/>
    </row>
    <row r="874" spans="1:2" ht="13" x14ac:dyDescent="0.15">
      <c r="A874" s="107"/>
      <c r="B874" s="70"/>
    </row>
    <row r="875" spans="1:2" ht="13" x14ac:dyDescent="0.15">
      <c r="A875" s="107"/>
      <c r="B875" s="70"/>
    </row>
    <row r="876" spans="1:2" ht="13" x14ac:dyDescent="0.15">
      <c r="A876" s="107"/>
      <c r="B876" s="70"/>
    </row>
    <row r="877" spans="1:2" ht="13" x14ac:dyDescent="0.15">
      <c r="A877" s="107"/>
      <c r="B877" s="70"/>
    </row>
    <row r="878" spans="1:2" ht="13" x14ac:dyDescent="0.15">
      <c r="A878" s="107"/>
      <c r="B878" s="70"/>
    </row>
    <row r="879" spans="1:2" ht="13" x14ac:dyDescent="0.15">
      <c r="A879" s="107"/>
      <c r="B879" s="70"/>
    </row>
    <row r="880" spans="1:2" ht="13" x14ac:dyDescent="0.15">
      <c r="A880" s="107"/>
      <c r="B880" s="70"/>
    </row>
    <row r="881" spans="1:2" ht="13" x14ac:dyDescent="0.15">
      <c r="A881" s="107"/>
      <c r="B881" s="70"/>
    </row>
    <row r="882" spans="1:2" ht="13" x14ac:dyDescent="0.15">
      <c r="A882" s="107"/>
      <c r="B882" s="70"/>
    </row>
    <row r="883" spans="1:2" ht="13" x14ac:dyDescent="0.15">
      <c r="A883" s="107"/>
      <c r="B883" s="70"/>
    </row>
    <row r="884" spans="1:2" ht="13" x14ac:dyDescent="0.15">
      <c r="A884" s="107"/>
      <c r="B884" s="70"/>
    </row>
    <row r="885" spans="1:2" ht="13" x14ac:dyDescent="0.15">
      <c r="A885" s="107"/>
      <c r="B885" s="70"/>
    </row>
    <row r="886" spans="1:2" ht="13" x14ac:dyDescent="0.15">
      <c r="A886" s="107"/>
      <c r="B886" s="70"/>
    </row>
    <row r="887" spans="1:2" ht="13" x14ac:dyDescent="0.15">
      <c r="A887" s="107"/>
      <c r="B887" s="70"/>
    </row>
    <row r="888" spans="1:2" ht="13" x14ac:dyDescent="0.15">
      <c r="A888" s="107"/>
      <c r="B888" s="70"/>
    </row>
    <row r="889" spans="1:2" ht="13" x14ac:dyDescent="0.15">
      <c r="A889" s="107"/>
      <c r="B889" s="70"/>
    </row>
    <row r="890" spans="1:2" ht="13" x14ac:dyDescent="0.15">
      <c r="A890" s="107"/>
      <c r="B890" s="70"/>
    </row>
    <row r="891" spans="1:2" ht="13" x14ac:dyDescent="0.15">
      <c r="A891" s="107"/>
      <c r="B891" s="70"/>
    </row>
    <row r="892" spans="1:2" ht="13" x14ac:dyDescent="0.15">
      <c r="A892" s="107"/>
      <c r="B892" s="70"/>
    </row>
    <row r="893" spans="1:2" ht="13" x14ac:dyDescent="0.15">
      <c r="A893" s="107"/>
      <c r="B893" s="70"/>
    </row>
    <row r="894" spans="1:2" ht="13" x14ac:dyDescent="0.15">
      <c r="A894" s="107"/>
      <c r="B894" s="70"/>
    </row>
    <row r="895" spans="1:2" ht="13" x14ac:dyDescent="0.15">
      <c r="A895" s="107"/>
      <c r="B895" s="70"/>
    </row>
    <row r="896" spans="1:2" ht="13" x14ac:dyDescent="0.15">
      <c r="A896" s="107"/>
      <c r="B896" s="70"/>
    </row>
    <row r="897" spans="1:2" ht="13" x14ac:dyDescent="0.15">
      <c r="A897" s="107"/>
      <c r="B897" s="70"/>
    </row>
    <row r="898" spans="1:2" ht="13" x14ac:dyDescent="0.15">
      <c r="A898" s="107"/>
      <c r="B898" s="70"/>
    </row>
    <row r="899" spans="1:2" ht="13" x14ac:dyDescent="0.15">
      <c r="A899" s="107"/>
      <c r="B899" s="70"/>
    </row>
    <row r="900" spans="1:2" ht="13" x14ac:dyDescent="0.15">
      <c r="A900" s="107"/>
      <c r="B900" s="70"/>
    </row>
    <row r="901" spans="1:2" ht="13" x14ac:dyDescent="0.15">
      <c r="A901" s="107"/>
      <c r="B901" s="70"/>
    </row>
    <row r="902" spans="1:2" ht="13" x14ac:dyDescent="0.15">
      <c r="A902" s="107"/>
      <c r="B902" s="70"/>
    </row>
    <row r="903" spans="1:2" ht="13" x14ac:dyDescent="0.15">
      <c r="A903" s="107"/>
      <c r="B903" s="70"/>
    </row>
    <row r="904" spans="1:2" ht="13" x14ac:dyDescent="0.15">
      <c r="A904" s="107"/>
      <c r="B904" s="70"/>
    </row>
    <row r="905" spans="1:2" ht="13" x14ac:dyDescent="0.15">
      <c r="A905" s="107"/>
      <c r="B905" s="70"/>
    </row>
    <row r="906" spans="1:2" ht="13" x14ac:dyDescent="0.15">
      <c r="A906" s="107"/>
      <c r="B906" s="70"/>
    </row>
    <row r="907" spans="1:2" ht="13" x14ac:dyDescent="0.15">
      <c r="A907" s="107"/>
      <c r="B907" s="70"/>
    </row>
    <row r="908" spans="1:2" ht="13" x14ac:dyDescent="0.15">
      <c r="A908" s="107"/>
      <c r="B908" s="70"/>
    </row>
    <row r="909" spans="1:2" ht="13" x14ac:dyDescent="0.15">
      <c r="A909" s="107"/>
      <c r="B909" s="70"/>
    </row>
    <row r="910" spans="1:2" ht="13" x14ac:dyDescent="0.15">
      <c r="A910" s="107"/>
      <c r="B910" s="70"/>
    </row>
    <row r="911" spans="1:2" ht="13" x14ac:dyDescent="0.15">
      <c r="A911" s="107"/>
      <c r="B911" s="70"/>
    </row>
    <row r="912" spans="1:2" ht="13" x14ac:dyDescent="0.15">
      <c r="A912" s="107"/>
      <c r="B912" s="70"/>
    </row>
    <row r="913" spans="1:2" ht="13" x14ac:dyDescent="0.15">
      <c r="A913" s="107"/>
      <c r="B913" s="70"/>
    </row>
    <row r="914" spans="1:2" ht="13" x14ac:dyDescent="0.15">
      <c r="A914" s="107"/>
      <c r="B914" s="70"/>
    </row>
    <row r="915" spans="1:2" ht="13" x14ac:dyDescent="0.15">
      <c r="A915" s="107"/>
      <c r="B915" s="70"/>
    </row>
    <row r="916" spans="1:2" ht="13" x14ac:dyDescent="0.15">
      <c r="A916" s="107"/>
      <c r="B916" s="70"/>
    </row>
    <row r="917" spans="1:2" ht="13" x14ac:dyDescent="0.15">
      <c r="A917" s="107"/>
      <c r="B917" s="70"/>
    </row>
    <row r="918" spans="1:2" ht="13" x14ac:dyDescent="0.15">
      <c r="A918" s="107"/>
      <c r="B918" s="70"/>
    </row>
    <row r="919" spans="1:2" ht="13" x14ac:dyDescent="0.15">
      <c r="A919" s="107"/>
      <c r="B919" s="70"/>
    </row>
    <row r="920" spans="1:2" ht="13" x14ac:dyDescent="0.15">
      <c r="A920" s="107"/>
      <c r="B920" s="70"/>
    </row>
    <row r="921" spans="1:2" ht="13" x14ac:dyDescent="0.15">
      <c r="A921" s="107"/>
      <c r="B921" s="70"/>
    </row>
    <row r="922" spans="1:2" ht="13" x14ac:dyDescent="0.15">
      <c r="A922" s="107"/>
      <c r="B922" s="70"/>
    </row>
    <row r="923" spans="1:2" ht="13" x14ac:dyDescent="0.15">
      <c r="A923" s="107"/>
      <c r="B923" s="70"/>
    </row>
    <row r="924" spans="1:2" ht="13" x14ac:dyDescent="0.15">
      <c r="A924" s="107"/>
      <c r="B924" s="70"/>
    </row>
    <row r="925" spans="1:2" ht="13" x14ac:dyDescent="0.15">
      <c r="A925" s="107"/>
      <c r="B925" s="70"/>
    </row>
    <row r="926" spans="1:2" ht="13" x14ac:dyDescent="0.15">
      <c r="A926" s="107"/>
      <c r="B926" s="70"/>
    </row>
    <row r="927" spans="1:2" ht="13" x14ac:dyDescent="0.15">
      <c r="A927" s="107"/>
      <c r="B927" s="70"/>
    </row>
    <row r="928" spans="1:2" ht="13" x14ac:dyDescent="0.15">
      <c r="A928" s="107"/>
      <c r="B928" s="70"/>
    </row>
    <row r="929" spans="1:2" ht="13" x14ac:dyDescent="0.15">
      <c r="A929" s="107"/>
      <c r="B929" s="70"/>
    </row>
    <row r="930" spans="1:2" ht="13" x14ac:dyDescent="0.15">
      <c r="A930" s="107"/>
      <c r="B930" s="70"/>
    </row>
    <row r="931" spans="1:2" ht="13" x14ac:dyDescent="0.15">
      <c r="A931" s="107"/>
      <c r="B931" s="70"/>
    </row>
    <row r="932" spans="1:2" ht="13" x14ac:dyDescent="0.15">
      <c r="A932" s="107"/>
      <c r="B932" s="70"/>
    </row>
    <row r="933" spans="1:2" ht="13" x14ac:dyDescent="0.15">
      <c r="A933" s="107"/>
      <c r="B933" s="70"/>
    </row>
    <row r="934" spans="1:2" ht="13" x14ac:dyDescent="0.15">
      <c r="A934" s="107"/>
      <c r="B934" s="70"/>
    </row>
    <row r="935" spans="1:2" ht="13" x14ac:dyDescent="0.15">
      <c r="A935" s="107"/>
      <c r="B935" s="70"/>
    </row>
    <row r="936" spans="1:2" ht="13" x14ac:dyDescent="0.15">
      <c r="A936" s="107"/>
      <c r="B936" s="70"/>
    </row>
    <row r="937" spans="1:2" ht="13" x14ac:dyDescent="0.15">
      <c r="A937" s="107"/>
      <c r="B937" s="70"/>
    </row>
    <row r="938" spans="1:2" ht="13" x14ac:dyDescent="0.15">
      <c r="A938" s="107"/>
      <c r="B938" s="70"/>
    </row>
    <row r="939" spans="1:2" ht="13" x14ac:dyDescent="0.15">
      <c r="A939" s="107"/>
      <c r="B939" s="70"/>
    </row>
    <row r="940" spans="1:2" ht="13" x14ac:dyDescent="0.15">
      <c r="A940" s="107"/>
      <c r="B940" s="70"/>
    </row>
    <row r="941" spans="1:2" ht="13" x14ac:dyDescent="0.15">
      <c r="A941" s="107"/>
      <c r="B941" s="70"/>
    </row>
    <row r="942" spans="1:2" ht="13" x14ac:dyDescent="0.15">
      <c r="A942" s="107"/>
      <c r="B942" s="70"/>
    </row>
    <row r="943" spans="1:2" ht="13" x14ac:dyDescent="0.15">
      <c r="A943" s="107"/>
      <c r="B943" s="70"/>
    </row>
    <row r="944" spans="1:2" ht="13" x14ac:dyDescent="0.15">
      <c r="A944" s="107"/>
      <c r="B944" s="70"/>
    </row>
    <row r="945" spans="1:2" ht="13" x14ac:dyDescent="0.15">
      <c r="A945" s="107"/>
      <c r="B945" s="70"/>
    </row>
    <row r="946" spans="1:2" ht="13" x14ac:dyDescent="0.15">
      <c r="A946" s="107"/>
      <c r="B946" s="70"/>
    </row>
    <row r="947" spans="1:2" ht="13" x14ac:dyDescent="0.15">
      <c r="A947" s="107"/>
      <c r="B947" s="70"/>
    </row>
    <row r="948" spans="1:2" ht="13" x14ac:dyDescent="0.15">
      <c r="A948" s="107"/>
      <c r="B948" s="70"/>
    </row>
    <row r="949" spans="1:2" ht="13" x14ac:dyDescent="0.15">
      <c r="A949" s="107"/>
      <c r="B949" s="70"/>
    </row>
    <row r="950" spans="1:2" ht="13" x14ac:dyDescent="0.15">
      <c r="A950" s="107"/>
      <c r="B950" s="70"/>
    </row>
    <row r="951" spans="1:2" ht="13" x14ac:dyDescent="0.15">
      <c r="A951" s="107"/>
      <c r="B951" s="70"/>
    </row>
    <row r="952" spans="1:2" ht="13" x14ac:dyDescent="0.15">
      <c r="A952" s="107"/>
      <c r="B952" s="70"/>
    </row>
    <row r="953" spans="1:2" ht="13" x14ac:dyDescent="0.15">
      <c r="A953" s="107"/>
      <c r="B953" s="70"/>
    </row>
    <row r="954" spans="1:2" ht="13" x14ac:dyDescent="0.15">
      <c r="A954" s="107"/>
      <c r="B954" s="70"/>
    </row>
    <row r="955" spans="1:2" ht="13" x14ac:dyDescent="0.15">
      <c r="A955" s="107"/>
      <c r="B955" s="70"/>
    </row>
    <row r="956" spans="1:2" ht="13" x14ac:dyDescent="0.15">
      <c r="A956" s="107"/>
      <c r="B956" s="70"/>
    </row>
    <row r="957" spans="1:2" ht="13" x14ac:dyDescent="0.15">
      <c r="A957" s="107"/>
      <c r="B957" s="70"/>
    </row>
    <row r="958" spans="1:2" ht="13" x14ac:dyDescent="0.15">
      <c r="A958" s="107"/>
      <c r="B958" s="70"/>
    </row>
    <row r="959" spans="1:2" ht="13" x14ac:dyDescent="0.15">
      <c r="A959" s="107"/>
      <c r="B959" s="70"/>
    </row>
    <row r="960" spans="1:2" ht="13" x14ac:dyDescent="0.15">
      <c r="A960" s="107"/>
      <c r="B960" s="70"/>
    </row>
    <row r="961" spans="1:2" ht="13" x14ac:dyDescent="0.15">
      <c r="A961" s="107"/>
      <c r="B961" s="70"/>
    </row>
    <row r="962" spans="1:2" ht="13" x14ac:dyDescent="0.15">
      <c r="A962" s="107"/>
      <c r="B962" s="70"/>
    </row>
    <row r="963" spans="1:2" ht="13" x14ac:dyDescent="0.15">
      <c r="A963" s="107"/>
      <c r="B963" s="70"/>
    </row>
    <row r="964" spans="1:2" ht="13" x14ac:dyDescent="0.15">
      <c r="A964" s="107"/>
      <c r="B964" s="70"/>
    </row>
    <row r="965" spans="1:2" ht="13" x14ac:dyDescent="0.15">
      <c r="A965" s="107"/>
      <c r="B965" s="70"/>
    </row>
    <row r="966" spans="1:2" ht="13" x14ac:dyDescent="0.15">
      <c r="A966" s="107"/>
      <c r="B966" s="70"/>
    </row>
    <row r="967" spans="1:2" ht="13" x14ac:dyDescent="0.15">
      <c r="A967" s="107"/>
      <c r="B967" s="70"/>
    </row>
    <row r="968" spans="1:2" ht="13" x14ac:dyDescent="0.15">
      <c r="A968" s="107"/>
      <c r="B968" s="70"/>
    </row>
    <row r="969" spans="1:2" ht="13" x14ac:dyDescent="0.15">
      <c r="A969" s="107"/>
      <c r="B969" s="70"/>
    </row>
    <row r="970" spans="1:2" ht="13" x14ac:dyDescent="0.15">
      <c r="A970" s="107"/>
      <c r="B970" s="70"/>
    </row>
    <row r="971" spans="1:2" ht="13" x14ac:dyDescent="0.15">
      <c r="A971" s="107"/>
      <c r="B971" s="70"/>
    </row>
    <row r="972" spans="1:2" ht="13" x14ac:dyDescent="0.15">
      <c r="A972" s="107"/>
      <c r="B972" s="70"/>
    </row>
    <row r="973" spans="1:2" ht="13" x14ac:dyDescent="0.15">
      <c r="A973" s="107"/>
      <c r="B973" s="70"/>
    </row>
    <row r="974" spans="1:2" ht="13" x14ac:dyDescent="0.15">
      <c r="A974" s="107"/>
      <c r="B974" s="70"/>
    </row>
    <row r="975" spans="1:2" ht="13" x14ac:dyDescent="0.15">
      <c r="A975" s="107"/>
      <c r="B975" s="70"/>
    </row>
    <row r="976" spans="1:2" ht="13" x14ac:dyDescent="0.15">
      <c r="A976" s="107"/>
      <c r="B976" s="70"/>
    </row>
    <row r="977" spans="1:2" ht="13" x14ac:dyDescent="0.15">
      <c r="A977" s="107"/>
      <c r="B977" s="70"/>
    </row>
    <row r="978" spans="1:2" ht="13" x14ac:dyDescent="0.15">
      <c r="A978" s="107"/>
      <c r="B978" s="70"/>
    </row>
    <row r="979" spans="1:2" ht="13" x14ac:dyDescent="0.15">
      <c r="A979" s="107"/>
      <c r="B979" s="70"/>
    </row>
    <row r="980" spans="1:2" ht="13" x14ac:dyDescent="0.15">
      <c r="A980" s="107"/>
      <c r="B980" s="70"/>
    </row>
    <row r="981" spans="1:2" ht="13" x14ac:dyDescent="0.15">
      <c r="A981" s="107"/>
      <c r="B981" s="70"/>
    </row>
    <row r="982" spans="1:2" ht="13" x14ac:dyDescent="0.15">
      <c r="A982" s="107"/>
      <c r="B982" s="70"/>
    </row>
    <row r="983" spans="1:2" ht="13" x14ac:dyDescent="0.15">
      <c r="A983" s="107"/>
      <c r="B983" s="70"/>
    </row>
    <row r="984" spans="1:2" ht="13" x14ac:dyDescent="0.15">
      <c r="A984" s="107"/>
      <c r="B984" s="70"/>
    </row>
    <row r="985" spans="1:2" ht="13" x14ac:dyDescent="0.15">
      <c r="A985" s="107"/>
      <c r="B985" s="70"/>
    </row>
    <row r="986" spans="1:2" ht="13" x14ac:dyDescent="0.15">
      <c r="A986" s="107"/>
      <c r="B986" s="70"/>
    </row>
    <row r="987" spans="1:2" ht="13" x14ac:dyDescent="0.15">
      <c r="A987" s="107"/>
      <c r="B987" s="70"/>
    </row>
    <row r="988" spans="1:2" ht="13" x14ac:dyDescent="0.15">
      <c r="A988" s="107"/>
      <c r="B988" s="70"/>
    </row>
    <row r="989" spans="1:2" ht="13" x14ac:dyDescent="0.15">
      <c r="A989" s="107"/>
      <c r="B989" s="70"/>
    </row>
    <row r="990" spans="1:2" ht="13" x14ac:dyDescent="0.15">
      <c r="A990" s="107"/>
      <c r="B990" s="70"/>
    </row>
    <row r="991" spans="1:2" ht="13" x14ac:dyDescent="0.15">
      <c r="A991" s="107"/>
      <c r="B991" s="70"/>
    </row>
    <row r="992" spans="1:2" ht="13" x14ac:dyDescent="0.15">
      <c r="A992" s="107"/>
      <c r="B992" s="70"/>
    </row>
    <row r="993" spans="1:2" ht="13" x14ac:dyDescent="0.15">
      <c r="A993" s="107"/>
      <c r="B993" s="70"/>
    </row>
    <row r="994" spans="1:2" ht="13" x14ac:dyDescent="0.15">
      <c r="A994" s="107"/>
      <c r="B994" s="70"/>
    </row>
    <row r="995" spans="1:2" ht="13" x14ac:dyDescent="0.15">
      <c r="A995" s="107"/>
      <c r="B995" s="70"/>
    </row>
    <row r="996" spans="1:2" ht="13" x14ac:dyDescent="0.15">
      <c r="A996" s="107"/>
      <c r="B996" s="70"/>
    </row>
    <row r="997" spans="1:2" ht="13" x14ac:dyDescent="0.15">
      <c r="A997" s="107"/>
      <c r="B997" s="70"/>
    </row>
    <row r="998" spans="1:2" ht="13" x14ac:dyDescent="0.15">
      <c r="A998" s="107"/>
      <c r="B998" s="70"/>
    </row>
    <row r="999" spans="1:2" ht="13" x14ac:dyDescent="0.15">
      <c r="A999" s="107"/>
      <c r="B999" s="70"/>
    </row>
  </sheetData>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outlinePr summaryBelow="0" summaryRight="0"/>
  </sheetPr>
  <dimension ref="A1:Z1001"/>
  <sheetViews>
    <sheetView workbookViewId="0"/>
  </sheetViews>
  <sheetFormatPr baseColWidth="10" defaultColWidth="14.5" defaultRowHeight="15.75" customHeight="1" x14ac:dyDescent="0.15"/>
  <cols>
    <col min="1" max="1" width="30.1640625" customWidth="1"/>
  </cols>
  <sheetData>
    <row r="1" spans="1:26" ht="15.75" customHeight="1" x14ac:dyDescent="0.15">
      <c r="A1" s="101" t="s">
        <v>2</v>
      </c>
      <c r="B1" s="117">
        <f>SUM(B2:B6)</f>
        <v>1034700</v>
      </c>
      <c r="C1" s="118"/>
      <c r="D1" s="118"/>
      <c r="E1" s="118"/>
      <c r="F1" s="118"/>
      <c r="G1" s="118"/>
      <c r="H1" s="118"/>
      <c r="I1" s="118"/>
      <c r="J1" s="118"/>
      <c r="K1" s="118"/>
      <c r="L1" s="118"/>
      <c r="M1" s="118"/>
      <c r="N1" s="118"/>
      <c r="O1" s="118"/>
      <c r="P1" s="118"/>
      <c r="Q1" s="118"/>
      <c r="R1" s="118"/>
      <c r="S1" s="118"/>
      <c r="T1" s="118"/>
      <c r="U1" s="118"/>
      <c r="V1" s="118"/>
      <c r="W1" s="118"/>
      <c r="X1" s="118"/>
      <c r="Y1" s="118"/>
      <c r="Z1" s="118"/>
    </row>
    <row r="2" spans="1:26" ht="15.75" customHeight="1" x14ac:dyDescent="0.15">
      <c r="A2" s="106" t="s">
        <v>22</v>
      </c>
      <c r="B2" s="76">
        <v>393023</v>
      </c>
    </row>
    <row r="3" spans="1:26" ht="15.75" customHeight="1" x14ac:dyDescent="0.15">
      <c r="A3" s="106" t="s">
        <v>23</v>
      </c>
      <c r="B3" s="76">
        <v>402688</v>
      </c>
    </row>
    <row r="4" spans="1:26" ht="15.75" customHeight="1" x14ac:dyDescent="0.15">
      <c r="A4" s="106" t="s">
        <v>24</v>
      </c>
      <c r="B4" s="76">
        <v>61158</v>
      </c>
    </row>
    <row r="5" spans="1:26" ht="15.75" customHeight="1" x14ac:dyDescent="0.15">
      <c r="A5" s="106" t="s">
        <v>180</v>
      </c>
      <c r="B5" s="76">
        <v>110514</v>
      </c>
    </row>
    <row r="6" spans="1:26" ht="15.75" customHeight="1" x14ac:dyDescent="0.15">
      <c r="A6" s="106" t="s">
        <v>193</v>
      </c>
      <c r="B6" s="76">
        <v>67317</v>
      </c>
    </row>
    <row r="7" spans="1:26" ht="15.75" customHeight="1" x14ac:dyDescent="0.15">
      <c r="A7" s="102" t="s">
        <v>30</v>
      </c>
      <c r="B7" s="72">
        <f>SUM(B8:B15)</f>
        <v>853965</v>
      </c>
      <c r="C7" s="73"/>
      <c r="D7" s="73"/>
      <c r="E7" s="73"/>
      <c r="F7" s="73"/>
      <c r="G7" s="73"/>
      <c r="H7" s="73"/>
      <c r="I7" s="73"/>
      <c r="J7" s="73"/>
      <c r="K7" s="73"/>
      <c r="L7" s="73"/>
      <c r="M7" s="73"/>
      <c r="N7" s="73"/>
      <c r="O7" s="73"/>
      <c r="P7" s="73"/>
      <c r="Q7" s="73"/>
      <c r="R7" s="73"/>
      <c r="S7" s="73"/>
      <c r="T7" s="73"/>
      <c r="U7" s="73"/>
      <c r="V7" s="73"/>
      <c r="W7" s="73"/>
      <c r="X7" s="73"/>
      <c r="Y7" s="73"/>
      <c r="Z7" s="73"/>
    </row>
    <row r="8" spans="1:26" ht="15.75" customHeight="1" x14ac:dyDescent="0.15">
      <c r="A8" s="106" t="s">
        <v>131</v>
      </c>
      <c r="B8" s="76">
        <v>121428</v>
      </c>
    </row>
    <row r="9" spans="1:26" ht="15.75" customHeight="1" x14ac:dyDescent="0.15">
      <c r="A9" s="106" t="s">
        <v>132</v>
      </c>
      <c r="B9" s="76">
        <v>205156</v>
      </c>
    </row>
    <row r="10" spans="1:26" ht="15.75" customHeight="1" x14ac:dyDescent="0.15">
      <c r="A10" s="106" t="s">
        <v>133</v>
      </c>
      <c r="B10" s="76">
        <v>121825</v>
      </c>
    </row>
    <row r="11" spans="1:26" ht="15.75" customHeight="1" x14ac:dyDescent="0.15">
      <c r="A11" s="106" t="s">
        <v>194</v>
      </c>
      <c r="B11" s="76">
        <v>62642</v>
      </c>
    </row>
    <row r="12" spans="1:26" ht="15.75" customHeight="1" x14ac:dyDescent="0.15">
      <c r="A12" s="106" t="s">
        <v>156</v>
      </c>
      <c r="B12" s="76">
        <v>150748</v>
      </c>
    </row>
    <row r="13" spans="1:26" ht="15.75" customHeight="1" x14ac:dyDescent="0.15">
      <c r="A13" s="106" t="s">
        <v>87</v>
      </c>
      <c r="B13" s="76">
        <v>38974</v>
      </c>
    </row>
    <row r="14" spans="1:26" ht="15.75" customHeight="1" x14ac:dyDescent="0.15">
      <c r="A14" s="106" t="s">
        <v>159</v>
      </c>
      <c r="B14" s="76">
        <v>81368</v>
      </c>
    </row>
    <row r="15" spans="1:26" ht="15.75" customHeight="1" x14ac:dyDescent="0.15">
      <c r="A15" s="106" t="s">
        <v>158</v>
      </c>
      <c r="B15" s="76">
        <v>71824</v>
      </c>
    </row>
    <row r="16" spans="1:26" ht="15.75" customHeight="1" x14ac:dyDescent="0.15">
      <c r="A16" s="102" t="s">
        <v>60</v>
      </c>
      <c r="B16" s="72">
        <f>SUM(B17:B18)</f>
        <v>545765</v>
      </c>
      <c r="C16" s="73"/>
      <c r="D16" s="73"/>
      <c r="E16" s="73"/>
      <c r="F16" s="73"/>
      <c r="G16" s="73"/>
      <c r="H16" s="73"/>
      <c r="I16" s="73"/>
      <c r="J16" s="73"/>
      <c r="K16" s="73"/>
      <c r="L16" s="73"/>
      <c r="M16" s="73"/>
      <c r="N16" s="73"/>
      <c r="O16" s="73"/>
      <c r="P16" s="73"/>
      <c r="Q16" s="73"/>
      <c r="R16" s="73"/>
      <c r="S16" s="73"/>
      <c r="T16" s="73"/>
      <c r="U16" s="73"/>
      <c r="V16" s="73"/>
      <c r="W16" s="73"/>
      <c r="X16" s="73"/>
      <c r="Y16" s="73"/>
      <c r="Z16" s="73"/>
    </row>
    <row r="17" spans="1:26" ht="15.75" customHeight="1" x14ac:dyDescent="0.15">
      <c r="A17" s="106" t="s">
        <v>195</v>
      </c>
      <c r="B17" s="76">
        <v>468121</v>
      </c>
    </row>
    <row r="18" spans="1:26" ht="15.75" customHeight="1" x14ac:dyDescent="0.15">
      <c r="A18" s="106" t="s">
        <v>196</v>
      </c>
      <c r="B18" s="76">
        <v>77644</v>
      </c>
    </row>
    <row r="19" spans="1:26" ht="15.75" customHeight="1" x14ac:dyDescent="0.15">
      <c r="A19" s="102" t="s">
        <v>29</v>
      </c>
      <c r="B19" s="110">
        <v>101100</v>
      </c>
      <c r="C19" s="73"/>
      <c r="D19" s="73"/>
      <c r="E19" s="73"/>
      <c r="F19" s="73"/>
      <c r="G19" s="73"/>
      <c r="H19" s="73"/>
      <c r="I19" s="73"/>
      <c r="J19" s="73"/>
      <c r="K19" s="73"/>
      <c r="L19" s="73"/>
      <c r="M19" s="73"/>
      <c r="N19" s="73"/>
      <c r="O19" s="73"/>
      <c r="P19" s="73"/>
      <c r="Q19" s="73"/>
      <c r="R19" s="73"/>
      <c r="S19" s="73"/>
      <c r="T19" s="73"/>
      <c r="U19" s="73"/>
      <c r="V19" s="73"/>
      <c r="W19" s="73"/>
      <c r="X19" s="73"/>
      <c r="Y19" s="73"/>
      <c r="Z19" s="73"/>
    </row>
    <row r="20" spans="1:26" ht="15.75" customHeight="1" x14ac:dyDescent="0.15">
      <c r="A20" s="101" t="s">
        <v>31</v>
      </c>
      <c r="B20" s="83">
        <v>20500</v>
      </c>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row>
    <row r="21" spans="1:26" ht="15.75" customHeight="1" x14ac:dyDescent="0.15">
      <c r="A21" s="101" t="s">
        <v>197</v>
      </c>
      <c r="B21" s="117">
        <f>B1+B7+B16+B19+B20</f>
        <v>2556030</v>
      </c>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row>
    <row r="22" spans="1:26" ht="15.75" customHeight="1" x14ac:dyDescent="0.15">
      <c r="A22" s="107"/>
      <c r="B22" s="70"/>
    </row>
    <row r="23" spans="1:26" ht="15.75" customHeight="1" x14ac:dyDescent="0.15">
      <c r="A23" s="107"/>
      <c r="B23" s="70"/>
    </row>
    <row r="24" spans="1:26" ht="15.75" customHeight="1" x14ac:dyDescent="0.15">
      <c r="A24" s="107"/>
      <c r="B24" s="70"/>
    </row>
    <row r="25" spans="1:26" ht="15.75" customHeight="1" x14ac:dyDescent="0.15">
      <c r="A25" s="107"/>
      <c r="B25" s="70"/>
    </row>
    <row r="26" spans="1:26" ht="15.75" customHeight="1" x14ac:dyDescent="0.15">
      <c r="A26" s="107"/>
      <c r="B26" s="70"/>
    </row>
    <row r="27" spans="1:26" ht="15.75" customHeight="1" x14ac:dyDescent="0.15">
      <c r="A27" s="107"/>
      <c r="B27" s="70"/>
    </row>
    <row r="28" spans="1:26" ht="15.75" customHeight="1" x14ac:dyDescent="0.15">
      <c r="A28" s="107"/>
      <c r="B28" s="70"/>
    </row>
    <row r="29" spans="1:26" ht="15.75" customHeight="1" x14ac:dyDescent="0.15">
      <c r="A29" s="107"/>
      <c r="B29" s="70"/>
    </row>
    <row r="30" spans="1:26" ht="15.75" customHeight="1" x14ac:dyDescent="0.15">
      <c r="A30" s="107"/>
      <c r="B30" s="70"/>
    </row>
    <row r="31" spans="1:26" ht="15.75" customHeight="1" x14ac:dyDescent="0.15">
      <c r="A31" s="107"/>
      <c r="B31" s="70"/>
    </row>
    <row r="32" spans="1:26" ht="15.75" customHeight="1" x14ac:dyDescent="0.15">
      <c r="A32" s="107"/>
      <c r="B32" s="70"/>
    </row>
    <row r="33" spans="1:2" ht="15.75" customHeight="1" x14ac:dyDescent="0.15">
      <c r="A33" s="107"/>
      <c r="B33" s="70"/>
    </row>
    <row r="34" spans="1:2" ht="15.75" customHeight="1" x14ac:dyDescent="0.15">
      <c r="A34" s="107"/>
      <c r="B34" s="70"/>
    </row>
    <row r="35" spans="1:2" ht="15.75" customHeight="1" x14ac:dyDescent="0.15">
      <c r="A35" s="107"/>
      <c r="B35" s="70"/>
    </row>
    <row r="36" spans="1:2" ht="15.75" customHeight="1" x14ac:dyDescent="0.15">
      <c r="A36" s="107"/>
      <c r="B36" s="70"/>
    </row>
    <row r="37" spans="1:2" ht="15.75" customHeight="1" x14ac:dyDescent="0.15">
      <c r="A37" s="107"/>
      <c r="B37" s="70"/>
    </row>
    <row r="38" spans="1:2" ht="15.75" customHeight="1" x14ac:dyDescent="0.15">
      <c r="A38" s="107"/>
      <c r="B38" s="70"/>
    </row>
    <row r="39" spans="1:2" ht="15.75" customHeight="1" x14ac:dyDescent="0.15">
      <c r="A39" s="107"/>
      <c r="B39" s="70"/>
    </row>
    <row r="40" spans="1:2" ht="15.75" customHeight="1" x14ac:dyDescent="0.15">
      <c r="A40" s="107"/>
      <c r="B40" s="70"/>
    </row>
    <row r="41" spans="1:2" ht="15.75" customHeight="1" x14ac:dyDescent="0.15">
      <c r="A41" s="107"/>
      <c r="B41" s="70"/>
    </row>
    <row r="42" spans="1:2" ht="15.75" customHeight="1" x14ac:dyDescent="0.15">
      <c r="A42" s="107"/>
      <c r="B42" s="70"/>
    </row>
    <row r="43" spans="1:2" ht="15.75" customHeight="1" x14ac:dyDescent="0.15">
      <c r="A43" s="107"/>
      <c r="B43" s="70"/>
    </row>
    <row r="44" spans="1:2" ht="15.75" customHeight="1" x14ac:dyDescent="0.15">
      <c r="A44" s="107"/>
      <c r="B44" s="70"/>
    </row>
    <row r="45" spans="1:2" ht="15.75" customHeight="1" x14ac:dyDescent="0.15">
      <c r="A45" s="107"/>
      <c r="B45" s="70"/>
    </row>
    <row r="46" spans="1:2" ht="15.75" customHeight="1" x14ac:dyDescent="0.15">
      <c r="A46" s="107"/>
      <c r="B46" s="70"/>
    </row>
    <row r="47" spans="1:2" ht="15.75" customHeight="1" x14ac:dyDescent="0.15">
      <c r="A47" s="107"/>
      <c r="B47" s="70"/>
    </row>
    <row r="48" spans="1:2" ht="15.75" customHeight="1" x14ac:dyDescent="0.15">
      <c r="A48" s="107"/>
      <c r="B48" s="70"/>
    </row>
    <row r="49" spans="1:2" ht="15.75" customHeight="1" x14ac:dyDescent="0.15">
      <c r="A49" s="107"/>
      <c r="B49" s="70"/>
    </row>
    <row r="50" spans="1:2" ht="15.75" customHeight="1" x14ac:dyDescent="0.15">
      <c r="A50" s="107"/>
      <c r="B50" s="70"/>
    </row>
    <row r="51" spans="1:2" ht="15.75" customHeight="1" x14ac:dyDescent="0.15">
      <c r="A51" s="107"/>
      <c r="B51" s="70"/>
    </row>
    <row r="52" spans="1:2" ht="13" x14ac:dyDescent="0.15">
      <c r="A52" s="107"/>
      <c r="B52" s="70"/>
    </row>
    <row r="53" spans="1:2" ht="13" x14ac:dyDescent="0.15">
      <c r="A53" s="107"/>
      <c r="B53" s="70"/>
    </row>
    <row r="54" spans="1:2" ht="13" x14ac:dyDescent="0.15">
      <c r="A54" s="107"/>
      <c r="B54" s="70"/>
    </row>
    <row r="55" spans="1:2" ht="13" x14ac:dyDescent="0.15">
      <c r="A55" s="107"/>
      <c r="B55" s="70"/>
    </row>
    <row r="56" spans="1:2" ht="13" x14ac:dyDescent="0.15">
      <c r="A56" s="107"/>
      <c r="B56" s="70"/>
    </row>
    <row r="57" spans="1:2" ht="13" x14ac:dyDescent="0.15">
      <c r="A57" s="107"/>
      <c r="B57" s="70"/>
    </row>
    <row r="58" spans="1:2" ht="13" x14ac:dyDescent="0.15">
      <c r="A58" s="107"/>
      <c r="B58" s="70"/>
    </row>
    <row r="59" spans="1:2" ht="13" x14ac:dyDescent="0.15">
      <c r="A59" s="107"/>
      <c r="B59" s="70"/>
    </row>
    <row r="60" spans="1:2" ht="13" x14ac:dyDescent="0.15">
      <c r="A60" s="107"/>
      <c r="B60" s="70"/>
    </row>
    <row r="61" spans="1:2" ht="13" x14ac:dyDescent="0.15">
      <c r="A61" s="107"/>
      <c r="B61" s="70"/>
    </row>
    <row r="62" spans="1:2" ht="13" x14ac:dyDescent="0.15">
      <c r="A62" s="107"/>
      <c r="B62" s="70"/>
    </row>
    <row r="63" spans="1:2" ht="13" x14ac:dyDescent="0.15">
      <c r="A63" s="107"/>
      <c r="B63" s="70"/>
    </row>
    <row r="64" spans="1:2" ht="13" x14ac:dyDescent="0.15">
      <c r="A64" s="107"/>
      <c r="B64" s="70"/>
    </row>
    <row r="65" spans="1:2" ht="13" x14ac:dyDescent="0.15">
      <c r="A65" s="107"/>
      <c r="B65" s="70"/>
    </row>
    <row r="66" spans="1:2" ht="13" x14ac:dyDescent="0.15">
      <c r="A66" s="107"/>
      <c r="B66" s="70"/>
    </row>
    <row r="67" spans="1:2" ht="13" x14ac:dyDescent="0.15">
      <c r="A67" s="107"/>
      <c r="B67" s="70"/>
    </row>
    <row r="68" spans="1:2" ht="13" x14ac:dyDescent="0.15">
      <c r="A68" s="107"/>
      <c r="B68" s="70"/>
    </row>
    <row r="69" spans="1:2" ht="13" x14ac:dyDescent="0.15">
      <c r="A69" s="107"/>
      <c r="B69" s="70"/>
    </row>
    <row r="70" spans="1:2" ht="13" x14ac:dyDescent="0.15">
      <c r="A70" s="107"/>
      <c r="B70" s="70"/>
    </row>
    <row r="71" spans="1:2" ht="13" x14ac:dyDescent="0.15">
      <c r="A71" s="107"/>
      <c r="B71" s="70"/>
    </row>
    <row r="72" spans="1:2" ht="13" x14ac:dyDescent="0.15">
      <c r="A72" s="107"/>
      <c r="B72" s="70"/>
    </row>
    <row r="73" spans="1:2" ht="13" x14ac:dyDescent="0.15">
      <c r="A73" s="107"/>
      <c r="B73" s="70"/>
    </row>
    <row r="74" spans="1:2" ht="13" x14ac:dyDescent="0.15">
      <c r="A74" s="107"/>
      <c r="B74" s="70"/>
    </row>
    <row r="75" spans="1:2" ht="13" x14ac:dyDescent="0.15">
      <c r="A75" s="107"/>
      <c r="B75" s="70"/>
    </row>
    <row r="76" spans="1:2" ht="13" x14ac:dyDescent="0.15">
      <c r="A76" s="107"/>
      <c r="B76" s="70"/>
    </row>
    <row r="77" spans="1:2" ht="13" x14ac:dyDescent="0.15">
      <c r="A77" s="107"/>
      <c r="B77" s="70"/>
    </row>
    <row r="78" spans="1:2" ht="13" x14ac:dyDescent="0.15">
      <c r="A78" s="107"/>
      <c r="B78" s="70"/>
    </row>
    <row r="79" spans="1:2" ht="13" x14ac:dyDescent="0.15">
      <c r="A79" s="107"/>
      <c r="B79" s="70"/>
    </row>
    <row r="80" spans="1:2" ht="13" x14ac:dyDescent="0.15">
      <c r="A80" s="107"/>
      <c r="B80" s="70"/>
    </row>
    <row r="81" spans="1:2" ht="13" x14ac:dyDescent="0.15">
      <c r="A81" s="107"/>
      <c r="B81" s="70"/>
    </row>
    <row r="82" spans="1:2" ht="13" x14ac:dyDescent="0.15">
      <c r="A82" s="107"/>
      <c r="B82" s="70"/>
    </row>
    <row r="83" spans="1:2" ht="13" x14ac:dyDescent="0.15">
      <c r="A83" s="107"/>
      <c r="B83" s="70"/>
    </row>
    <row r="84" spans="1:2" ht="13" x14ac:dyDescent="0.15">
      <c r="A84" s="107"/>
      <c r="B84" s="70"/>
    </row>
    <row r="85" spans="1:2" ht="13" x14ac:dyDescent="0.15">
      <c r="A85" s="107"/>
      <c r="B85" s="70"/>
    </row>
    <row r="86" spans="1:2" ht="13" x14ac:dyDescent="0.15">
      <c r="A86" s="107"/>
      <c r="B86" s="70"/>
    </row>
    <row r="87" spans="1:2" ht="13" x14ac:dyDescent="0.15">
      <c r="A87" s="107"/>
      <c r="B87" s="70"/>
    </row>
    <row r="88" spans="1:2" ht="13" x14ac:dyDescent="0.15">
      <c r="A88" s="107"/>
      <c r="B88" s="70"/>
    </row>
    <row r="89" spans="1:2" ht="13" x14ac:dyDescent="0.15">
      <c r="A89" s="107"/>
      <c r="B89" s="70"/>
    </row>
    <row r="90" spans="1:2" ht="13" x14ac:dyDescent="0.15">
      <c r="A90" s="107"/>
      <c r="B90" s="70"/>
    </row>
    <row r="91" spans="1:2" ht="13" x14ac:dyDescent="0.15">
      <c r="A91" s="107"/>
      <c r="B91" s="70"/>
    </row>
    <row r="92" spans="1:2" ht="13" x14ac:dyDescent="0.15">
      <c r="A92" s="107"/>
      <c r="B92" s="70"/>
    </row>
    <row r="93" spans="1:2" ht="13" x14ac:dyDescent="0.15">
      <c r="A93" s="107"/>
      <c r="B93" s="70"/>
    </row>
    <row r="94" spans="1:2" ht="13" x14ac:dyDescent="0.15">
      <c r="A94" s="107"/>
      <c r="B94" s="70"/>
    </row>
    <row r="95" spans="1:2" ht="13" x14ac:dyDescent="0.15">
      <c r="A95" s="107"/>
      <c r="B95" s="70"/>
    </row>
    <row r="96" spans="1:2" ht="13" x14ac:dyDescent="0.15">
      <c r="A96" s="107"/>
      <c r="B96" s="70"/>
    </row>
    <row r="97" spans="1:2" ht="13" x14ac:dyDescent="0.15">
      <c r="A97" s="107"/>
      <c r="B97" s="70"/>
    </row>
    <row r="98" spans="1:2" ht="13" x14ac:dyDescent="0.15">
      <c r="A98" s="107"/>
      <c r="B98" s="70"/>
    </row>
    <row r="99" spans="1:2" ht="13" x14ac:dyDescent="0.15">
      <c r="A99" s="107"/>
      <c r="B99" s="70"/>
    </row>
    <row r="100" spans="1:2" ht="13" x14ac:dyDescent="0.15">
      <c r="A100" s="107"/>
      <c r="B100" s="70"/>
    </row>
    <row r="101" spans="1:2" ht="13" x14ac:dyDescent="0.15">
      <c r="A101" s="107"/>
      <c r="B101" s="70"/>
    </row>
    <row r="102" spans="1:2" ht="13" x14ac:dyDescent="0.15">
      <c r="A102" s="107"/>
      <c r="B102" s="70"/>
    </row>
    <row r="103" spans="1:2" ht="13" x14ac:dyDescent="0.15">
      <c r="A103" s="107"/>
      <c r="B103" s="70"/>
    </row>
    <row r="104" spans="1:2" ht="13" x14ac:dyDescent="0.15">
      <c r="A104" s="107"/>
      <c r="B104" s="70"/>
    </row>
    <row r="105" spans="1:2" ht="13" x14ac:dyDescent="0.15">
      <c r="A105" s="107"/>
      <c r="B105" s="70"/>
    </row>
    <row r="106" spans="1:2" ht="13" x14ac:dyDescent="0.15">
      <c r="A106" s="107"/>
      <c r="B106" s="70"/>
    </row>
    <row r="107" spans="1:2" ht="13" x14ac:dyDescent="0.15">
      <c r="A107" s="107"/>
      <c r="B107" s="70"/>
    </row>
    <row r="108" spans="1:2" ht="13" x14ac:dyDescent="0.15">
      <c r="A108" s="107"/>
      <c r="B108" s="70"/>
    </row>
    <row r="109" spans="1:2" ht="13" x14ac:dyDescent="0.15">
      <c r="A109" s="107"/>
      <c r="B109" s="70"/>
    </row>
    <row r="110" spans="1:2" ht="13" x14ac:dyDescent="0.15">
      <c r="A110" s="107"/>
      <c r="B110" s="70"/>
    </row>
    <row r="111" spans="1:2" ht="13" x14ac:dyDescent="0.15">
      <c r="A111" s="107"/>
      <c r="B111" s="70"/>
    </row>
    <row r="112" spans="1:2" ht="13" x14ac:dyDescent="0.15">
      <c r="A112" s="107"/>
      <c r="B112" s="70"/>
    </row>
    <row r="113" spans="1:2" ht="13" x14ac:dyDescent="0.15">
      <c r="A113" s="107"/>
      <c r="B113" s="70"/>
    </row>
    <row r="114" spans="1:2" ht="13" x14ac:dyDescent="0.15">
      <c r="A114" s="107"/>
      <c r="B114" s="70"/>
    </row>
    <row r="115" spans="1:2" ht="13" x14ac:dyDescent="0.15">
      <c r="A115" s="107"/>
      <c r="B115" s="70"/>
    </row>
    <row r="116" spans="1:2" ht="13" x14ac:dyDescent="0.15">
      <c r="A116" s="107"/>
      <c r="B116" s="70"/>
    </row>
    <row r="117" spans="1:2" ht="13" x14ac:dyDescent="0.15">
      <c r="A117" s="107"/>
      <c r="B117" s="70"/>
    </row>
    <row r="118" spans="1:2" ht="13" x14ac:dyDescent="0.15">
      <c r="A118" s="107"/>
      <c r="B118" s="70"/>
    </row>
    <row r="119" spans="1:2" ht="13" x14ac:dyDescent="0.15">
      <c r="A119" s="107"/>
      <c r="B119" s="70"/>
    </row>
    <row r="120" spans="1:2" ht="13" x14ac:dyDescent="0.15">
      <c r="A120" s="107"/>
      <c r="B120" s="70"/>
    </row>
    <row r="121" spans="1:2" ht="13" x14ac:dyDescent="0.15">
      <c r="A121" s="107"/>
      <c r="B121" s="70"/>
    </row>
    <row r="122" spans="1:2" ht="13" x14ac:dyDescent="0.15">
      <c r="A122" s="107"/>
      <c r="B122" s="70"/>
    </row>
    <row r="123" spans="1:2" ht="13" x14ac:dyDescent="0.15">
      <c r="A123" s="107"/>
      <c r="B123" s="70"/>
    </row>
    <row r="124" spans="1:2" ht="13" x14ac:dyDescent="0.15">
      <c r="A124" s="107"/>
      <c r="B124" s="70"/>
    </row>
    <row r="125" spans="1:2" ht="13" x14ac:dyDescent="0.15">
      <c r="A125" s="107"/>
      <c r="B125" s="70"/>
    </row>
    <row r="126" spans="1:2" ht="13" x14ac:dyDescent="0.15">
      <c r="A126" s="107"/>
      <c r="B126" s="70"/>
    </row>
    <row r="127" spans="1:2" ht="13" x14ac:dyDescent="0.15">
      <c r="A127" s="107"/>
      <c r="B127" s="70"/>
    </row>
    <row r="128" spans="1:2" ht="13" x14ac:dyDescent="0.15">
      <c r="A128" s="107"/>
      <c r="B128" s="70"/>
    </row>
    <row r="129" spans="1:2" ht="13" x14ac:dyDescent="0.15">
      <c r="A129" s="107"/>
      <c r="B129" s="70"/>
    </row>
    <row r="130" spans="1:2" ht="13" x14ac:dyDescent="0.15">
      <c r="A130" s="107"/>
      <c r="B130" s="70"/>
    </row>
    <row r="131" spans="1:2" ht="13" x14ac:dyDescent="0.15">
      <c r="A131" s="107"/>
      <c r="B131" s="70"/>
    </row>
    <row r="132" spans="1:2" ht="13" x14ac:dyDescent="0.15">
      <c r="A132" s="107"/>
      <c r="B132" s="70"/>
    </row>
    <row r="133" spans="1:2" ht="13" x14ac:dyDescent="0.15">
      <c r="A133" s="107"/>
      <c r="B133" s="70"/>
    </row>
    <row r="134" spans="1:2" ht="13" x14ac:dyDescent="0.15">
      <c r="A134" s="107"/>
      <c r="B134" s="70"/>
    </row>
    <row r="135" spans="1:2" ht="13" x14ac:dyDescent="0.15">
      <c r="A135" s="107"/>
      <c r="B135" s="70"/>
    </row>
    <row r="136" spans="1:2" ht="13" x14ac:dyDescent="0.15">
      <c r="A136" s="107"/>
      <c r="B136" s="70"/>
    </row>
    <row r="137" spans="1:2" ht="13" x14ac:dyDescent="0.15">
      <c r="A137" s="107"/>
      <c r="B137" s="70"/>
    </row>
    <row r="138" spans="1:2" ht="13" x14ac:dyDescent="0.15">
      <c r="A138" s="107"/>
      <c r="B138" s="70"/>
    </row>
    <row r="139" spans="1:2" ht="13" x14ac:dyDescent="0.15">
      <c r="A139" s="107"/>
      <c r="B139" s="70"/>
    </row>
    <row r="140" spans="1:2" ht="13" x14ac:dyDescent="0.15">
      <c r="A140" s="107"/>
      <c r="B140" s="70"/>
    </row>
    <row r="141" spans="1:2" ht="13" x14ac:dyDescent="0.15">
      <c r="A141" s="107"/>
      <c r="B141" s="70"/>
    </row>
    <row r="142" spans="1:2" ht="13" x14ac:dyDescent="0.15">
      <c r="A142" s="107"/>
      <c r="B142" s="70"/>
    </row>
    <row r="143" spans="1:2" ht="13" x14ac:dyDescent="0.15">
      <c r="A143" s="107"/>
      <c r="B143" s="70"/>
    </row>
    <row r="144" spans="1:2" ht="13" x14ac:dyDescent="0.15">
      <c r="A144" s="107"/>
      <c r="B144" s="70"/>
    </row>
    <row r="145" spans="1:2" ht="13" x14ac:dyDescent="0.15">
      <c r="A145" s="107"/>
      <c r="B145" s="70"/>
    </row>
    <row r="146" spans="1:2" ht="13" x14ac:dyDescent="0.15">
      <c r="A146" s="107"/>
      <c r="B146" s="70"/>
    </row>
    <row r="147" spans="1:2" ht="13" x14ac:dyDescent="0.15">
      <c r="A147" s="107"/>
      <c r="B147" s="70"/>
    </row>
    <row r="148" spans="1:2" ht="13" x14ac:dyDescent="0.15">
      <c r="A148" s="107"/>
      <c r="B148" s="70"/>
    </row>
    <row r="149" spans="1:2" ht="13" x14ac:dyDescent="0.15">
      <c r="A149" s="107"/>
      <c r="B149" s="70"/>
    </row>
    <row r="150" spans="1:2" ht="13" x14ac:dyDescent="0.15">
      <c r="A150" s="107"/>
      <c r="B150" s="70"/>
    </row>
    <row r="151" spans="1:2" ht="13" x14ac:dyDescent="0.15">
      <c r="A151" s="107"/>
      <c r="B151" s="70"/>
    </row>
    <row r="152" spans="1:2" ht="13" x14ac:dyDescent="0.15">
      <c r="A152" s="107"/>
      <c r="B152" s="70"/>
    </row>
    <row r="153" spans="1:2" ht="13" x14ac:dyDescent="0.15">
      <c r="A153" s="107"/>
      <c r="B153" s="70"/>
    </row>
    <row r="154" spans="1:2" ht="13" x14ac:dyDescent="0.15">
      <c r="A154" s="107"/>
      <c r="B154" s="70"/>
    </row>
    <row r="155" spans="1:2" ht="13" x14ac:dyDescent="0.15">
      <c r="A155" s="107"/>
      <c r="B155" s="70"/>
    </row>
    <row r="156" spans="1:2" ht="13" x14ac:dyDescent="0.15">
      <c r="A156" s="107"/>
      <c r="B156" s="70"/>
    </row>
    <row r="157" spans="1:2" ht="13" x14ac:dyDescent="0.15">
      <c r="A157" s="107"/>
      <c r="B157" s="70"/>
    </row>
    <row r="158" spans="1:2" ht="13" x14ac:dyDescent="0.15">
      <c r="A158" s="107"/>
      <c r="B158" s="70"/>
    </row>
    <row r="159" spans="1:2" ht="13" x14ac:dyDescent="0.15">
      <c r="A159" s="107"/>
      <c r="B159" s="70"/>
    </row>
    <row r="160" spans="1:2" ht="13" x14ac:dyDescent="0.15">
      <c r="A160" s="107"/>
      <c r="B160" s="70"/>
    </row>
    <row r="161" spans="1:2" ht="13" x14ac:dyDescent="0.15">
      <c r="A161" s="107"/>
      <c r="B161" s="70"/>
    </row>
    <row r="162" spans="1:2" ht="13" x14ac:dyDescent="0.15">
      <c r="A162" s="107"/>
      <c r="B162" s="70"/>
    </row>
    <row r="163" spans="1:2" ht="13" x14ac:dyDescent="0.15">
      <c r="A163" s="107"/>
      <c r="B163" s="70"/>
    </row>
    <row r="164" spans="1:2" ht="13" x14ac:dyDescent="0.15">
      <c r="A164" s="107"/>
      <c r="B164" s="70"/>
    </row>
    <row r="165" spans="1:2" ht="13" x14ac:dyDescent="0.15">
      <c r="A165" s="107"/>
      <c r="B165" s="70"/>
    </row>
    <row r="166" spans="1:2" ht="13" x14ac:dyDescent="0.15">
      <c r="A166" s="107"/>
      <c r="B166" s="70"/>
    </row>
    <row r="167" spans="1:2" ht="13" x14ac:dyDescent="0.15">
      <c r="A167" s="107"/>
      <c r="B167" s="70"/>
    </row>
    <row r="168" spans="1:2" ht="13" x14ac:dyDescent="0.15">
      <c r="A168" s="107"/>
      <c r="B168" s="70"/>
    </row>
    <row r="169" spans="1:2" ht="13" x14ac:dyDescent="0.15">
      <c r="A169" s="107"/>
      <c r="B169" s="70"/>
    </row>
    <row r="170" spans="1:2" ht="13" x14ac:dyDescent="0.15">
      <c r="A170" s="107"/>
      <c r="B170" s="70"/>
    </row>
    <row r="171" spans="1:2" ht="13" x14ac:dyDescent="0.15">
      <c r="A171" s="107"/>
      <c r="B171" s="70"/>
    </row>
    <row r="172" spans="1:2" ht="13" x14ac:dyDescent="0.15">
      <c r="A172" s="107"/>
      <c r="B172" s="70"/>
    </row>
    <row r="173" spans="1:2" ht="13" x14ac:dyDescent="0.15">
      <c r="A173" s="107"/>
      <c r="B173" s="70"/>
    </row>
    <row r="174" spans="1:2" ht="13" x14ac:dyDescent="0.15">
      <c r="A174" s="107"/>
      <c r="B174" s="70"/>
    </row>
    <row r="175" spans="1:2" ht="13" x14ac:dyDescent="0.15">
      <c r="A175" s="107"/>
      <c r="B175" s="70"/>
    </row>
    <row r="176" spans="1:2" ht="13" x14ac:dyDescent="0.15">
      <c r="A176" s="107"/>
      <c r="B176" s="70"/>
    </row>
    <row r="177" spans="1:2" ht="13" x14ac:dyDescent="0.15">
      <c r="A177" s="107"/>
      <c r="B177" s="70"/>
    </row>
    <row r="178" spans="1:2" ht="13" x14ac:dyDescent="0.15">
      <c r="A178" s="107"/>
      <c r="B178" s="70"/>
    </row>
    <row r="179" spans="1:2" ht="13" x14ac:dyDescent="0.15">
      <c r="A179" s="107"/>
      <c r="B179" s="70"/>
    </row>
    <row r="180" spans="1:2" ht="13" x14ac:dyDescent="0.15">
      <c r="A180" s="107"/>
      <c r="B180" s="70"/>
    </row>
    <row r="181" spans="1:2" ht="13" x14ac:dyDescent="0.15">
      <c r="A181" s="107"/>
      <c r="B181" s="70"/>
    </row>
    <row r="182" spans="1:2" ht="13" x14ac:dyDescent="0.15">
      <c r="A182" s="107"/>
      <c r="B182" s="70"/>
    </row>
    <row r="183" spans="1:2" ht="13" x14ac:dyDescent="0.15">
      <c r="A183" s="107"/>
      <c r="B183" s="70"/>
    </row>
    <row r="184" spans="1:2" ht="13" x14ac:dyDescent="0.15">
      <c r="A184" s="107"/>
      <c r="B184" s="70"/>
    </row>
    <row r="185" spans="1:2" ht="13" x14ac:dyDescent="0.15">
      <c r="A185" s="107"/>
      <c r="B185" s="70"/>
    </row>
    <row r="186" spans="1:2" ht="13" x14ac:dyDescent="0.15">
      <c r="A186" s="107"/>
      <c r="B186" s="70"/>
    </row>
    <row r="187" spans="1:2" ht="13" x14ac:dyDescent="0.15">
      <c r="A187" s="107"/>
      <c r="B187" s="70"/>
    </row>
    <row r="188" spans="1:2" ht="13" x14ac:dyDescent="0.15">
      <c r="A188" s="107"/>
      <c r="B188" s="70"/>
    </row>
    <row r="189" spans="1:2" ht="13" x14ac:dyDescent="0.15">
      <c r="A189" s="107"/>
      <c r="B189" s="70"/>
    </row>
    <row r="190" spans="1:2" ht="13" x14ac:dyDescent="0.15">
      <c r="A190" s="107"/>
      <c r="B190" s="70"/>
    </row>
    <row r="191" spans="1:2" ht="13" x14ac:dyDescent="0.15">
      <c r="A191" s="107"/>
      <c r="B191" s="70"/>
    </row>
    <row r="192" spans="1:2" ht="13" x14ac:dyDescent="0.15">
      <c r="A192" s="107"/>
      <c r="B192" s="70"/>
    </row>
    <row r="193" spans="1:2" ht="13" x14ac:dyDescent="0.15">
      <c r="A193" s="107"/>
      <c r="B193" s="70"/>
    </row>
    <row r="194" spans="1:2" ht="13" x14ac:dyDescent="0.15">
      <c r="A194" s="107"/>
      <c r="B194" s="70"/>
    </row>
    <row r="195" spans="1:2" ht="13" x14ac:dyDescent="0.15">
      <c r="A195" s="107"/>
      <c r="B195" s="70"/>
    </row>
    <row r="196" spans="1:2" ht="13" x14ac:dyDescent="0.15">
      <c r="A196" s="107"/>
      <c r="B196" s="70"/>
    </row>
    <row r="197" spans="1:2" ht="13" x14ac:dyDescent="0.15">
      <c r="A197" s="107"/>
      <c r="B197" s="70"/>
    </row>
    <row r="198" spans="1:2" ht="13" x14ac:dyDescent="0.15">
      <c r="A198" s="107"/>
      <c r="B198" s="70"/>
    </row>
    <row r="199" spans="1:2" ht="13" x14ac:dyDescent="0.15">
      <c r="A199" s="107"/>
      <c r="B199" s="70"/>
    </row>
    <row r="200" spans="1:2" ht="13" x14ac:dyDescent="0.15">
      <c r="A200" s="107"/>
      <c r="B200" s="70"/>
    </row>
    <row r="201" spans="1:2" ht="13" x14ac:dyDescent="0.15">
      <c r="A201" s="107"/>
      <c r="B201" s="70"/>
    </row>
    <row r="202" spans="1:2" ht="13" x14ac:dyDescent="0.15">
      <c r="A202" s="107"/>
      <c r="B202" s="70"/>
    </row>
    <row r="203" spans="1:2" ht="13" x14ac:dyDescent="0.15">
      <c r="A203" s="107"/>
      <c r="B203" s="70"/>
    </row>
    <row r="204" spans="1:2" ht="13" x14ac:dyDescent="0.15">
      <c r="A204" s="107"/>
      <c r="B204" s="70"/>
    </row>
    <row r="205" spans="1:2" ht="13" x14ac:dyDescent="0.15">
      <c r="A205" s="107"/>
      <c r="B205" s="70"/>
    </row>
    <row r="206" spans="1:2" ht="13" x14ac:dyDescent="0.15">
      <c r="A206" s="107"/>
      <c r="B206" s="70"/>
    </row>
    <row r="207" spans="1:2" ht="13" x14ac:dyDescent="0.15">
      <c r="A207" s="107"/>
      <c r="B207" s="70"/>
    </row>
    <row r="208" spans="1:2" ht="13" x14ac:dyDescent="0.15">
      <c r="A208" s="107"/>
      <c r="B208" s="70"/>
    </row>
    <row r="209" spans="1:2" ht="13" x14ac:dyDescent="0.15">
      <c r="A209" s="107"/>
      <c r="B209" s="70"/>
    </row>
    <row r="210" spans="1:2" ht="13" x14ac:dyDescent="0.15">
      <c r="A210" s="107"/>
      <c r="B210" s="70"/>
    </row>
    <row r="211" spans="1:2" ht="13" x14ac:dyDescent="0.15">
      <c r="A211" s="107"/>
      <c r="B211" s="70"/>
    </row>
    <row r="212" spans="1:2" ht="13" x14ac:dyDescent="0.15">
      <c r="A212" s="107"/>
      <c r="B212" s="70"/>
    </row>
    <row r="213" spans="1:2" ht="13" x14ac:dyDescent="0.15">
      <c r="A213" s="107"/>
      <c r="B213" s="70"/>
    </row>
    <row r="214" spans="1:2" ht="13" x14ac:dyDescent="0.15">
      <c r="A214" s="107"/>
      <c r="B214" s="70"/>
    </row>
    <row r="215" spans="1:2" ht="13" x14ac:dyDescent="0.15">
      <c r="A215" s="107"/>
      <c r="B215" s="70"/>
    </row>
    <row r="216" spans="1:2" ht="13" x14ac:dyDescent="0.15">
      <c r="A216" s="107"/>
      <c r="B216" s="70"/>
    </row>
    <row r="217" spans="1:2" ht="13" x14ac:dyDescent="0.15">
      <c r="A217" s="107"/>
      <c r="B217" s="70"/>
    </row>
    <row r="218" spans="1:2" ht="13" x14ac:dyDescent="0.15">
      <c r="A218" s="107"/>
      <c r="B218" s="70"/>
    </row>
    <row r="219" spans="1:2" ht="13" x14ac:dyDescent="0.15">
      <c r="A219" s="107"/>
      <c r="B219" s="70"/>
    </row>
    <row r="220" spans="1:2" ht="13" x14ac:dyDescent="0.15">
      <c r="A220" s="107"/>
      <c r="B220" s="70"/>
    </row>
    <row r="221" spans="1:2" ht="13" x14ac:dyDescent="0.15">
      <c r="A221" s="107"/>
      <c r="B221" s="70"/>
    </row>
    <row r="222" spans="1:2" ht="13" x14ac:dyDescent="0.15">
      <c r="A222" s="107"/>
      <c r="B222" s="70"/>
    </row>
    <row r="223" spans="1:2" ht="13" x14ac:dyDescent="0.15">
      <c r="A223" s="107"/>
      <c r="B223" s="70"/>
    </row>
    <row r="224" spans="1:2" ht="13" x14ac:dyDescent="0.15">
      <c r="A224" s="107"/>
      <c r="B224" s="70"/>
    </row>
    <row r="225" spans="1:2" ht="13" x14ac:dyDescent="0.15">
      <c r="A225" s="107"/>
      <c r="B225" s="70"/>
    </row>
    <row r="226" spans="1:2" ht="13" x14ac:dyDescent="0.15">
      <c r="A226" s="107"/>
      <c r="B226" s="70"/>
    </row>
    <row r="227" spans="1:2" ht="13" x14ac:dyDescent="0.15">
      <c r="A227" s="107"/>
      <c r="B227" s="70"/>
    </row>
    <row r="228" spans="1:2" ht="13" x14ac:dyDescent="0.15">
      <c r="A228" s="107"/>
      <c r="B228" s="70"/>
    </row>
    <row r="229" spans="1:2" ht="13" x14ac:dyDescent="0.15">
      <c r="A229" s="107"/>
      <c r="B229" s="70"/>
    </row>
    <row r="230" spans="1:2" ht="13" x14ac:dyDescent="0.15">
      <c r="A230" s="107"/>
      <c r="B230" s="70"/>
    </row>
    <row r="231" spans="1:2" ht="13" x14ac:dyDescent="0.15">
      <c r="A231" s="107"/>
      <c r="B231" s="70"/>
    </row>
    <row r="232" spans="1:2" ht="13" x14ac:dyDescent="0.15">
      <c r="A232" s="107"/>
      <c r="B232" s="70"/>
    </row>
    <row r="233" spans="1:2" ht="13" x14ac:dyDescent="0.15">
      <c r="A233" s="107"/>
      <c r="B233" s="70"/>
    </row>
    <row r="234" spans="1:2" ht="13" x14ac:dyDescent="0.15">
      <c r="A234" s="107"/>
      <c r="B234" s="70"/>
    </row>
    <row r="235" spans="1:2" ht="13" x14ac:dyDescent="0.15">
      <c r="A235" s="107"/>
      <c r="B235" s="70"/>
    </row>
    <row r="236" spans="1:2" ht="13" x14ac:dyDescent="0.15">
      <c r="A236" s="107"/>
      <c r="B236" s="70"/>
    </row>
    <row r="237" spans="1:2" ht="13" x14ac:dyDescent="0.15">
      <c r="A237" s="107"/>
      <c r="B237" s="70"/>
    </row>
    <row r="238" spans="1:2" ht="13" x14ac:dyDescent="0.15">
      <c r="A238" s="107"/>
      <c r="B238" s="70"/>
    </row>
    <row r="239" spans="1:2" ht="13" x14ac:dyDescent="0.15">
      <c r="A239" s="107"/>
      <c r="B239" s="70"/>
    </row>
    <row r="240" spans="1:2" ht="13" x14ac:dyDescent="0.15">
      <c r="A240" s="107"/>
      <c r="B240" s="70"/>
    </row>
    <row r="241" spans="1:2" ht="13" x14ac:dyDescent="0.15">
      <c r="A241" s="107"/>
      <c r="B241" s="70"/>
    </row>
    <row r="242" spans="1:2" ht="13" x14ac:dyDescent="0.15">
      <c r="A242" s="107"/>
      <c r="B242" s="70"/>
    </row>
    <row r="243" spans="1:2" ht="13" x14ac:dyDescent="0.15">
      <c r="A243" s="107"/>
      <c r="B243" s="70"/>
    </row>
    <row r="244" spans="1:2" ht="13" x14ac:dyDescent="0.15">
      <c r="A244" s="107"/>
      <c r="B244" s="70"/>
    </row>
    <row r="245" spans="1:2" ht="13" x14ac:dyDescent="0.15">
      <c r="A245" s="107"/>
      <c r="B245" s="70"/>
    </row>
    <row r="246" spans="1:2" ht="13" x14ac:dyDescent="0.15">
      <c r="A246" s="107"/>
      <c r="B246" s="70"/>
    </row>
    <row r="247" spans="1:2" ht="13" x14ac:dyDescent="0.15">
      <c r="A247" s="107"/>
      <c r="B247" s="70"/>
    </row>
    <row r="248" spans="1:2" ht="13" x14ac:dyDescent="0.15">
      <c r="A248" s="107"/>
      <c r="B248" s="70"/>
    </row>
    <row r="249" spans="1:2" ht="13" x14ac:dyDescent="0.15">
      <c r="A249" s="107"/>
      <c r="B249" s="70"/>
    </row>
    <row r="250" spans="1:2" ht="13" x14ac:dyDescent="0.15">
      <c r="A250" s="107"/>
      <c r="B250" s="70"/>
    </row>
    <row r="251" spans="1:2" ht="13" x14ac:dyDescent="0.15">
      <c r="A251" s="107"/>
      <c r="B251" s="70"/>
    </row>
    <row r="252" spans="1:2" ht="13" x14ac:dyDescent="0.15">
      <c r="A252" s="107"/>
      <c r="B252" s="70"/>
    </row>
    <row r="253" spans="1:2" ht="13" x14ac:dyDescent="0.15">
      <c r="A253" s="107"/>
      <c r="B253" s="70"/>
    </row>
    <row r="254" spans="1:2" ht="13" x14ac:dyDescent="0.15">
      <c r="A254" s="107"/>
      <c r="B254" s="70"/>
    </row>
    <row r="255" spans="1:2" ht="13" x14ac:dyDescent="0.15">
      <c r="A255" s="107"/>
      <c r="B255" s="70"/>
    </row>
    <row r="256" spans="1:2" ht="13" x14ac:dyDescent="0.15">
      <c r="A256" s="107"/>
      <c r="B256" s="70"/>
    </row>
    <row r="257" spans="1:2" ht="13" x14ac:dyDescent="0.15">
      <c r="A257" s="107"/>
      <c r="B257" s="70"/>
    </row>
    <row r="258" spans="1:2" ht="13" x14ac:dyDescent="0.15">
      <c r="A258" s="107"/>
      <c r="B258" s="70"/>
    </row>
    <row r="259" spans="1:2" ht="13" x14ac:dyDescent="0.15">
      <c r="A259" s="107"/>
      <c r="B259" s="70"/>
    </row>
    <row r="260" spans="1:2" ht="13" x14ac:dyDescent="0.15">
      <c r="A260" s="107"/>
      <c r="B260" s="70"/>
    </row>
    <row r="261" spans="1:2" ht="13" x14ac:dyDescent="0.15">
      <c r="A261" s="107"/>
      <c r="B261" s="70"/>
    </row>
    <row r="262" spans="1:2" ht="13" x14ac:dyDescent="0.15">
      <c r="A262" s="107"/>
      <c r="B262" s="70"/>
    </row>
    <row r="263" spans="1:2" ht="13" x14ac:dyDescent="0.15">
      <c r="A263" s="107"/>
      <c r="B263" s="70"/>
    </row>
    <row r="264" spans="1:2" ht="13" x14ac:dyDescent="0.15">
      <c r="A264" s="107"/>
      <c r="B264" s="70"/>
    </row>
    <row r="265" spans="1:2" ht="13" x14ac:dyDescent="0.15">
      <c r="A265" s="107"/>
      <c r="B265" s="70"/>
    </row>
    <row r="266" spans="1:2" ht="13" x14ac:dyDescent="0.15">
      <c r="A266" s="107"/>
      <c r="B266" s="70"/>
    </row>
    <row r="267" spans="1:2" ht="13" x14ac:dyDescent="0.15">
      <c r="A267" s="107"/>
      <c r="B267" s="70"/>
    </row>
    <row r="268" spans="1:2" ht="13" x14ac:dyDescent="0.15">
      <c r="A268" s="107"/>
      <c r="B268" s="70"/>
    </row>
    <row r="269" spans="1:2" ht="13" x14ac:dyDescent="0.15">
      <c r="A269" s="107"/>
      <c r="B269" s="70"/>
    </row>
    <row r="270" spans="1:2" ht="13" x14ac:dyDescent="0.15">
      <c r="A270" s="107"/>
      <c r="B270" s="70"/>
    </row>
    <row r="271" spans="1:2" ht="13" x14ac:dyDescent="0.15">
      <c r="A271" s="107"/>
      <c r="B271" s="70"/>
    </row>
    <row r="272" spans="1:2" ht="13" x14ac:dyDescent="0.15">
      <c r="A272" s="107"/>
      <c r="B272" s="70"/>
    </row>
    <row r="273" spans="1:2" ht="13" x14ac:dyDescent="0.15">
      <c r="A273" s="107"/>
      <c r="B273" s="70"/>
    </row>
    <row r="274" spans="1:2" ht="13" x14ac:dyDescent="0.15">
      <c r="A274" s="107"/>
      <c r="B274" s="70"/>
    </row>
    <row r="275" spans="1:2" ht="13" x14ac:dyDescent="0.15">
      <c r="A275" s="107"/>
      <c r="B275" s="70"/>
    </row>
    <row r="276" spans="1:2" ht="13" x14ac:dyDescent="0.15">
      <c r="A276" s="107"/>
      <c r="B276" s="70"/>
    </row>
    <row r="277" spans="1:2" ht="13" x14ac:dyDescent="0.15">
      <c r="A277" s="107"/>
      <c r="B277" s="70"/>
    </row>
    <row r="278" spans="1:2" ht="13" x14ac:dyDescent="0.15">
      <c r="A278" s="107"/>
      <c r="B278" s="70"/>
    </row>
    <row r="279" spans="1:2" ht="13" x14ac:dyDescent="0.15">
      <c r="A279" s="107"/>
      <c r="B279" s="70"/>
    </row>
    <row r="280" spans="1:2" ht="13" x14ac:dyDescent="0.15">
      <c r="A280" s="107"/>
      <c r="B280" s="70"/>
    </row>
    <row r="281" spans="1:2" ht="13" x14ac:dyDescent="0.15">
      <c r="A281" s="107"/>
      <c r="B281" s="70"/>
    </row>
    <row r="282" spans="1:2" ht="13" x14ac:dyDescent="0.15">
      <c r="A282" s="107"/>
      <c r="B282" s="70"/>
    </row>
    <row r="283" spans="1:2" ht="13" x14ac:dyDescent="0.15">
      <c r="A283" s="107"/>
      <c r="B283" s="70"/>
    </row>
    <row r="284" spans="1:2" ht="13" x14ac:dyDescent="0.15">
      <c r="A284" s="107"/>
      <c r="B284" s="70"/>
    </row>
    <row r="285" spans="1:2" ht="13" x14ac:dyDescent="0.15">
      <c r="A285" s="107"/>
      <c r="B285" s="70"/>
    </row>
    <row r="286" spans="1:2" ht="13" x14ac:dyDescent="0.15">
      <c r="A286" s="107"/>
      <c r="B286" s="70"/>
    </row>
    <row r="287" spans="1:2" ht="13" x14ac:dyDescent="0.15">
      <c r="A287" s="107"/>
      <c r="B287" s="70"/>
    </row>
    <row r="288" spans="1:2" ht="13" x14ac:dyDescent="0.15">
      <c r="A288" s="107"/>
      <c r="B288" s="70"/>
    </row>
    <row r="289" spans="1:2" ht="13" x14ac:dyDescent="0.15">
      <c r="A289" s="107"/>
      <c r="B289" s="70"/>
    </row>
    <row r="290" spans="1:2" ht="13" x14ac:dyDescent="0.15">
      <c r="A290" s="107"/>
      <c r="B290" s="70"/>
    </row>
    <row r="291" spans="1:2" ht="13" x14ac:dyDescent="0.15">
      <c r="A291" s="107"/>
      <c r="B291" s="70"/>
    </row>
    <row r="292" spans="1:2" ht="13" x14ac:dyDescent="0.15">
      <c r="A292" s="107"/>
      <c r="B292" s="70"/>
    </row>
    <row r="293" spans="1:2" ht="13" x14ac:dyDescent="0.15">
      <c r="A293" s="107"/>
      <c r="B293" s="70"/>
    </row>
    <row r="294" spans="1:2" ht="13" x14ac:dyDescent="0.15">
      <c r="A294" s="107"/>
      <c r="B294" s="70"/>
    </row>
    <row r="295" spans="1:2" ht="13" x14ac:dyDescent="0.15">
      <c r="A295" s="107"/>
      <c r="B295" s="70"/>
    </row>
    <row r="296" spans="1:2" ht="13" x14ac:dyDescent="0.15">
      <c r="A296" s="107"/>
      <c r="B296" s="70"/>
    </row>
    <row r="297" spans="1:2" ht="13" x14ac:dyDescent="0.15">
      <c r="A297" s="107"/>
      <c r="B297" s="70"/>
    </row>
    <row r="298" spans="1:2" ht="13" x14ac:dyDescent="0.15">
      <c r="A298" s="107"/>
      <c r="B298" s="70"/>
    </row>
    <row r="299" spans="1:2" ht="13" x14ac:dyDescent="0.15">
      <c r="A299" s="107"/>
      <c r="B299" s="70"/>
    </row>
    <row r="300" spans="1:2" ht="13" x14ac:dyDescent="0.15">
      <c r="A300" s="107"/>
      <c r="B300" s="70"/>
    </row>
    <row r="301" spans="1:2" ht="13" x14ac:dyDescent="0.15">
      <c r="A301" s="107"/>
      <c r="B301" s="70"/>
    </row>
    <row r="302" spans="1:2" ht="13" x14ac:dyDescent="0.15">
      <c r="A302" s="107"/>
      <c r="B302" s="70"/>
    </row>
    <row r="303" spans="1:2" ht="13" x14ac:dyDescent="0.15">
      <c r="A303" s="107"/>
      <c r="B303" s="70"/>
    </row>
    <row r="304" spans="1:2" ht="13" x14ac:dyDescent="0.15">
      <c r="A304" s="107"/>
      <c r="B304" s="70"/>
    </row>
    <row r="305" spans="1:2" ht="13" x14ac:dyDescent="0.15">
      <c r="A305" s="107"/>
      <c r="B305" s="70"/>
    </row>
    <row r="306" spans="1:2" ht="13" x14ac:dyDescent="0.15">
      <c r="A306" s="107"/>
      <c r="B306" s="70"/>
    </row>
    <row r="307" spans="1:2" ht="13" x14ac:dyDescent="0.15">
      <c r="A307" s="107"/>
      <c r="B307" s="70"/>
    </row>
    <row r="308" spans="1:2" ht="13" x14ac:dyDescent="0.15">
      <c r="A308" s="107"/>
      <c r="B308" s="70"/>
    </row>
    <row r="309" spans="1:2" ht="13" x14ac:dyDescent="0.15">
      <c r="A309" s="107"/>
      <c r="B309" s="70"/>
    </row>
    <row r="310" spans="1:2" ht="13" x14ac:dyDescent="0.15">
      <c r="A310" s="107"/>
      <c r="B310" s="70"/>
    </row>
    <row r="311" spans="1:2" ht="13" x14ac:dyDescent="0.15">
      <c r="A311" s="107"/>
      <c r="B311" s="70"/>
    </row>
    <row r="312" spans="1:2" ht="13" x14ac:dyDescent="0.15">
      <c r="A312" s="107"/>
      <c r="B312" s="70"/>
    </row>
    <row r="313" spans="1:2" ht="13" x14ac:dyDescent="0.15">
      <c r="A313" s="107"/>
      <c r="B313" s="70"/>
    </row>
    <row r="314" spans="1:2" ht="13" x14ac:dyDescent="0.15">
      <c r="A314" s="107"/>
      <c r="B314" s="70"/>
    </row>
    <row r="315" spans="1:2" ht="13" x14ac:dyDescent="0.15">
      <c r="A315" s="107"/>
      <c r="B315" s="70"/>
    </row>
    <row r="316" spans="1:2" ht="13" x14ac:dyDescent="0.15">
      <c r="A316" s="107"/>
      <c r="B316" s="70"/>
    </row>
    <row r="317" spans="1:2" ht="13" x14ac:dyDescent="0.15">
      <c r="A317" s="107"/>
      <c r="B317" s="70"/>
    </row>
    <row r="318" spans="1:2" ht="13" x14ac:dyDescent="0.15">
      <c r="A318" s="107"/>
      <c r="B318" s="70"/>
    </row>
    <row r="319" spans="1:2" ht="13" x14ac:dyDescent="0.15">
      <c r="A319" s="107"/>
      <c r="B319" s="70"/>
    </row>
    <row r="320" spans="1:2" ht="13" x14ac:dyDescent="0.15">
      <c r="A320" s="107"/>
      <c r="B320" s="70"/>
    </row>
    <row r="321" spans="1:2" ht="13" x14ac:dyDescent="0.15">
      <c r="A321" s="107"/>
      <c r="B321" s="70"/>
    </row>
    <row r="322" spans="1:2" ht="13" x14ac:dyDescent="0.15">
      <c r="A322" s="107"/>
      <c r="B322" s="70"/>
    </row>
    <row r="323" spans="1:2" ht="13" x14ac:dyDescent="0.15">
      <c r="A323" s="107"/>
      <c r="B323" s="70"/>
    </row>
    <row r="324" spans="1:2" ht="13" x14ac:dyDescent="0.15">
      <c r="A324" s="107"/>
      <c r="B324" s="70"/>
    </row>
    <row r="325" spans="1:2" ht="13" x14ac:dyDescent="0.15">
      <c r="A325" s="107"/>
      <c r="B325" s="70"/>
    </row>
    <row r="326" spans="1:2" ht="13" x14ac:dyDescent="0.15">
      <c r="A326" s="107"/>
      <c r="B326" s="70"/>
    </row>
    <row r="327" spans="1:2" ht="13" x14ac:dyDescent="0.15">
      <c r="A327" s="107"/>
      <c r="B327" s="70"/>
    </row>
    <row r="328" spans="1:2" ht="13" x14ac:dyDescent="0.15">
      <c r="A328" s="107"/>
      <c r="B328" s="70"/>
    </row>
    <row r="329" spans="1:2" ht="13" x14ac:dyDescent="0.15">
      <c r="A329" s="107"/>
      <c r="B329" s="70"/>
    </row>
    <row r="330" spans="1:2" ht="13" x14ac:dyDescent="0.15">
      <c r="A330" s="107"/>
      <c r="B330" s="70"/>
    </row>
    <row r="331" spans="1:2" ht="13" x14ac:dyDescent="0.15">
      <c r="A331" s="107"/>
      <c r="B331" s="70"/>
    </row>
    <row r="332" spans="1:2" ht="13" x14ac:dyDescent="0.15">
      <c r="A332" s="107"/>
      <c r="B332" s="70"/>
    </row>
    <row r="333" spans="1:2" ht="13" x14ac:dyDescent="0.15">
      <c r="A333" s="107"/>
      <c r="B333" s="70"/>
    </row>
    <row r="334" spans="1:2" ht="13" x14ac:dyDescent="0.15">
      <c r="A334" s="107"/>
      <c r="B334" s="70"/>
    </row>
    <row r="335" spans="1:2" ht="13" x14ac:dyDescent="0.15">
      <c r="A335" s="107"/>
      <c r="B335" s="70"/>
    </row>
    <row r="336" spans="1:2" ht="13" x14ac:dyDescent="0.15">
      <c r="A336" s="107"/>
      <c r="B336" s="70"/>
    </row>
    <row r="337" spans="1:2" ht="13" x14ac:dyDescent="0.15">
      <c r="A337" s="107"/>
      <c r="B337" s="70"/>
    </row>
    <row r="338" spans="1:2" ht="13" x14ac:dyDescent="0.15">
      <c r="A338" s="107"/>
      <c r="B338" s="70"/>
    </row>
    <row r="339" spans="1:2" ht="13" x14ac:dyDescent="0.15">
      <c r="A339" s="107"/>
      <c r="B339" s="70"/>
    </row>
    <row r="340" spans="1:2" ht="13" x14ac:dyDescent="0.15">
      <c r="A340" s="107"/>
      <c r="B340" s="70"/>
    </row>
    <row r="341" spans="1:2" ht="13" x14ac:dyDescent="0.15">
      <c r="A341" s="107"/>
      <c r="B341" s="70"/>
    </row>
    <row r="342" spans="1:2" ht="13" x14ac:dyDescent="0.15">
      <c r="A342" s="107"/>
      <c r="B342" s="70"/>
    </row>
    <row r="343" spans="1:2" ht="13" x14ac:dyDescent="0.15">
      <c r="A343" s="107"/>
      <c r="B343" s="70"/>
    </row>
    <row r="344" spans="1:2" ht="13" x14ac:dyDescent="0.15">
      <c r="A344" s="107"/>
      <c r="B344" s="70"/>
    </row>
    <row r="345" spans="1:2" ht="13" x14ac:dyDescent="0.15">
      <c r="A345" s="107"/>
      <c r="B345" s="70"/>
    </row>
    <row r="346" spans="1:2" ht="13" x14ac:dyDescent="0.15">
      <c r="A346" s="107"/>
      <c r="B346" s="70"/>
    </row>
    <row r="347" spans="1:2" ht="13" x14ac:dyDescent="0.15">
      <c r="A347" s="107"/>
      <c r="B347" s="70"/>
    </row>
    <row r="348" spans="1:2" ht="13" x14ac:dyDescent="0.15">
      <c r="A348" s="107"/>
      <c r="B348" s="70"/>
    </row>
    <row r="349" spans="1:2" ht="13" x14ac:dyDescent="0.15">
      <c r="A349" s="107"/>
      <c r="B349" s="70"/>
    </row>
    <row r="350" spans="1:2" ht="13" x14ac:dyDescent="0.15">
      <c r="A350" s="107"/>
      <c r="B350" s="70"/>
    </row>
    <row r="351" spans="1:2" ht="13" x14ac:dyDescent="0.15">
      <c r="A351" s="107"/>
      <c r="B351" s="70"/>
    </row>
    <row r="352" spans="1:2" ht="13" x14ac:dyDescent="0.15">
      <c r="A352" s="107"/>
      <c r="B352" s="70"/>
    </row>
    <row r="353" spans="1:2" ht="13" x14ac:dyDescent="0.15">
      <c r="A353" s="107"/>
      <c r="B353" s="70"/>
    </row>
    <row r="354" spans="1:2" ht="13" x14ac:dyDescent="0.15">
      <c r="A354" s="107"/>
      <c r="B354" s="70"/>
    </row>
    <row r="355" spans="1:2" ht="13" x14ac:dyDescent="0.15">
      <c r="A355" s="107"/>
      <c r="B355" s="70"/>
    </row>
    <row r="356" spans="1:2" ht="13" x14ac:dyDescent="0.15">
      <c r="A356" s="107"/>
      <c r="B356" s="70"/>
    </row>
    <row r="357" spans="1:2" ht="13" x14ac:dyDescent="0.15">
      <c r="A357" s="107"/>
      <c r="B357" s="70"/>
    </row>
    <row r="358" spans="1:2" ht="13" x14ac:dyDescent="0.15">
      <c r="A358" s="107"/>
      <c r="B358" s="70"/>
    </row>
    <row r="359" spans="1:2" ht="13" x14ac:dyDescent="0.15">
      <c r="A359" s="107"/>
      <c r="B359" s="70"/>
    </row>
    <row r="360" spans="1:2" ht="13" x14ac:dyDescent="0.15">
      <c r="A360" s="107"/>
      <c r="B360" s="70"/>
    </row>
    <row r="361" spans="1:2" ht="13" x14ac:dyDescent="0.15">
      <c r="A361" s="107"/>
      <c r="B361" s="70"/>
    </row>
    <row r="362" spans="1:2" ht="13" x14ac:dyDescent="0.15">
      <c r="A362" s="107"/>
      <c r="B362" s="70"/>
    </row>
    <row r="363" spans="1:2" ht="13" x14ac:dyDescent="0.15">
      <c r="A363" s="107"/>
      <c r="B363" s="70"/>
    </row>
    <row r="364" spans="1:2" ht="13" x14ac:dyDescent="0.15">
      <c r="A364" s="107"/>
      <c r="B364" s="70"/>
    </row>
    <row r="365" spans="1:2" ht="13" x14ac:dyDescent="0.15">
      <c r="A365" s="107"/>
      <c r="B365" s="70"/>
    </row>
    <row r="366" spans="1:2" ht="13" x14ac:dyDescent="0.15">
      <c r="A366" s="107"/>
      <c r="B366" s="70"/>
    </row>
    <row r="367" spans="1:2" ht="13" x14ac:dyDescent="0.15">
      <c r="A367" s="107"/>
      <c r="B367" s="70"/>
    </row>
    <row r="368" spans="1:2" ht="13" x14ac:dyDescent="0.15">
      <c r="A368" s="107"/>
      <c r="B368" s="70"/>
    </row>
    <row r="369" spans="1:2" ht="13" x14ac:dyDescent="0.15">
      <c r="A369" s="107"/>
      <c r="B369" s="70"/>
    </row>
    <row r="370" spans="1:2" ht="13" x14ac:dyDescent="0.15">
      <c r="A370" s="107"/>
      <c r="B370" s="70"/>
    </row>
    <row r="371" spans="1:2" ht="13" x14ac:dyDescent="0.15">
      <c r="A371" s="107"/>
      <c r="B371" s="70"/>
    </row>
    <row r="372" spans="1:2" ht="13" x14ac:dyDescent="0.15">
      <c r="A372" s="107"/>
      <c r="B372" s="70"/>
    </row>
    <row r="373" spans="1:2" ht="13" x14ac:dyDescent="0.15">
      <c r="A373" s="107"/>
      <c r="B373" s="70"/>
    </row>
    <row r="374" spans="1:2" ht="13" x14ac:dyDescent="0.15">
      <c r="A374" s="107"/>
      <c r="B374" s="70"/>
    </row>
    <row r="375" spans="1:2" ht="13" x14ac:dyDescent="0.15">
      <c r="A375" s="107"/>
      <c r="B375" s="70"/>
    </row>
    <row r="376" spans="1:2" ht="13" x14ac:dyDescent="0.15">
      <c r="A376" s="107"/>
      <c r="B376" s="70"/>
    </row>
    <row r="377" spans="1:2" ht="13" x14ac:dyDescent="0.15">
      <c r="A377" s="107"/>
      <c r="B377" s="70"/>
    </row>
    <row r="378" spans="1:2" ht="13" x14ac:dyDescent="0.15">
      <c r="A378" s="107"/>
      <c r="B378" s="70"/>
    </row>
    <row r="379" spans="1:2" ht="13" x14ac:dyDescent="0.15">
      <c r="A379" s="107"/>
      <c r="B379" s="70"/>
    </row>
    <row r="380" spans="1:2" ht="13" x14ac:dyDescent="0.15">
      <c r="A380" s="107"/>
      <c r="B380" s="70"/>
    </row>
    <row r="381" spans="1:2" ht="13" x14ac:dyDescent="0.15">
      <c r="A381" s="107"/>
      <c r="B381" s="70"/>
    </row>
    <row r="382" spans="1:2" ht="13" x14ac:dyDescent="0.15">
      <c r="A382" s="107"/>
      <c r="B382" s="70"/>
    </row>
    <row r="383" spans="1:2" ht="13" x14ac:dyDescent="0.15">
      <c r="A383" s="107"/>
      <c r="B383" s="70"/>
    </row>
    <row r="384" spans="1:2" ht="13" x14ac:dyDescent="0.15">
      <c r="A384" s="107"/>
      <c r="B384" s="70"/>
    </row>
    <row r="385" spans="1:2" ht="13" x14ac:dyDescent="0.15">
      <c r="A385" s="107"/>
      <c r="B385" s="70"/>
    </row>
    <row r="386" spans="1:2" ht="13" x14ac:dyDescent="0.15">
      <c r="A386" s="107"/>
      <c r="B386" s="70"/>
    </row>
    <row r="387" spans="1:2" ht="13" x14ac:dyDescent="0.15">
      <c r="A387" s="107"/>
      <c r="B387" s="70"/>
    </row>
    <row r="388" spans="1:2" ht="13" x14ac:dyDescent="0.15">
      <c r="A388" s="107"/>
      <c r="B388" s="70"/>
    </row>
    <row r="389" spans="1:2" ht="13" x14ac:dyDescent="0.15">
      <c r="A389" s="107"/>
      <c r="B389" s="70"/>
    </row>
    <row r="390" spans="1:2" ht="13" x14ac:dyDescent="0.15">
      <c r="A390" s="107"/>
      <c r="B390" s="70"/>
    </row>
    <row r="391" spans="1:2" ht="13" x14ac:dyDescent="0.15">
      <c r="A391" s="107"/>
      <c r="B391" s="70"/>
    </row>
    <row r="392" spans="1:2" ht="13" x14ac:dyDescent="0.15">
      <c r="A392" s="107"/>
      <c r="B392" s="70"/>
    </row>
    <row r="393" spans="1:2" ht="13" x14ac:dyDescent="0.15">
      <c r="A393" s="107"/>
      <c r="B393" s="70"/>
    </row>
    <row r="394" spans="1:2" ht="13" x14ac:dyDescent="0.15">
      <c r="A394" s="107"/>
      <c r="B394" s="70"/>
    </row>
    <row r="395" spans="1:2" ht="13" x14ac:dyDescent="0.15">
      <c r="A395" s="107"/>
      <c r="B395" s="70"/>
    </row>
    <row r="396" spans="1:2" ht="13" x14ac:dyDescent="0.15">
      <c r="A396" s="107"/>
      <c r="B396" s="70"/>
    </row>
    <row r="397" spans="1:2" ht="13" x14ac:dyDescent="0.15">
      <c r="A397" s="107"/>
      <c r="B397" s="70"/>
    </row>
    <row r="398" spans="1:2" ht="13" x14ac:dyDescent="0.15">
      <c r="A398" s="107"/>
      <c r="B398" s="70"/>
    </row>
    <row r="399" spans="1:2" ht="13" x14ac:dyDescent="0.15">
      <c r="A399" s="107"/>
      <c r="B399" s="70"/>
    </row>
    <row r="400" spans="1:2" ht="13" x14ac:dyDescent="0.15">
      <c r="A400" s="107"/>
      <c r="B400" s="70"/>
    </row>
    <row r="401" spans="1:2" ht="13" x14ac:dyDescent="0.15">
      <c r="A401" s="107"/>
      <c r="B401" s="70"/>
    </row>
    <row r="402" spans="1:2" ht="13" x14ac:dyDescent="0.15">
      <c r="A402" s="107"/>
      <c r="B402" s="70"/>
    </row>
    <row r="403" spans="1:2" ht="13" x14ac:dyDescent="0.15">
      <c r="A403" s="107"/>
      <c r="B403" s="70"/>
    </row>
    <row r="404" spans="1:2" ht="13" x14ac:dyDescent="0.15">
      <c r="A404" s="107"/>
      <c r="B404" s="70"/>
    </row>
    <row r="405" spans="1:2" ht="13" x14ac:dyDescent="0.15">
      <c r="A405" s="107"/>
      <c r="B405" s="70"/>
    </row>
    <row r="406" spans="1:2" ht="13" x14ac:dyDescent="0.15">
      <c r="A406" s="107"/>
      <c r="B406" s="70"/>
    </row>
    <row r="407" spans="1:2" ht="13" x14ac:dyDescent="0.15">
      <c r="A407" s="107"/>
      <c r="B407" s="70"/>
    </row>
    <row r="408" spans="1:2" ht="13" x14ac:dyDescent="0.15">
      <c r="A408" s="107"/>
      <c r="B408" s="70"/>
    </row>
    <row r="409" spans="1:2" ht="13" x14ac:dyDescent="0.15">
      <c r="A409" s="107"/>
      <c r="B409" s="70"/>
    </row>
    <row r="410" spans="1:2" ht="13" x14ac:dyDescent="0.15">
      <c r="A410" s="107"/>
      <c r="B410" s="70"/>
    </row>
    <row r="411" spans="1:2" ht="13" x14ac:dyDescent="0.15">
      <c r="A411" s="107"/>
      <c r="B411" s="70"/>
    </row>
    <row r="412" spans="1:2" ht="13" x14ac:dyDescent="0.15">
      <c r="A412" s="107"/>
      <c r="B412" s="70"/>
    </row>
    <row r="413" spans="1:2" ht="13" x14ac:dyDescent="0.15">
      <c r="A413" s="107"/>
      <c r="B413" s="70"/>
    </row>
    <row r="414" spans="1:2" ht="13" x14ac:dyDescent="0.15">
      <c r="A414" s="107"/>
      <c r="B414" s="70"/>
    </row>
    <row r="415" spans="1:2" ht="13" x14ac:dyDescent="0.15">
      <c r="A415" s="107"/>
      <c r="B415" s="70"/>
    </row>
    <row r="416" spans="1:2" ht="13" x14ac:dyDescent="0.15">
      <c r="A416" s="107"/>
      <c r="B416" s="70"/>
    </row>
    <row r="417" spans="1:2" ht="13" x14ac:dyDescent="0.15">
      <c r="A417" s="107"/>
      <c r="B417" s="70"/>
    </row>
    <row r="418" spans="1:2" ht="13" x14ac:dyDescent="0.15">
      <c r="A418" s="107"/>
      <c r="B418" s="70"/>
    </row>
    <row r="419" spans="1:2" ht="13" x14ac:dyDescent="0.15">
      <c r="A419" s="107"/>
      <c r="B419" s="70"/>
    </row>
    <row r="420" spans="1:2" ht="13" x14ac:dyDescent="0.15">
      <c r="A420" s="107"/>
      <c r="B420" s="70"/>
    </row>
    <row r="421" spans="1:2" ht="13" x14ac:dyDescent="0.15">
      <c r="A421" s="107"/>
      <c r="B421" s="70"/>
    </row>
    <row r="422" spans="1:2" ht="13" x14ac:dyDescent="0.15">
      <c r="A422" s="107"/>
      <c r="B422" s="70"/>
    </row>
    <row r="423" spans="1:2" ht="13" x14ac:dyDescent="0.15">
      <c r="A423" s="107"/>
      <c r="B423" s="70"/>
    </row>
    <row r="424" spans="1:2" ht="13" x14ac:dyDescent="0.15">
      <c r="A424" s="107"/>
      <c r="B424" s="70"/>
    </row>
    <row r="425" spans="1:2" ht="13" x14ac:dyDescent="0.15">
      <c r="A425" s="107"/>
      <c r="B425" s="70"/>
    </row>
    <row r="426" spans="1:2" ht="13" x14ac:dyDescent="0.15">
      <c r="A426" s="107"/>
      <c r="B426" s="70"/>
    </row>
    <row r="427" spans="1:2" ht="13" x14ac:dyDescent="0.15">
      <c r="A427" s="107"/>
      <c r="B427" s="70"/>
    </row>
    <row r="428" spans="1:2" ht="13" x14ac:dyDescent="0.15">
      <c r="A428" s="107"/>
      <c r="B428" s="70"/>
    </row>
    <row r="429" spans="1:2" ht="13" x14ac:dyDescent="0.15">
      <c r="A429" s="107"/>
      <c r="B429" s="70"/>
    </row>
    <row r="430" spans="1:2" ht="13" x14ac:dyDescent="0.15">
      <c r="A430" s="107"/>
      <c r="B430" s="70"/>
    </row>
    <row r="431" spans="1:2" ht="13" x14ac:dyDescent="0.15">
      <c r="A431" s="107"/>
      <c r="B431" s="70"/>
    </row>
    <row r="432" spans="1:2" ht="13" x14ac:dyDescent="0.15">
      <c r="A432" s="107"/>
      <c r="B432" s="70"/>
    </row>
    <row r="433" spans="1:2" ht="13" x14ac:dyDescent="0.15">
      <c r="A433" s="107"/>
      <c r="B433" s="70"/>
    </row>
    <row r="434" spans="1:2" ht="13" x14ac:dyDescent="0.15">
      <c r="A434" s="107"/>
      <c r="B434" s="70"/>
    </row>
    <row r="435" spans="1:2" ht="13" x14ac:dyDescent="0.15">
      <c r="A435" s="107"/>
      <c r="B435" s="70"/>
    </row>
    <row r="436" spans="1:2" ht="13" x14ac:dyDescent="0.15">
      <c r="A436" s="107"/>
      <c r="B436" s="70"/>
    </row>
    <row r="437" spans="1:2" ht="13" x14ac:dyDescent="0.15">
      <c r="A437" s="107"/>
      <c r="B437" s="70"/>
    </row>
    <row r="438" spans="1:2" ht="13" x14ac:dyDescent="0.15">
      <c r="A438" s="107"/>
      <c r="B438" s="70"/>
    </row>
    <row r="439" spans="1:2" ht="13" x14ac:dyDescent="0.15">
      <c r="A439" s="107"/>
      <c r="B439" s="70"/>
    </row>
    <row r="440" spans="1:2" ht="13" x14ac:dyDescent="0.15">
      <c r="A440" s="107"/>
      <c r="B440" s="70"/>
    </row>
    <row r="441" spans="1:2" ht="13" x14ac:dyDescent="0.15">
      <c r="A441" s="107"/>
      <c r="B441" s="70"/>
    </row>
    <row r="442" spans="1:2" ht="13" x14ac:dyDescent="0.15">
      <c r="A442" s="107"/>
      <c r="B442" s="70"/>
    </row>
    <row r="443" spans="1:2" ht="13" x14ac:dyDescent="0.15">
      <c r="A443" s="107"/>
      <c r="B443" s="70"/>
    </row>
    <row r="444" spans="1:2" ht="13" x14ac:dyDescent="0.15">
      <c r="A444" s="107"/>
      <c r="B444" s="70"/>
    </row>
    <row r="445" spans="1:2" ht="13" x14ac:dyDescent="0.15">
      <c r="A445" s="107"/>
      <c r="B445" s="70"/>
    </row>
    <row r="446" spans="1:2" ht="13" x14ac:dyDescent="0.15">
      <c r="A446" s="107"/>
      <c r="B446" s="70"/>
    </row>
    <row r="447" spans="1:2" ht="13" x14ac:dyDescent="0.15">
      <c r="A447" s="107"/>
      <c r="B447" s="70"/>
    </row>
    <row r="448" spans="1:2" ht="13" x14ac:dyDescent="0.15">
      <c r="A448" s="107"/>
      <c r="B448" s="70"/>
    </row>
    <row r="449" spans="1:2" ht="13" x14ac:dyDescent="0.15">
      <c r="A449" s="107"/>
      <c r="B449" s="70"/>
    </row>
    <row r="450" spans="1:2" ht="13" x14ac:dyDescent="0.15">
      <c r="A450" s="107"/>
      <c r="B450" s="70"/>
    </row>
    <row r="451" spans="1:2" ht="13" x14ac:dyDescent="0.15">
      <c r="A451" s="107"/>
      <c r="B451" s="70"/>
    </row>
    <row r="452" spans="1:2" ht="13" x14ac:dyDescent="0.15">
      <c r="A452" s="107"/>
      <c r="B452" s="70"/>
    </row>
    <row r="453" spans="1:2" ht="13" x14ac:dyDescent="0.15">
      <c r="A453" s="107"/>
      <c r="B453" s="70"/>
    </row>
    <row r="454" spans="1:2" ht="13" x14ac:dyDescent="0.15">
      <c r="A454" s="107"/>
      <c r="B454" s="70"/>
    </row>
    <row r="455" spans="1:2" ht="13" x14ac:dyDescent="0.15">
      <c r="A455" s="107"/>
      <c r="B455" s="70"/>
    </row>
    <row r="456" spans="1:2" ht="13" x14ac:dyDescent="0.15">
      <c r="A456" s="107"/>
      <c r="B456" s="70"/>
    </row>
    <row r="457" spans="1:2" ht="13" x14ac:dyDescent="0.15">
      <c r="A457" s="107"/>
      <c r="B457" s="70"/>
    </row>
    <row r="458" spans="1:2" ht="13" x14ac:dyDescent="0.15">
      <c r="A458" s="107"/>
      <c r="B458" s="70"/>
    </row>
    <row r="459" spans="1:2" ht="13" x14ac:dyDescent="0.15">
      <c r="A459" s="107"/>
      <c r="B459" s="70"/>
    </row>
    <row r="460" spans="1:2" ht="13" x14ac:dyDescent="0.15">
      <c r="A460" s="107"/>
      <c r="B460" s="70"/>
    </row>
    <row r="461" spans="1:2" ht="13" x14ac:dyDescent="0.15">
      <c r="A461" s="107"/>
      <c r="B461" s="70"/>
    </row>
    <row r="462" spans="1:2" ht="13" x14ac:dyDescent="0.15">
      <c r="A462" s="107"/>
      <c r="B462" s="70"/>
    </row>
    <row r="463" spans="1:2" ht="13" x14ac:dyDescent="0.15">
      <c r="A463" s="107"/>
      <c r="B463" s="70"/>
    </row>
    <row r="464" spans="1:2" ht="13" x14ac:dyDescent="0.15">
      <c r="A464" s="107"/>
      <c r="B464" s="70"/>
    </row>
    <row r="465" spans="1:2" ht="13" x14ac:dyDescent="0.15">
      <c r="A465" s="107"/>
      <c r="B465" s="70"/>
    </row>
    <row r="466" spans="1:2" ht="13" x14ac:dyDescent="0.15">
      <c r="A466" s="107"/>
      <c r="B466" s="70"/>
    </row>
    <row r="467" spans="1:2" ht="13" x14ac:dyDescent="0.15">
      <c r="A467" s="107"/>
      <c r="B467" s="70"/>
    </row>
    <row r="468" spans="1:2" ht="13" x14ac:dyDescent="0.15">
      <c r="A468" s="107"/>
      <c r="B468" s="70"/>
    </row>
    <row r="469" spans="1:2" ht="13" x14ac:dyDescent="0.15">
      <c r="A469" s="107"/>
      <c r="B469" s="70"/>
    </row>
    <row r="470" spans="1:2" ht="13" x14ac:dyDescent="0.15">
      <c r="A470" s="107"/>
      <c r="B470" s="70"/>
    </row>
    <row r="471" spans="1:2" ht="13" x14ac:dyDescent="0.15">
      <c r="A471" s="107"/>
      <c r="B471" s="70"/>
    </row>
    <row r="472" spans="1:2" ht="13" x14ac:dyDescent="0.15">
      <c r="A472" s="107"/>
      <c r="B472" s="70"/>
    </row>
    <row r="473" spans="1:2" ht="13" x14ac:dyDescent="0.15">
      <c r="A473" s="107"/>
      <c r="B473" s="70"/>
    </row>
    <row r="474" spans="1:2" ht="13" x14ac:dyDescent="0.15">
      <c r="A474" s="107"/>
      <c r="B474" s="70"/>
    </row>
    <row r="475" spans="1:2" ht="13" x14ac:dyDescent="0.15">
      <c r="A475" s="107"/>
      <c r="B475" s="70"/>
    </row>
    <row r="476" spans="1:2" ht="13" x14ac:dyDescent="0.15">
      <c r="A476" s="107"/>
      <c r="B476" s="70"/>
    </row>
    <row r="477" spans="1:2" ht="13" x14ac:dyDescent="0.15">
      <c r="A477" s="107"/>
      <c r="B477" s="70"/>
    </row>
    <row r="478" spans="1:2" ht="13" x14ac:dyDescent="0.15">
      <c r="A478" s="107"/>
      <c r="B478" s="70"/>
    </row>
    <row r="479" spans="1:2" ht="13" x14ac:dyDescent="0.15">
      <c r="A479" s="107"/>
      <c r="B479" s="70"/>
    </row>
    <row r="480" spans="1:2" ht="13" x14ac:dyDescent="0.15">
      <c r="A480" s="107"/>
      <c r="B480" s="70"/>
    </row>
    <row r="481" spans="1:2" ht="13" x14ac:dyDescent="0.15">
      <c r="A481" s="107"/>
      <c r="B481" s="70"/>
    </row>
    <row r="482" spans="1:2" ht="13" x14ac:dyDescent="0.15">
      <c r="A482" s="107"/>
      <c r="B482" s="70"/>
    </row>
    <row r="483" spans="1:2" ht="13" x14ac:dyDescent="0.15">
      <c r="A483" s="107"/>
      <c r="B483" s="70"/>
    </row>
    <row r="484" spans="1:2" ht="13" x14ac:dyDescent="0.15">
      <c r="A484" s="107"/>
      <c r="B484" s="70"/>
    </row>
    <row r="485" spans="1:2" ht="13" x14ac:dyDescent="0.15">
      <c r="A485" s="107"/>
      <c r="B485" s="70"/>
    </row>
    <row r="486" spans="1:2" ht="13" x14ac:dyDescent="0.15">
      <c r="A486" s="107"/>
      <c r="B486" s="70"/>
    </row>
    <row r="487" spans="1:2" ht="13" x14ac:dyDescent="0.15">
      <c r="A487" s="107"/>
      <c r="B487" s="70"/>
    </row>
    <row r="488" spans="1:2" ht="13" x14ac:dyDescent="0.15">
      <c r="A488" s="107"/>
      <c r="B488" s="70"/>
    </row>
    <row r="489" spans="1:2" ht="13" x14ac:dyDescent="0.15">
      <c r="A489" s="107"/>
      <c r="B489" s="70"/>
    </row>
    <row r="490" spans="1:2" ht="13" x14ac:dyDescent="0.15">
      <c r="A490" s="107"/>
      <c r="B490" s="70"/>
    </row>
    <row r="491" spans="1:2" ht="13" x14ac:dyDescent="0.15">
      <c r="A491" s="107"/>
      <c r="B491" s="70"/>
    </row>
    <row r="492" spans="1:2" ht="13" x14ac:dyDescent="0.15">
      <c r="A492" s="107"/>
      <c r="B492" s="70"/>
    </row>
    <row r="493" spans="1:2" ht="13" x14ac:dyDescent="0.15">
      <c r="A493" s="107"/>
      <c r="B493" s="70"/>
    </row>
    <row r="494" spans="1:2" ht="13" x14ac:dyDescent="0.15">
      <c r="A494" s="107"/>
      <c r="B494" s="70"/>
    </row>
    <row r="495" spans="1:2" ht="13" x14ac:dyDescent="0.15">
      <c r="A495" s="107"/>
      <c r="B495" s="70"/>
    </row>
    <row r="496" spans="1:2" ht="13" x14ac:dyDescent="0.15">
      <c r="A496" s="107"/>
      <c r="B496" s="70"/>
    </row>
    <row r="497" spans="1:2" ht="13" x14ac:dyDescent="0.15">
      <c r="A497" s="107"/>
      <c r="B497" s="70"/>
    </row>
    <row r="498" spans="1:2" ht="13" x14ac:dyDescent="0.15">
      <c r="A498" s="107"/>
      <c r="B498" s="70"/>
    </row>
    <row r="499" spans="1:2" ht="13" x14ac:dyDescent="0.15">
      <c r="A499" s="107"/>
      <c r="B499" s="70"/>
    </row>
    <row r="500" spans="1:2" ht="13" x14ac:dyDescent="0.15">
      <c r="A500" s="107"/>
      <c r="B500" s="70"/>
    </row>
    <row r="501" spans="1:2" ht="13" x14ac:dyDescent="0.15">
      <c r="A501" s="107"/>
      <c r="B501" s="70"/>
    </row>
    <row r="502" spans="1:2" ht="13" x14ac:dyDescent="0.15">
      <c r="A502" s="107"/>
      <c r="B502" s="70"/>
    </row>
    <row r="503" spans="1:2" ht="13" x14ac:dyDescent="0.15">
      <c r="A503" s="107"/>
      <c r="B503" s="70"/>
    </row>
    <row r="504" spans="1:2" ht="13" x14ac:dyDescent="0.15">
      <c r="A504" s="107"/>
      <c r="B504" s="70"/>
    </row>
    <row r="505" spans="1:2" ht="13" x14ac:dyDescent="0.15">
      <c r="A505" s="107"/>
      <c r="B505" s="70"/>
    </row>
    <row r="506" spans="1:2" ht="13" x14ac:dyDescent="0.15">
      <c r="A506" s="107"/>
      <c r="B506" s="70"/>
    </row>
    <row r="507" spans="1:2" ht="13" x14ac:dyDescent="0.15">
      <c r="A507" s="107"/>
      <c r="B507" s="70"/>
    </row>
    <row r="508" spans="1:2" ht="13" x14ac:dyDescent="0.15">
      <c r="A508" s="107"/>
      <c r="B508" s="70"/>
    </row>
    <row r="509" spans="1:2" ht="13" x14ac:dyDescent="0.15">
      <c r="A509" s="107"/>
      <c r="B509" s="70"/>
    </row>
    <row r="510" spans="1:2" ht="13" x14ac:dyDescent="0.15">
      <c r="A510" s="107"/>
      <c r="B510" s="70"/>
    </row>
    <row r="511" spans="1:2" ht="13" x14ac:dyDescent="0.15">
      <c r="A511" s="107"/>
      <c r="B511" s="70"/>
    </row>
    <row r="512" spans="1:2" ht="13" x14ac:dyDescent="0.15">
      <c r="A512" s="107"/>
      <c r="B512" s="70"/>
    </row>
    <row r="513" spans="1:2" ht="13" x14ac:dyDescent="0.15">
      <c r="A513" s="107"/>
      <c r="B513" s="70"/>
    </row>
    <row r="514" spans="1:2" ht="13" x14ac:dyDescent="0.15">
      <c r="A514" s="107"/>
      <c r="B514" s="70"/>
    </row>
    <row r="515" spans="1:2" ht="13" x14ac:dyDescent="0.15">
      <c r="A515" s="107"/>
      <c r="B515" s="70"/>
    </row>
    <row r="516" spans="1:2" ht="13" x14ac:dyDescent="0.15">
      <c r="A516" s="107"/>
      <c r="B516" s="70"/>
    </row>
    <row r="517" spans="1:2" ht="13" x14ac:dyDescent="0.15">
      <c r="A517" s="107"/>
      <c r="B517" s="70"/>
    </row>
    <row r="518" spans="1:2" ht="13" x14ac:dyDescent="0.15">
      <c r="A518" s="107"/>
      <c r="B518" s="70"/>
    </row>
    <row r="519" spans="1:2" ht="13" x14ac:dyDescent="0.15">
      <c r="A519" s="107"/>
      <c r="B519" s="70"/>
    </row>
    <row r="520" spans="1:2" ht="13" x14ac:dyDescent="0.15">
      <c r="A520" s="107"/>
      <c r="B520" s="70"/>
    </row>
    <row r="521" spans="1:2" ht="13" x14ac:dyDescent="0.15">
      <c r="A521" s="107"/>
      <c r="B521" s="70"/>
    </row>
    <row r="522" spans="1:2" ht="13" x14ac:dyDescent="0.15">
      <c r="A522" s="107"/>
      <c r="B522" s="70"/>
    </row>
    <row r="523" spans="1:2" ht="13" x14ac:dyDescent="0.15">
      <c r="A523" s="107"/>
      <c r="B523" s="70"/>
    </row>
    <row r="524" spans="1:2" ht="13" x14ac:dyDescent="0.15">
      <c r="A524" s="107"/>
      <c r="B524" s="70"/>
    </row>
    <row r="525" spans="1:2" ht="13" x14ac:dyDescent="0.15">
      <c r="A525" s="107"/>
      <c r="B525" s="70"/>
    </row>
    <row r="526" spans="1:2" ht="13" x14ac:dyDescent="0.15">
      <c r="A526" s="107"/>
      <c r="B526" s="70"/>
    </row>
    <row r="527" spans="1:2" ht="13" x14ac:dyDescent="0.15">
      <c r="A527" s="107"/>
      <c r="B527" s="70"/>
    </row>
    <row r="528" spans="1:2" ht="13" x14ac:dyDescent="0.15">
      <c r="A528" s="107"/>
      <c r="B528" s="70"/>
    </row>
    <row r="529" spans="1:2" ht="13" x14ac:dyDescent="0.15">
      <c r="A529" s="107"/>
      <c r="B529" s="70"/>
    </row>
    <row r="530" spans="1:2" ht="13" x14ac:dyDescent="0.15">
      <c r="A530" s="107"/>
      <c r="B530" s="70"/>
    </row>
    <row r="531" spans="1:2" ht="13" x14ac:dyDescent="0.15">
      <c r="A531" s="107"/>
      <c r="B531" s="70"/>
    </row>
    <row r="532" spans="1:2" ht="13" x14ac:dyDescent="0.15">
      <c r="A532" s="107"/>
      <c r="B532" s="70"/>
    </row>
    <row r="533" spans="1:2" ht="13" x14ac:dyDescent="0.15">
      <c r="A533" s="107"/>
      <c r="B533" s="70"/>
    </row>
    <row r="534" spans="1:2" ht="13" x14ac:dyDescent="0.15">
      <c r="A534" s="107"/>
      <c r="B534" s="70"/>
    </row>
    <row r="535" spans="1:2" ht="13" x14ac:dyDescent="0.15">
      <c r="A535" s="107"/>
      <c r="B535" s="70"/>
    </row>
    <row r="536" spans="1:2" ht="13" x14ac:dyDescent="0.15">
      <c r="A536" s="107"/>
      <c r="B536" s="70"/>
    </row>
    <row r="537" spans="1:2" ht="13" x14ac:dyDescent="0.15">
      <c r="A537" s="107"/>
      <c r="B537" s="70"/>
    </row>
    <row r="538" spans="1:2" ht="13" x14ac:dyDescent="0.15">
      <c r="A538" s="107"/>
      <c r="B538" s="70"/>
    </row>
    <row r="539" spans="1:2" ht="13" x14ac:dyDescent="0.15">
      <c r="A539" s="107"/>
      <c r="B539" s="70"/>
    </row>
    <row r="540" spans="1:2" ht="13" x14ac:dyDescent="0.15">
      <c r="A540" s="107"/>
      <c r="B540" s="70"/>
    </row>
    <row r="541" spans="1:2" ht="13" x14ac:dyDescent="0.15">
      <c r="A541" s="107"/>
      <c r="B541" s="70"/>
    </row>
    <row r="542" spans="1:2" ht="13" x14ac:dyDescent="0.15">
      <c r="A542" s="107"/>
      <c r="B542" s="70"/>
    </row>
    <row r="543" spans="1:2" ht="13" x14ac:dyDescent="0.15">
      <c r="A543" s="107"/>
      <c r="B543" s="70"/>
    </row>
    <row r="544" spans="1:2" ht="13" x14ac:dyDescent="0.15">
      <c r="A544" s="107"/>
      <c r="B544" s="70"/>
    </row>
    <row r="545" spans="1:2" ht="13" x14ac:dyDescent="0.15">
      <c r="A545" s="107"/>
      <c r="B545" s="70"/>
    </row>
    <row r="546" spans="1:2" ht="13" x14ac:dyDescent="0.15">
      <c r="A546" s="107"/>
      <c r="B546" s="70"/>
    </row>
    <row r="547" spans="1:2" ht="13" x14ac:dyDescent="0.15">
      <c r="A547" s="107"/>
      <c r="B547" s="70"/>
    </row>
    <row r="548" spans="1:2" ht="13" x14ac:dyDescent="0.15">
      <c r="A548" s="107"/>
      <c r="B548" s="70"/>
    </row>
    <row r="549" spans="1:2" ht="13" x14ac:dyDescent="0.15">
      <c r="A549" s="107"/>
      <c r="B549" s="70"/>
    </row>
    <row r="550" spans="1:2" ht="13" x14ac:dyDescent="0.15">
      <c r="A550" s="107"/>
      <c r="B550" s="70"/>
    </row>
    <row r="551" spans="1:2" ht="13" x14ac:dyDescent="0.15">
      <c r="A551" s="107"/>
      <c r="B551" s="70"/>
    </row>
    <row r="552" spans="1:2" ht="13" x14ac:dyDescent="0.15">
      <c r="A552" s="107"/>
      <c r="B552" s="70"/>
    </row>
    <row r="553" spans="1:2" ht="13" x14ac:dyDescent="0.15">
      <c r="A553" s="107"/>
      <c r="B553" s="70"/>
    </row>
    <row r="554" spans="1:2" ht="13" x14ac:dyDescent="0.15">
      <c r="A554" s="107"/>
      <c r="B554" s="70"/>
    </row>
    <row r="555" spans="1:2" ht="13" x14ac:dyDescent="0.15">
      <c r="A555" s="107"/>
      <c r="B555" s="70"/>
    </row>
    <row r="556" spans="1:2" ht="13" x14ac:dyDescent="0.15">
      <c r="A556" s="107"/>
      <c r="B556" s="70"/>
    </row>
    <row r="557" spans="1:2" ht="13" x14ac:dyDescent="0.15">
      <c r="A557" s="107"/>
      <c r="B557" s="70"/>
    </row>
    <row r="558" spans="1:2" ht="13" x14ac:dyDescent="0.15">
      <c r="A558" s="107"/>
      <c r="B558" s="70"/>
    </row>
    <row r="559" spans="1:2" ht="13" x14ac:dyDescent="0.15">
      <c r="A559" s="107"/>
      <c r="B559" s="70"/>
    </row>
    <row r="560" spans="1:2" ht="13" x14ac:dyDescent="0.15">
      <c r="A560" s="107"/>
      <c r="B560" s="70"/>
    </row>
    <row r="561" spans="1:2" ht="13" x14ac:dyDescent="0.15">
      <c r="A561" s="107"/>
      <c r="B561" s="70"/>
    </row>
    <row r="562" spans="1:2" ht="13" x14ac:dyDescent="0.15">
      <c r="A562" s="107"/>
      <c r="B562" s="70"/>
    </row>
    <row r="563" spans="1:2" ht="13" x14ac:dyDescent="0.15">
      <c r="A563" s="107"/>
      <c r="B563" s="70"/>
    </row>
    <row r="564" spans="1:2" ht="13" x14ac:dyDescent="0.15">
      <c r="A564" s="107"/>
      <c r="B564" s="70"/>
    </row>
    <row r="565" spans="1:2" ht="13" x14ac:dyDescent="0.15">
      <c r="A565" s="107"/>
      <c r="B565" s="70"/>
    </row>
    <row r="566" spans="1:2" ht="13" x14ac:dyDescent="0.15">
      <c r="A566" s="107"/>
      <c r="B566" s="70"/>
    </row>
    <row r="567" spans="1:2" ht="13" x14ac:dyDescent="0.15">
      <c r="A567" s="107"/>
      <c r="B567" s="70"/>
    </row>
    <row r="568" spans="1:2" ht="13" x14ac:dyDescent="0.15">
      <c r="A568" s="107"/>
      <c r="B568" s="70"/>
    </row>
    <row r="569" spans="1:2" ht="13" x14ac:dyDescent="0.15">
      <c r="A569" s="107"/>
      <c r="B569" s="70"/>
    </row>
    <row r="570" spans="1:2" ht="13" x14ac:dyDescent="0.15">
      <c r="A570" s="107"/>
      <c r="B570" s="70"/>
    </row>
    <row r="571" spans="1:2" ht="13" x14ac:dyDescent="0.15">
      <c r="A571" s="107"/>
      <c r="B571" s="70"/>
    </row>
    <row r="572" spans="1:2" ht="13" x14ac:dyDescent="0.15">
      <c r="A572" s="107"/>
      <c r="B572" s="70"/>
    </row>
    <row r="573" spans="1:2" ht="13" x14ac:dyDescent="0.15">
      <c r="A573" s="107"/>
      <c r="B573" s="70"/>
    </row>
    <row r="574" spans="1:2" ht="13" x14ac:dyDescent="0.15">
      <c r="A574" s="107"/>
      <c r="B574" s="70"/>
    </row>
    <row r="575" spans="1:2" ht="13" x14ac:dyDescent="0.15">
      <c r="A575" s="107"/>
      <c r="B575" s="70"/>
    </row>
    <row r="576" spans="1:2" ht="13" x14ac:dyDescent="0.15">
      <c r="A576" s="107"/>
      <c r="B576" s="70"/>
    </row>
    <row r="577" spans="1:2" ht="13" x14ac:dyDescent="0.15">
      <c r="A577" s="107"/>
      <c r="B577" s="70"/>
    </row>
    <row r="578" spans="1:2" ht="13" x14ac:dyDescent="0.15">
      <c r="A578" s="107"/>
      <c r="B578" s="70"/>
    </row>
    <row r="579" spans="1:2" ht="13" x14ac:dyDescent="0.15">
      <c r="A579" s="107"/>
      <c r="B579" s="70"/>
    </row>
    <row r="580" spans="1:2" ht="13" x14ac:dyDescent="0.15">
      <c r="A580" s="107"/>
      <c r="B580" s="70"/>
    </row>
    <row r="581" spans="1:2" ht="13" x14ac:dyDescent="0.15">
      <c r="A581" s="107"/>
      <c r="B581" s="70"/>
    </row>
    <row r="582" spans="1:2" ht="13" x14ac:dyDescent="0.15">
      <c r="A582" s="107"/>
      <c r="B582" s="70"/>
    </row>
    <row r="583" spans="1:2" ht="13" x14ac:dyDescent="0.15">
      <c r="A583" s="107"/>
      <c r="B583" s="70"/>
    </row>
    <row r="584" spans="1:2" ht="13" x14ac:dyDescent="0.15">
      <c r="A584" s="107"/>
      <c r="B584" s="70"/>
    </row>
    <row r="585" spans="1:2" ht="13" x14ac:dyDescent="0.15">
      <c r="A585" s="107"/>
      <c r="B585" s="70"/>
    </row>
    <row r="586" spans="1:2" ht="13" x14ac:dyDescent="0.15">
      <c r="A586" s="107"/>
      <c r="B586" s="70"/>
    </row>
    <row r="587" spans="1:2" ht="13" x14ac:dyDescent="0.15">
      <c r="A587" s="107"/>
      <c r="B587" s="70"/>
    </row>
    <row r="588" spans="1:2" ht="13" x14ac:dyDescent="0.15">
      <c r="A588" s="107"/>
      <c r="B588" s="70"/>
    </row>
    <row r="589" spans="1:2" ht="13" x14ac:dyDescent="0.15">
      <c r="A589" s="107"/>
      <c r="B589" s="70"/>
    </row>
    <row r="590" spans="1:2" ht="13" x14ac:dyDescent="0.15">
      <c r="A590" s="107"/>
      <c r="B590" s="70"/>
    </row>
    <row r="591" spans="1:2" ht="13" x14ac:dyDescent="0.15">
      <c r="A591" s="107"/>
      <c r="B591" s="70"/>
    </row>
    <row r="592" spans="1:2" ht="13" x14ac:dyDescent="0.15">
      <c r="A592" s="107"/>
      <c r="B592" s="70"/>
    </row>
    <row r="593" spans="1:2" ht="13" x14ac:dyDescent="0.15">
      <c r="A593" s="107"/>
      <c r="B593" s="70"/>
    </row>
    <row r="594" spans="1:2" ht="13" x14ac:dyDescent="0.15">
      <c r="A594" s="107"/>
      <c r="B594" s="70"/>
    </row>
    <row r="595" spans="1:2" ht="13" x14ac:dyDescent="0.15">
      <c r="A595" s="107"/>
      <c r="B595" s="70"/>
    </row>
    <row r="596" spans="1:2" ht="13" x14ac:dyDescent="0.15">
      <c r="A596" s="107"/>
      <c r="B596" s="70"/>
    </row>
    <row r="597" spans="1:2" ht="13" x14ac:dyDescent="0.15">
      <c r="A597" s="107"/>
      <c r="B597" s="70"/>
    </row>
    <row r="598" spans="1:2" ht="13" x14ac:dyDescent="0.15">
      <c r="A598" s="107"/>
      <c r="B598" s="70"/>
    </row>
    <row r="599" spans="1:2" ht="13" x14ac:dyDescent="0.15">
      <c r="A599" s="107"/>
      <c r="B599" s="70"/>
    </row>
    <row r="600" spans="1:2" ht="13" x14ac:dyDescent="0.15">
      <c r="A600" s="107"/>
      <c r="B600" s="70"/>
    </row>
    <row r="601" spans="1:2" ht="13" x14ac:dyDescent="0.15">
      <c r="A601" s="107"/>
      <c r="B601" s="70"/>
    </row>
    <row r="602" spans="1:2" ht="13" x14ac:dyDescent="0.15">
      <c r="A602" s="107"/>
      <c r="B602" s="70"/>
    </row>
    <row r="603" spans="1:2" ht="13" x14ac:dyDescent="0.15">
      <c r="A603" s="107"/>
      <c r="B603" s="70"/>
    </row>
    <row r="604" spans="1:2" ht="13" x14ac:dyDescent="0.15">
      <c r="A604" s="107"/>
      <c r="B604" s="70"/>
    </row>
    <row r="605" spans="1:2" ht="13" x14ac:dyDescent="0.15">
      <c r="A605" s="107"/>
      <c r="B605" s="70"/>
    </row>
    <row r="606" spans="1:2" ht="13" x14ac:dyDescent="0.15">
      <c r="A606" s="107"/>
      <c r="B606" s="70"/>
    </row>
    <row r="607" spans="1:2" ht="13" x14ac:dyDescent="0.15">
      <c r="A607" s="107"/>
      <c r="B607" s="70"/>
    </row>
    <row r="608" spans="1:2" ht="13" x14ac:dyDescent="0.15">
      <c r="A608" s="107"/>
      <c r="B608" s="70"/>
    </row>
    <row r="609" spans="1:2" ht="13" x14ac:dyDescent="0.15">
      <c r="A609" s="107"/>
      <c r="B609" s="70"/>
    </row>
    <row r="610" spans="1:2" ht="13" x14ac:dyDescent="0.15">
      <c r="A610" s="107"/>
      <c r="B610" s="70"/>
    </row>
    <row r="611" spans="1:2" ht="13" x14ac:dyDescent="0.15">
      <c r="A611" s="107"/>
      <c r="B611" s="70"/>
    </row>
    <row r="612" spans="1:2" ht="13" x14ac:dyDescent="0.15">
      <c r="A612" s="107"/>
      <c r="B612" s="70"/>
    </row>
    <row r="613" spans="1:2" ht="13" x14ac:dyDescent="0.15">
      <c r="A613" s="107"/>
      <c r="B613" s="70"/>
    </row>
    <row r="614" spans="1:2" ht="13" x14ac:dyDescent="0.15">
      <c r="A614" s="107"/>
      <c r="B614" s="70"/>
    </row>
    <row r="615" spans="1:2" ht="13" x14ac:dyDescent="0.15">
      <c r="A615" s="107"/>
      <c r="B615" s="70"/>
    </row>
    <row r="616" spans="1:2" ht="13" x14ac:dyDescent="0.15">
      <c r="A616" s="107"/>
      <c r="B616" s="70"/>
    </row>
    <row r="617" spans="1:2" ht="13" x14ac:dyDescent="0.15">
      <c r="A617" s="107"/>
      <c r="B617" s="70"/>
    </row>
    <row r="618" spans="1:2" ht="13" x14ac:dyDescent="0.15">
      <c r="A618" s="107"/>
      <c r="B618" s="70"/>
    </row>
    <row r="619" spans="1:2" ht="13" x14ac:dyDescent="0.15">
      <c r="A619" s="107"/>
      <c r="B619" s="70"/>
    </row>
    <row r="620" spans="1:2" ht="13" x14ac:dyDescent="0.15">
      <c r="A620" s="107"/>
      <c r="B620" s="70"/>
    </row>
    <row r="621" spans="1:2" ht="13" x14ac:dyDescent="0.15">
      <c r="A621" s="107"/>
      <c r="B621" s="70"/>
    </row>
    <row r="622" spans="1:2" ht="13" x14ac:dyDescent="0.15">
      <c r="A622" s="107"/>
      <c r="B622" s="70"/>
    </row>
    <row r="623" spans="1:2" ht="13" x14ac:dyDescent="0.15">
      <c r="A623" s="107"/>
      <c r="B623" s="70"/>
    </row>
    <row r="624" spans="1:2" ht="13" x14ac:dyDescent="0.15">
      <c r="A624" s="107"/>
      <c r="B624" s="70"/>
    </row>
    <row r="625" spans="1:2" ht="13" x14ac:dyDescent="0.15">
      <c r="A625" s="107"/>
      <c r="B625" s="70"/>
    </row>
    <row r="626" spans="1:2" ht="13" x14ac:dyDescent="0.15">
      <c r="A626" s="107"/>
      <c r="B626" s="70"/>
    </row>
    <row r="627" spans="1:2" ht="13" x14ac:dyDescent="0.15">
      <c r="A627" s="107"/>
      <c r="B627" s="70"/>
    </row>
    <row r="628" spans="1:2" ht="13" x14ac:dyDescent="0.15">
      <c r="A628" s="107"/>
      <c r="B628" s="70"/>
    </row>
    <row r="629" spans="1:2" ht="13" x14ac:dyDescent="0.15">
      <c r="A629" s="107"/>
      <c r="B629" s="70"/>
    </row>
    <row r="630" spans="1:2" ht="13" x14ac:dyDescent="0.15">
      <c r="A630" s="107"/>
      <c r="B630" s="70"/>
    </row>
    <row r="631" spans="1:2" ht="13" x14ac:dyDescent="0.15">
      <c r="A631" s="107"/>
      <c r="B631" s="70"/>
    </row>
    <row r="632" spans="1:2" ht="13" x14ac:dyDescent="0.15">
      <c r="A632" s="107"/>
      <c r="B632" s="70"/>
    </row>
    <row r="633" spans="1:2" ht="13" x14ac:dyDescent="0.15">
      <c r="A633" s="107"/>
      <c r="B633" s="70"/>
    </row>
    <row r="634" spans="1:2" ht="13" x14ac:dyDescent="0.15">
      <c r="A634" s="107"/>
      <c r="B634" s="70"/>
    </row>
    <row r="635" spans="1:2" ht="13" x14ac:dyDescent="0.15">
      <c r="A635" s="107"/>
      <c r="B635" s="70"/>
    </row>
    <row r="636" spans="1:2" ht="13" x14ac:dyDescent="0.15">
      <c r="A636" s="107"/>
      <c r="B636" s="70"/>
    </row>
    <row r="637" spans="1:2" ht="13" x14ac:dyDescent="0.15">
      <c r="A637" s="107"/>
      <c r="B637" s="70"/>
    </row>
    <row r="638" spans="1:2" ht="13" x14ac:dyDescent="0.15">
      <c r="A638" s="107"/>
      <c r="B638" s="70"/>
    </row>
    <row r="639" spans="1:2" ht="13" x14ac:dyDescent="0.15">
      <c r="A639" s="107"/>
      <c r="B639" s="70"/>
    </row>
    <row r="640" spans="1:2" ht="13" x14ac:dyDescent="0.15">
      <c r="A640" s="107"/>
      <c r="B640" s="70"/>
    </row>
    <row r="641" spans="1:2" ht="13" x14ac:dyDescent="0.15">
      <c r="A641" s="107"/>
      <c r="B641" s="70"/>
    </row>
    <row r="642" spans="1:2" ht="13" x14ac:dyDescent="0.15">
      <c r="A642" s="107"/>
      <c r="B642" s="70"/>
    </row>
    <row r="643" spans="1:2" ht="13" x14ac:dyDescent="0.15">
      <c r="A643" s="107"/>
      <c r="B643" s="70"/>
    </row>
    <row r="644" spans="1:2" ht="13" x14ac:dyDescent="0.15">
      <c r="A644" s="107"/>
      <c r="B644" s="70"/>
    </row>
    <row r="645" spans="1:2" ht="13" x14ac:dyDescent="0.15">
      <c r="A645" s="107"/>
      <c r="B645" s="70"/>
    </row>
    <row r="646" spans="1:2" ht="13" x14ac:dyDescent="0.15">
      <c r="A646" s="107"/>
      <c r="B646" s="70"/>
    </row>
    <row r="647" spans="1:2" ht="13" x14ac:dyDescent="0.15">
      <c r="A647" s="107"/>
      <c r="B647" s="70"/>
    </row>
    <row r="648" spans="1:2" ht="13" x14ac:dyDescent="0.15">
      <c r="A648" s="107"/>
      <c r="B648" s="70"/>
    </row>
    <row r="649" spans="1:2" ht="13" x14ac:dyDescent="0.15">
      <c r="A649" s="107"/>
      <c r="B649" s="70"/>
    </row>
    <row r="650" spans="1:2" ht="13" x14ac:dyDescent="0.15">
      <c r="A650" s="107"/>
      <c r="B650" s="70"/>
    </row>
    <row r="651" spans="1:2" ht="13" x14ac:dyDescent="0.15">
      <c r="A651" s="107"/>
      <c r="B651" s="70"/>
    </row>
    <row r="652" spans="1:2" ht="13" x14ac:dyDescent="0.15">
      <c r="A652" s="107"/>
      <c r="B652" s="70"/>
    </row>
    <row r="653" spans="1:2" ht="13" x14ac:dyDescent="0.15">
      <c r="A653" s="107"/>
      <c r="B653" s="70"/>
    </row>
    <row r="654" spans="1:2" ht="13" x14ac:dyDescent="0.15">
      <c r="A654" s="107"/>
      <c r="B654" s="70"/>
    </row>
    <row r="655" spans="1:2" ht="13" x14ac:dyDescent="0.15">
      <c r="A655" s="107"/>
      <c r="B655" s="70"/>
    </row>
    <row r="656" spans="1:2" ht="13" x14ac:dyDescent="0.15">
      <c r="A656" s="107"/>
      <c r="B656" s="70"/>
    </row>
    <row r="657" spans="1:2" ht="13" x14ac:dyDescent="0.15">
      <c r="A657" s="107"/>
      <c r="B657" s="70"/>
    </row>
    <row r="658" spans="1:2" ht="13" x14ac:dyDescent="0.15">
      <c r="A658" s="107"/>
      <c r="B658" s="70"/>
    </row>
    <row r="659" spans="1:2" ht="13" x14ac:dyDescent="0.15">
      <c r="A659" s="107"/>
      <c r="B659" s="70"/>
    </row>
    <row r="660" spans="1:2" ht="13" x14ac:dyDescent="0.15">
      <c r="A660" s="107"/>
      <c r="B660" s="70"/>
    </row>
    <row r="661" spans="1:2" ht="13" x14ac:dyDescent="0.15">
      <c r="A661" s="107"/>
      <c r="B661" s="70"/>
    </row>
    <row r="662" spans="1:2" ht="13" x14ac:dyDescent="0.15">
      <c r="A662" s="107"/>
      <c r="B662" s="70"/>
    </row>
    <row r="663" spans="1:2" ht="13" x14ac:dyDescent="0.15">
      <c r="A663" s="107"/>
      <c r="B663" s="70"/>
    </row>
    <row r="664" spans="1:2" ht="13" x14ac:dyDescent="0.15">
      <c r="A664" s="107"/>
      <c r="B664" s="70"/>
    </row>
    <row r="665" spans="1:2" ht="13" x14ac:dyDescent="0.15">
      <c r="A665" s="107"/>
      <c r="B665" s="70"/>
    </row>
    <row r="666" spans="1:2" ht="13" x14ac:dyDescent="0.15">
      <c r="A666" s="107"/>
      <c r="B666" s="70"/>
    </row>
    <row r="667" spans="1:2" ht="13" x14ac:dyDescent="0.15">
      <c r="A667" s="107"/>
      <c r="B667" s="70"/>
    </row>
    <row r="668" spans="1:2" ht="13" x14ac:dyDescent="0.15">
      <c r="A668" s="107"/>
      <c r="B668" s="70"/>
    </row>
    <row r="669" spans="1:2" ht="13" x14ac:dyDescent="0.15">
      <c r="A669" s="107"/>
      <c r="B669" s="70"/>
    </row>
    <row r="670" spans="1:2" ht="13" x14ac:dyDescent="0.15">
      <c r="A670" s="107"/>
      <c r="B670" s="70"/>
    </row>
    <row r="671" spans="1:2" ht="13" x14ac:dyDescent="0.15">
      <c r="A671" s="107"/>
      <c r="B671" s="70"/>
    </row>
    <row r="672" spans="1:2" ht="13" x14ac:dyDescent="0.15">
      <c r="A672" s="107"/>
      <c r="B672" s="70"/>
    </row>
    <row r="673" spans="1:2" ht="13" x14ac:dyDescent="0.15">
      <c r="A673" s="107"/>
      <c r="B673" s="70"/>
    </row>
    <row r="674" spans="1:2" ht="13" x14ac:dyDescent="0.15">
      <c r="A674" s="107"/>
      <c r="B674" s="70"/>
    </row>
    <row r="675" spans="1:2" ht="13" x14ac:dyDescent="0.15">
      <c r="A675" s="107"/>
      <c r="B675" s="70"/>
    </row>
    <row r="676" spans="1:2" ht="13" x14ac:dyDescent="0.15">
      <c r="A676" s="107"/>
      <c r="B676" s="70"/>
    </row>
    <row r="677" spans="1:2" ht="13" x14ac:dyDescent="0.15">
      <c r="A677" s="107"/>
      <c r="B677" s="70"/>
    </row>
    <row r="678" spans="1:2" ht="13" x14ac:dyDescent="0.15">
      <c r="A678" s="107"/>
      <c r="B678" s="70"/>
    </row>
    <row r="679" spans="1:2" ht="13" x14ac:dyDescent="0.15">
      <c r="A679" s="107"/>
      <c r="B679" s="70"/>
    </row>
    <row r="680" spans="1:2" ht="13" x14ac:dyDescent="0.15">
      <c r="A680" s="107"/>
      <c r="B680" s="70"/>
    </row>
    <row r="681" spans="1:2" ht="13" x14ac:dyDescent="0.15">
      <c r="A681" s="107"/>
      <c r="B681" s="70"/>
    </row>
    <row r="682" spans="1:2" ht="13" x14ac:dyDescent="0.15">
      <c r="A682" s="107"/>
      <c r="B682" s="70"/>
    </row>
    <row r="683" spans="1:2" ht="13" x14ac:dyDescent="0.15">
      <c r="A683" s="107"/>
      <c r="B683" s="70"/>
    </row>
    <row r="684" spans="1:2" ht="13" x14ac:dyDescent="0.15">
      <c r="A684" s="107"/>
      <c r="B684" s="70"/>
    </row>
    <row r="685" spans="1:2" ht="13" x14ac:dyDescent="0.15">
      <c r="A685" s="107"/>
      <c r="B685" s="70"/>
    </row>
    <row r="686" spans="1:2" ht="13" x14ac:dyDescent="0.15">
      <c r="A686" s="107"/>
      <c r="B686" s="70"/>
    </row>
    <row r="687" spans="1:2" ht="13" x14ac:dyDescent="0.15">
      <c r="A687" s="107"/>
      <c r="B687" s="70"/>
    </row>
    <row r="688" spans="1:2" ht="13" x14ac:dyDescent="0.15">
      <c r="A688" s="107"/>
      <c r="B688" s="70"/>
    </row>
    <row r="689" spans="1:2" ht="13" x14ac:dyDescent="0.15">
      <c r="A689" s="107"/>
      <c r="B689" s="70"/>
    </row>
    <row r="690" spans="1:2" ht="13" x14ac:dyDescent="0.15">
      <c r="A690" s="107"/>
      <c r="B690" s="70"/>
    </row>
    <row r="691" spans="1:2" ht="13" x14ac:dyDescent="0.15">
      <c r="A691" s="107"/>
      <c r="B691" s="70"/>
    </row>
    <row r="692" spans="1:2" ht="13" x14ac:dyDescent="0.15">
      <c r="A692" s="107"/>
      <c r="B692" s="70"/>
    </row>
    <row r="693" spans="1:2" ht="13" x14ac:dyDescent="0.15">
      <c r="A693" s="107"/>
      <c r="B693" s="70"/>
    </row>
    <row r="694" spans="1:2" ht="13" x14ac:dyDescent="0.15">
      <c r="A694" s="107"/>
      <c r="B694" s="70"/>
    </row>
    <row r="695" spans="1:2" ht="13" x14ac:dyDescent="0.15">
      <c r="A695" s="107"/>
      <c r="B695" s="70"/>
    </row>
    <row r="696" spans="1:2" ht="13" x14ac:dyDescent="0.15">
      <c r="A696" s="107"/>
      <c r="B696" s="70"/>
    </row>
    <row r="697" spans="1:2" ht="13" x14ac:dyDescent="0.15">
      <c r="A697" s="107"/>
      <c r="B697" s="70"/>
    </row>
    <row r="698" spans="1:2" ht="13" x14ac:dyDescent="0.15">
      <c r="A698" s="107"/>
      <c r="B698" s="70"/>
    </row>
    <row r="699" spans="1:2" ht="13" x14ac:dyDescent="0.15">
      <c r="A699" s="107"/>
      <c r="B699" s="70"/>
    </row>
    <row r="700" spans="1:2" ht="13" x14ac:dyDescent="0.15">
      <c r="A700" s="107"/>
      <c r="B700" s="70"/>
    </row>
    <row r="701" spans="1:2" ht="13" x14ac:dyDescent="0.15">
      <c r="A701" s="107"/>
      <c r="B701" s="70"/>
    </row>
    <row r="702" spans="1:2" ht="13" x14ac:dyDescent="0.15">
      <c r="A702" s="107"/>
      <c r="B702" s="70"/>
    </row>
    <row r="703" spans="1:2" ht="13" x14ac:dyDescent="0.15">
      <c r="A703" s="107"/>
      <c r="B703" s="70"/>
    </row>
    <row r="704" spans="1:2" ht="13" x14ac:dyDescent="0.15">
      <c r="A704" s="107"/>
      <c r="B704" s="70"/>
    </row>
    <row r="705" spans="1:2" ht="13" x14ac:dyDescent="0.15">
      <c r="A705" s="107"/>
      <c r="B705" s="70"/>
    </row>
    <row r="706" spans="1:2" ht="13" x14ac:dyDescent="0.15">
      <c r="A706" s="107"/>
      <c r="B706" s="70"/>
    </row>
    <row r="707" spans="1:2" ht="13" x14ac:dyDescent="0.15">
      <c r="A707" s="107"/>
      <c r="B707" s="70"/>
    </row>
    <row r="708" spans="1:2" ht="13" x14ac:dyDescent="0.15">
      <c r="A708" s="107"/>
      <c r="B708" s="70"/>
    </row>
    <row r="709" spans="1:2" ht="13" x14ac:dyDescent="0.15">
      <c r="A709" s="107"/>
      <c r="B709" s="70"/>
    </row>
    <row r="710" spans="1:2" ht="13" x14ac:dyDescent="0.15">
      <c r="A710" s="107"/>
      <c r="B710" s="70"/>
    </row>
    <row r="711" spans="1:2" ht="13" x14ac:dyDescent="0.15">
      <c r="A711" s="107"/>
      <c r="B711" s="70"/>
    </row>
    <row r="712" spans="1:2" ht="13" x14ac:dyDescent="0.15">
      <c r="A712" s="107"/>
      <c r="B712" s="70"/>
    </row>
    <row r="713" spans="1:2" ht="13" x14ac:dyDescent="0.15">
      <c r="A713" s="107"/>
      <c r="B713" s="70"/>
    </row>
    <row r="714" spans="1:2" ht="13" x14ac:dyDescent="0.15">
      <c r="A714" s="107"/>
      <c r="B714" s="70"/>
    </row>
    <row r="715" spans="1:2" ht="13" x14ac:dyDescent="0.15">
      <c r="A715" s="107"/>
      <c r="B715" s="70"/>
    </row>
    <row r="716" spans="1:2" ht="13" x14ac:dyDescent="0.15">
      <c r="A716" s="107"/>
      <c r="B716" s="70"/>
    </row>
    <row r="717" spans="1:2" ht="13" x14ac:dyDescent="0.15">
      <c r="A717" s="107"/>
      <c r="B717" s="70"/>
    </row>
    <row r="718" spans="1:2" ht="13" x14ac:dyDescent="0.15">
      <c r="A718" s="107"/>
      <c r="B718" s="70"/>
    </row>
    <row r="719" spans="1:2" ht="13" x14ac:dyDescent="0.15">
      <c r="A719" s="107"/>
      <c r="B719" s="70"/>
    </row>
    <row r="720" spans="1:2" ht="13" x14ac:dyDescent="0.15">
      <c r="A720" s="107"/>
      <c r="B720" s="70"/>
    </row>
    <row r="721" spans="1:2" ht="13" x14ac:dyDescent="0.15">
      <c r="A721" s="107"/>
      <c r="B721" s="70"/>
    </row>
    <row r="722" spans="1:2" ht="13" x14ac:dyDescent="0.15">
      <c r="A722" s="107"/>
      <c r="B722" s="70"/>
    </row>
    <row r="723" spans="1:2" ht="13" x14ac:dyDescent="0.15">
      <c r="A723" s="107"/>
      <c r="B723" s="70"/>
    </row>
    <row r="724" spans="1:2" ht="13" x14ac:dyDescent="0.15">
      <c r="A724" s="107"/>
      <c r="B724" s="70"/>
    </row>
    <row r="725" spans="1:2" ht="13" x14ac:dyDescent="0.15">
      <c r="A725" s="107"/>
      <c r="B725" s="70"/>
    </row>
    <row r="726" spans="1:2" ht="13" x14ac:dyDescent="0.15">
      <c r="A726" s="107"/>
      <c r="B726" s="70"/>
    </row>
    <row r="727" spans="1:2" ht="13" x14ac:dyDescent="0.15">
      <c r="A727" s="107"/>
      <c r="B727" s="70"/>
    </row>
    <row r="728" spans="1:2" ht="13" x14ac:dyDescent="0.15">
      <c r="A728" s="107"/>
      <c r="B728" s="70"/>
    </row>
    <row r="729" spans="1:2" ht="13" x14ac:dyDescent="0.15">
      <c r="A729" s="107"/>
      <c r="B729" s="70"/>
    </row>
    <row r="730" spans="1:2" ht="13" x14ac:dyDescent="0.15">
      <c r="A730" s="107"/>
      <c r="B730" s="70"/>
    </row>
    <row r="731" spans="1:2" ht="13" x14ac:dyDescent="0.15">
      <c r="A731" s="107"/>
      <c r="B731" s="70"/>
    </row>
    <row r="732" spans="1:2" ht="13" x14ac:dyDescent="0.15">
      <c r="A732" s="107"/>
      <c r="B732" s="70"/>
    </row>
    <row r="733" spans="1:2" ht="13" x14ac:dyDescent="0.15">
      <c r="A733" s="107"/>
      <c r="B733" s="70"/>
    </row>
    <row r="734" spans="1:2" ht="13" x14ac:dyDescent="0.15">
      <c r="A734" s="107"/>
      <c r="B734" s="70"/>
    </row>
    <row r="735" spans="1:2" ht="13" x14ac:dyDescent="0.15">
      <c r="A735" s="107"/>
      <c r="B735" s="70"/>
    </row>
    <row r="736" spans="1:2" ht="13" x14ac:dyDescent="0.15">
      <c r="A736" s="107"/>
      <c r="B736" s="70"/>
    </row>
    <row r="737" spans="1:2" ht="13" x14ac:dyDescent="0.15">
      <c r="A737" s="107"/>
      <c r="B737" s="70"/>
    </row>
    <row r="738" spans="1:2" ht="13" x14ac:dyDescent="0.15">
      <c r="A738" s="107"/>
      <c r="B738" s="70"/>
    </row>
    <row r="739" spans="1:2" ht="13" x14ac:dyDescent="0.15">
      <c r="A739" s="107"/>
      <c r="B739" s="70"/>
    </row>
    <row r="740" spans="1:2" ht="13" x14ac:dyDescent="0.15">
      <c r="A740" s="107"/>
      <c r="B740" s="70"/>
    </row>
    <row r="741" spans="1:2" ht="13" x14ac:dyDescent="0.15">
      <c r="A741" s="107"/>
      <c r="B741" s="70"/>
    </row>
    <row r="742" spans="1:2" ht="13" x14ac:dyDescent="0.15">
      <c r="A742" s="107"/>
      <c r="B742" s="70"/>
    </row>
    <row r="743" spans="1:2" ht="13" x14ac:dyDescent="0.15">
      <c r="A743" s="107"/>
      <c r="B743" s="70"/>
    </row>
    <row r="744" spans="1:2" ht="13" x14ac:dyDescent="0.15">
      <c r="A744" s="107"/>
      <c r="B744" s="70"/>
    </row>
    <row r="745" spans="1:2" ht="13" x14ac:dyDescent="0.15">
      <c r="A745" s="107"/>
      <c r="B745" s="70"/>
    </row>
    <row r="746" spans="1:2" ht="13" x14ac:dyDescent="0.15">
      <c r="A746" s="107"/>
      <c r="B746" s="70"/>
    </row>
    <row r="747" spans="1:2" ht="13" x14ac:dyDescent="0.15">
      <c r="A747" s="107"/>
      <c r="B747" s="70"/>
    </row>
    <row r="748" spans="1:2" ht="13" x14ac:dyDescent="0.15">
      <c r="A748" s="107"/>
      <c r="B748" s="70"/>
    </row>
    <row r="749" spans="1:2" ht="13" x14ac:dyDescent="0.15">
      <c r="A749" s="107"/>
      <c r="B749" s="70"/>
    </row>
    <row r="750" spans="1:2" ht="13" x14ac:dyDescent="0.15">
      <c r="A750" s="107"/>
      <c r="B750" s="70"/>
    </row>
    <row r="751" spans="1:2" ht="13" x14ac:dyDescent="0.15">
      <c r="A751" s="107"/>
      <c r="B751" s="70"/>
    </row>
    <row r="752" spans="1:2" ht="13" x14ac:dyDescent="0.15">
      <c r="A752" s="107"/>
      <c r="B752" s="70"/>
    </row>
    <row r="753" spans="1:2" ht="13" x14ac:dyDescent="0.15">
      <c r="A753" s="107"/>
      <c r="B753" s="70"/>
    </row>
    <row r="754" spans="1:2" ht="13" x14ac:dyDescent="0.15">
      <c r="A754" s="107"/>
      <c r="B754" s="70"/>
    </row>
    <row r="755" spans="1:2" ht="13" x14ac:dyDescent="0.15">
      <c r="A755" s="107"/>
      <c r="B755" s="70"/>
    </row>
    <row r="756" spans="1:2" ht="13" x14ac:dyDescent="0.15">
      <c r="A756" s="107"/>
      <c r="B756" s="70"/>
    </row>
    <row r="757" spans="1:2" ht="13" x14ac:dyDescent="0.15">
      <c r="A757" s="107"/>
      <c r="B757" s="70"/>
    </row>
    <row r="758" spans="1:2" ht="13" x14ac:dyDescent="0.15">
      <c r="A758" s="107"/>
      <c r="B758" s="70"/>
    </row>
    <row r="759" spans="1:2" ht="13" x14ac:dyDescent="0.15">
      <c r="A759" s="107"/>
      <c r="B759" s="70"/>
    </row>
    <row r="760" spans="1:2" ht="13" x14ac:dyDescent="0.15">
      <c r="A760" s="107"/>
      <c r="B760" s="70"/>
    </row>
    <row r="761" spans="1:2" ht="13" x14ac:dyDescent="0.15">
      <c r="A761" s="107"/>
      <c r="B761" s="70"/>
    </row>
    <row r="762" spans="1:2" ht="13" x14ac:dyDescent="0.15">
      <c r="A762" s="107"/>
      <c r="B762" s="70"/>
    </row>
    <row r="763" spans="1:2" ht="13" x14ac:dyDescent="0.15">
      <c r="A763" s="107"/>
      <c r="B763" s="70"/>
    </row>
    <row r="764" spans="1:2" ht="13" x14ac:dyDescent="0.15">
      <c r="A764" s="107"/>
      <c r="B764" s="70"/>
    </row>
    <row r="765" spans="1:2" ht="13" x14ac:dyDescent="0.15">
      <c r="A765" s="107"/>
      <c r="B765" s="70"/>
    </row>
    <row r="766" spans="1:2" ht="13" x14ac:dyDescent="0.15">
      <c r="A766" s="107"/>
      <c r="B766" s="70"/>
    </row>
    <row r="767" spans="1:2" ht="13" x14ac:dyDescent="0.15">
      <c r="A767" s="107"/>
      <c r="B767" s="70"/>
    </row>
    <row r="768" spans="1:2" ht="13" x14ac:dyDescent="0.15">
      <c r="A768" s="107"/>
      <c r="B768" s="70"/>
    </row>
    <row r="769" spans="1:2" ht="13" x14ac:dyDescent="0.15">
      <c r="A769" s="107"/>
      <c r="B769" s="70"/>
    </row>
    <row r="770" spans="1:2" ht="13" x14ac:dyDescent="0.15">
      <c r="A770" s="107"/>
      <c r="B770" s="70"/>
    </row>
    <row r="771" spans="1:2" ht="13" x14ac:dyDescent="0.15">
      <c r="A771" s="107"/>
      <c r="B771" s="70"/>
    </row>
    <row r="772" spans="1:2" ht="13" x14ac:dyDescent="0.15">
      <c r="A772" s="107"/>
      <c r="B772" s="70"/>
    </row>
    <row r="773" spans="1:2" ht="13" x14ac:dyDescent="0.15">
      <c r="A773" s="107"/>
      <c r="B773" s="70"/>
    </row>
    <row r="774" spans="1:2" ht="13" x14ac:dyDescent="0.15">
      <c r="A774" s="107"/>
      <c r="B774" s="70"/>
    </row>
    <row r="775" spans="1:2" ht="13" x14ac:dyDescent="0.15">
      <c r="A775" s="107"/>
      <c r="B775" s="70"/>
    </row>
    <row r="776" spans="1:2" ht="13" x14ac:dyDescent="0.15">
      <c r="A776" s="107"/>
      <c r="B776" s="70"/>
    </row>
    <row r="777" spans="1:2" ht="13" x14ac:dyDescent="0.15">
      <c r="A777" s="107"/>
      <c r="B777" s="70"/>
    </row>
    <row r="778" spans="1:2" ht="13" x14ac:dyDescent="0.15">
      <c r="A778" s="107"/>
      <c r="B778" s="70"/>
    </row>
    <row r="779" spans="1:2" ht="13" x14ac:dyDescent="0.15">
      <c r="A779" s="107"/>
      <c r="B779" s="70"/>
    </row>
    <row r="780" spans="1:2" ht="13" x14ac:dyDescent="0.15">
      <c r="A780" s="107"/>
      <c r="B780" s="70"/>
    </row>
    <row r="781" spans="1:2" ht="13" x14ac:dyDescent="0.15">
      <c r="A781" s="107"/>
      <c r="B781" s="70"/>
    </row>
    <row r="782" spans="1:2" ht="13" x14ac:dyDescent="0.15">
      <c r="A782" s="107"/>
      <c r="B782" s="70"/>
    </row>
    <row r="783" spans="1:2" ht="13" x14ac:dyDescent="0.15">
      <c r="A783" s="107"/>
      <c r="B783" s="70"/>
    </row>
    <row r="784" spans="1:2" ht="13" x14ac:dyDescent="0.15">
      <c r="A784" s="107"/>
      <c r="B784" s="70"/>
    </row>
    <row r="785" spans="1:2" ht="13" x14ac:dyDescent="0.15">
      <c r="A785" s="107"/>
      <c r="B785" s="70"/>
    </row>
    <row r="786" spans="1:2" ht="13" x14ac:dyDescent="0.15">
      <c r="A786" s="107"/>
      <c r="B786" s="70"/>
    </row>
    <row r="787" spans="1:2" ht="13" x14ac:dyDescent="0.15">
      <c r="A787" s="107"/>
      <c r="B787" s="70"/>
    </row>
    <row r="788" spans="1:2" ht="13" x14ac:dyDescent="0.15">
      <c r="A788" s="107"/>
      <c r="B788" s="70"/>
    </row>
    <row r="789" spans="1:2" ht="13" x14ac:dyDescent="0.15">
      <c r="A789" s="107"/>
      <c r="B789" s="70"/>
    </row>
    <row r="790" spans="1:2" ht="13" x14ac:dyDescent="0.15">
      <c r="A790" s="107"/>
      <c r="B790" s="70"/>
    </row>
    <row r="791" spans="1:2" ht="13" x14ac:dyDescent="0.15">
      <c r="A791" s="107"/>
      <c r="B791" s="70"/>
    </row>
    <row r="792" spans="1:2" ht="13" x14ac:dyDescent="0.15">
      <c r="A792" s="107"/>
      <c r="B792" s="70"/>
    </row>
    <row r="793" spans="1:2" ht="13" x14ac:dyDescent="0.15">
      <c r="A793" s="107"/>
      <c r="B793" s="70"/>
    </row>
    <row r="794" spans="1:2" ht="13" x14ac:dyDescent="0.15">
      <c r="A794" s="107"/>
      <c r="B794" s="70"/>
    </row>
    <row r="795" spans="1:2" ht="13" x14ac:dyDescent="0.15">
      <c r="A795" s="107"/>
      <c r="B795" s="70"/>
    </row>
    <row r="796" spans="1:2" ht="13" x14ac:dyDescent="0.15">
      <c r="A796" s="107"/>
      <c r="B796" s="70"/>
    </row>
    <row r="797" spans="1:2" ht="13" x14ac:dyDescent="0.15">
      <c r="A797" s="107"/>
      <c r="B797" s="70"/>
    </row>
    <row r="798" spans="1:2" ht="13" x14ac:dyDescent="0.15">
      <c r="A798" s="107"/>
      <c r="B798" s="70"/>
    </row>
    <row r="799" spans="1:2" ht="13" x14ac:dyDescent="0.15">
      <c r="A799" s="107"/>
      <c r="B799" s="70"/>
    </row>
    <row r="800" spans="1:2" ht="13" x14ac:dyDescent="0.15">
      <c r="A800" s="107"/>
      <c r="B800" s="70"/>
    </row>
    <row r="801" spans="1:2" ht="13" x14ac:dyDescent="0.15">
      <c r="A801" s="107"/>
      <c r="B801" s="70"/>
    </row>
    <row r="802" spans="1:2" ht="13" x14ac:dyDescent="0.15">
      <c r="A802" s="107"/>
      <c r="B802" s="70"/>
    </row>
    <row r="803" spans="1:2" ht="13" x14ac:dyDescent="0.15">
      <c r="A803" s="107"/>
      <c r="B803" s="70"/>
    </row>
    <row r="804" spans="1:2" ht="13" x14ac:dyDescent="0.15">
      <c r="A804" s="107"/>
      <c r="B804" s="70"/>
    </row>
    <row r="805" spans="1:2" ht="13" x14ac:dyDescent="0.15">
      <c r="A805" s="107"/>
      <c r="B805" s="70"/>
    </row>
    <row r="806" spans="1:2" ht="13" x14ac:dyDescent="0.15">
      <c r="A806" s="107"/>
      <c r="B806" s="70"/>
    </row>
    <row r="807" spans="1:2" ht="13" x14ac:dyDescent="0.15">
      <c r="A807" s="107"/>
      <c r="B807" s="70"/>
    </row>
    <row r="808" spans="1:2" ht="13" x14ac:dyDescent="0.15">
      <c r="A808" s="107"/>
      <c r="B808" s="70"/>
    </row>
    <row r="809" spans="1:2" ht="13" x14ac:dyDescent="0.15">
      <c r="A809" s="107"/>
      <c r="B809" s="70"/>
    </row>
    <row r="810" spans="1:2" ht="13" x14ac:dyDescent="0.15">
      <c r="A810" s="107"/>
      <c r="B810" s="70"/>
    </row>
    <row r="811" spans="1:2" ht="13" x14ac:dyDescent="0.15">
      <c r="A811" s="107"/>
      <c r="B811" s="70"/>
    </row>
    <row r="812" spans="1:2" ht="13" x14ac:dyDescent="0.15">
      <c r="A812" s="107"/>
      <c r="B812" s="70"/>
    </row>
    <row r="813" spans="1:2" ht="13" x14ac:dyDescent="0.15">
      <c r="A813" s="107"/>
      <c r="B813" s="70"/>
    </row>
    <row r="814" spans="1:2" ht="13" x14ac:dyDescent="0.15">
      <c r="A814" s="107"/>
      <c r="B814" s="70"/>
    </row>
    <row r="815" spans="1:2" ht="13" x14ac:dyDescent="0.15">
      <c r="A815" s="107"/>
      <c r="B815" s="70"/>
    </row>
    <row r="816" spans="1:2" ht="13" x14ac:dyDescent="0.15">
      <c r="A816" s="107"/>
      <c r="B816" s="70"/>
    </row>
    <row r="817" spans="1:2" ht="13" x14ac:dyDescent="0.15">
      <c r="A817" s="107"/>
      <c r="B817" s="70"/>
    </row>
    <row r="818" spans="1:2" ht="13" x14ac:dyDescent="0.15">
      <c r="A818" s="107"/>
      <c r="B818" s="70"/>
    </row>
    <row r="819" spans="1:2" ht="13" x14ac:dyDescent="0.15">
      <c r="A819" s="107"/>
      <c r="B819" s="70"/>
    </row>
    <row r="820" spans="1:2" ht="13" x14ac:dyDescent="0.15">
      <c r="A820" s="107"/>
      <c r="B820" s="70"/>
    </row>
    <row r="821" spans="1:2" ht="13" x14ac:dyDescent="0.15">
      <c r="A821" s="107"/>
      <c r="B821" s="70"/>
    </row>
    <row r="822" spans="1:2" ht="13" x14ac:dyDescent="0.15">
      <c r="A822" s="107"/>
      <c r="B822" s="70"/>
    </row>
    <row r="823" spans="1:2" ht="13" x14ac:dyDescent="0.15">
      <c r="A823" s="107"/>
      <c r="B823" s="70"/>
    </row>
    <row r="824" spans="1:2" ht="13" x14ac:dyDescent="0.15">
      <c r="A824" s="107"/>
      <c r="B824" s="70"/>
    </row>
    <row r="825" spans="1:2" ht="13" x14ac:dyDescent="0.15">
      <c r="A825" s="107"/>
      <c r="B825" s="70"/>
    </row>
    <row r="826" spans="1:2" ht="13" x14ac:dyDescent="0.15">
      <c r="A826" s="107"/>
      <c r="B826" s="70"/>
    </row>
    <row r="827" spans="1:2" ht="13" x14ac:dyDescent="0.15">
      <c r="A827" s="107"/>
      <c r="B827" s="70"/>
    </row>
    <row r="828" spans="1:2" ht="13" x14ac:dyDescent="0.15">
      <c r="A828" s="107"/>
      <c r="B828" s="70"/>
    </row>
    <row r="829" spans="1:2" ht="13" x14ac:dyDescent="0.15">
      <c r="A829" s="107"/>
      <c r="B829" s="70"/>
    </row>
    <row r="830" spans="1:2" ht="13" x14ac:dyDescent="0.15">
      <c r="A830" s="107"/>
      <c r="B830" s="70"/>
    </row>
    <row r="831" spans="1:2" ht="13" x14ac:dyDescent="0.15">
      <c r="A831" s="107"/>
      <c r="B831" s="70"/>
    </row>
    <row r="832" spans="1:2" ht="13" x14ac:dyDescent="0.15">
      <c r="A832" s="107"/>
      <c r="B832" s="70"/>
    </row>
    <row r="833" spans="1:2" ht="13" x14ac:dyDescent="0.15">
      <c r="A833" s="107"/>
      <c r="B833" s="70"/>
    </row>
    <row r="834" spans="1:2" ht="13" x14ac:dyDescent="0.15">
      <c r="A834" s="107"/>
      <c r="B834" s="70"/>
    </row>
    <row r="835" spans="1:2" ht="13" x14ac:dyDescent="0.15">
      <c r="A835" s="107"/>
      <c r="B835" s="70"/>
    </row>
    <row r="836" spans="1:2" ht="13" x14ac:dyDescent="0.15">
      <c r="A836" s="107"/>
      <c r="B836" s="70"/>
    </row>
    <row r="837" spans="1:2" ht="13" x14ac:dyDescent="0.15">
      <c r="A837" s="107"/>
      <c r="B837" s="70"/>
    </row>
    <row r="838" spans="1:2" ht="13" x14ac:dyDescent="0.15">
      <c r="A838" s="107"/>
      <c r="B838" s="70"/>
    </row>
    <row r="839" spans="1:2" ht="13" x14ac:dyDescent="0.15">
      <c r="A839" s="107"/>
      <c r="B839" s="70"/>
    </row>
    <row r="840" spans="1:2" ht="13" x14ac:dyDescent="0.15">
      <c r="A840" s="107"/>
      <c r="B840" s="70"/>
    </row>
    <row r="841" spans="1:2" ht="13" x14ac:dyDescent="0.15">
      <c r="A841" s="107"/>
      <c r="B841" s="70"/>
    </row>
    <row r="842" spans="1:2" ht="13" x14ac:dyDescent="0.15">
      <c r="A842" s="107"/>
      <c r="B842" s="70"/>
    </row>
    <row r="843" spans="1:2" ht="13" x14ac:dyDescent="0.15">
      <c r="A843" s="107"/>
      <c r="B843" s="70"/>
    </row>
    <row r="844" spans="1:2" ht="13" x14ac:dyDescent="0.15">
      <c r="A844" s="107"/>
      <c r="B844" s="70"/>
    </row>
    <row r="845" spans="1:2" ht="13" x14ac:dyDescent="0.15">
      <c r="A845" s="107"/>
      <c r="B845" s="70"/>
    </row>
    <row r="846" spans="1:2" ht="13" x14ac:dyDescent="0.15">
      <c r="A846" s="107"/>
      <c r="B846" s="70"/>
    </row>
    <row r="847" spans="1:2" ht="13" x14ac:dyDescent="0.15">
      <c r="A847" s="107"/>
      <c r="B847" s="70"/>
    </row>
    <row r="848" spans="1:2" ht="13" x14ac:dyDescent="0.15">
      <c r="A848" s="107"/>
      <c r="B848" s="70"/>
    </row>
    <row r="849" spans="1:2" ht="13" x14ac:dyDescent="0.15">
      <c r="A849" s="107"/>
      <c r="B849" s="70"/>
    </row>
    <row r="850" spans="1:2" ht="13" x14ac:dyDescent="0.15">
      <c r="A850" s="107"/>
      <c r="B850" s="70"/>
    </row>
    <row r="851" spans="1:2" ht="13" x14ac:dyDescent="0.15">
      <c r="A851" s="107"/>
      <c r="B851" s="70"/>
    </row>
    <row r="852" spans="1:2" ht="13" x14ac:dyDescent="0.15">
      <c r="A852" s="107"/>
      <c r="B852" s="70"/>
    </row>
    <row r="853" spans="1:2" ht="13" x14ac:dyDescent="0.15">
      <c r="A853" s="107"/>
      <c r="B853" s="70"/>
    </row>
    <row r="854" spans="1:2" ht="13" x14ac:dyDescent="0.15">
      <c r="A854" s="107"/>
      <c r="B854" s="70"/>
    </row>
    <row r="855" spans="1:2" ht="13" x14ac:dyDescent="0.15">
      <c r="A855" s="107"/>
      <c r="B855" s="70"/>
    </row>
    <row r="856" spans="1:2" ht="13" x14ac:dyDescent="0.15">
      <c r="A856" s="107"/>
      <c r="B856" s="70"/>
    </row>
    <row r="857" spans="1:2" ht="13" x14ac:dyDescent="0.15">
      <c r="A857" s="107"/>
      <c r="B857" s="70"/>
    </row>
    <row r="858" spans="1:2" ht="13" x14ac:dyDescent="0.15">
      <c r="A858" s="107"/>
      <c r="B858" s="70"/>
    </row>
    <row r="859" spans="1:2" ht="13" x14ac:dyDescent="0.15">
      <c r="A859" s="107"/>
      <c r="B859" s="70"/>
    </row>
    <row r="860" spans="1:2" ht="13" x14ac:dyDescent="0.15">
      <c r="A860" s="107"/>
      <c r="B860" s="70"/>
    </row>
    <row r="861" spans="1:2" ht="13" x14ac:dyDescent="0.15">
      <c r="A861" s="107"/>
      <c r="B861" s="70"/>
    </row>
    <row r="862" spans="1:2" ht="13" x14ac:dyDescent="0.15">
      <c r="A862" s="107"/>
      <c r="B862" s="70"/>
    </row>
    <row r="863" spans="1:2" ht="13" x14ac:dyDescent="0.15">
      <c r="A863" s="107"/>
      <c r="B863" s="70"/>
    </row>
    <row r="864" spans="1:2" ht="13" x14ac:dyDescent="0.15">
      <c r="A864" s="107"/>
      <c r="B864" s="70"/>
    </row>
    <row r="865" spans="1:2" ht="13" x14ac:dyDescent="0.15">
      <c r="A865" s="107"/>
      <c r="B865" s="70"/>
    </row>
    <row r="866" spans="1:2" ht="13" x14ac:dyDescent="0.15">
      <c r="A866" s="107"/>
      <c r="B866" s="70"/>
    </row>
    <row r="867" spans="1:2" ht="13" x14ac:dyDescent="0.15">
      <c r="A867" s="107"/>
      <c r="B867" s="70"/>
    </row>
    <row r="868" spans="1:2" ht="13" x14ac:dyDescent="0.15">
      <c r="A868" s="107"/>
      <c r="B868" s="70"/>
    </row>
    <row r="869" spans="1:2" ht="13" x14ac:dyDescent="0.15">
      <c r="A869" s="107"/>
      <c r="B869" s="70"/>
    </row>
    <row r="870" spans="1:2" ht="13" x14ac:dyDescent="0.15">
      <c r="A870" s="107"/>
      <c r="B870" s="70"/>
    </row>
    <row r="871" spans="1:2" ht="13" x14ac:dyDescent="0.15">
      <c r="A871" s="107"/>
      <c r="B871" s="70"/>
    </row>
    <row r="872" spans="1:2" ht="13" x14ac:dyDescent="0.15">
      <c r="A872" s="107"/>
      <c r="B872" s="70"/>
    </row>
    <row r="873" spans="1:2" ht="13" x14ac:dyDescent="0.15">
      <c r="A873" s="107"/>
      <c r="B873" s="70"/>
    </row>
    <row r="874" spans="1:2" ht="13" x14ac:dyDescent="0.15">
      <c r="A874" s="107"/>
      <c r="B874" s="70"/>
    </row>
    <row r="875" spans="1:2" ht="13" x14ac:dyDescent="0.15">
      <c r="A875" s="107"/>
      <c r="B875" s="70"/>
    </row>
    <row r="876" spans="1:2" ht="13" x14ac:dyDescent="0.15">
      <c r="A876" s="107"/>
      <c r="B876" s="70"/>
    </row>
    <row r="877" spans="1:2" ht="13" x14ac:dyDescent="0.15">
      <c r="A877" s="107"/>
      <c r="B877" s="70"/>
    </row>
    <row r="878" spans="1:2" ht="13" x14ac:dyDescent="0.15">
      <c r="A878" s="107"/>
      <c r="B878" s="70"/>
    </row>
    <row r="879" spans="1:2" ht="13" x14ac:dyDescent="0.15">
      <c r="A879" s="107"/>
      <c r="B879" s="70"/>
    </row>
    <row r="880" spans="1:2" ht="13" x14ac:dyDescent="0.15">
      <c r="A880" s="107"/>
      <c r="B880" s="70"/>
    </row>
    <row r="881" spans="1:2" ht="13" x14ac:dyDescent="0.15">
      <c r="A881" s="107"/>
      <c r="B881" s="70"/>
    </row>
    <row r="882" spans="1:2" ht="13" x14ac:dyDescent="0.15">
      <c r="A882" s="107"/>
      <c r="B882" s="70"/>
    </row>
    <row r="883" spans="1:2" ht="13" x14ac:dyDescent="0.15">
      <c r="A883" s="107"/>
      <c r="B883" s="70"/>
    </row>
    <row r="884" spans="1:2" ht="13" x14ac:dyDescent="0.15">
      <c r="A884" s="107"/>
      <c r="B884" s="70"/>
    </row>
    <row r="885" spans="1:2" ht="13" x14ac:dyDescent="0.15">
      <c r="A885" s="107"/>
      <c r="B885" s="70"/>
    </row>
    <row r="886" spans="1:2" ht="13" x14ac:dyDescent="0.15">
      <c r="A886" s="107"/>
      <c r="B886" s="70"/>
    </row>
    <row r="887" spans="1:2" ht="13" x14ac:dyDescent="0.15">
      <c r="A887" s="107"/>
      <c r="B887" s="70"/>
    </row>
    <row r="888" spans="1:2" ht="13" x14ac:dyDescent="0.15">
      <c r="A888" s="107"/>
      <c r="B888" s="70"/>
    </row>
    <row r="889" spans="1:2" ht="13" x14ac:dyDescent="0.15">
      <c r="A889" s="107"/>
      <c r="B889" s="70"/>
    </row>
    <row r="890" spans="1:2" ht="13" x14ac:dyDescent="0.15">
      <c r="A890" s="107"/>
      <c r="B890" s="70"/>
    </row>
    <row r="891" spans="1:2" ht="13" x14ac:dyDescent="0.15">
      <c r="A891" s="107"/>
      <c r="B891" s="70"/>
    </row>
    <row r="892" spans="1:2" ht="13" x14ac:dyDescent="0.15">
      <c r="A892" s="107"/>
      <c r="B892" s="70"/>
    </row>
    <row r="893" spans="1:2" ht="13" x14ac:dyDescent="0.15">
      <c r="A893" s="107"/>
      <c r="B893" s="70"/>
    </row>
    <row r="894" spans="1:2" ht="13" x14ac:dyDescent="0.15">
      <c r="A894" s="107"/>
      <c r="B894" s="70"/>
    </row>
    <row r="895" spans="1:2" ht="13" x14ac:dyDescent="0.15">
      <c r="A895" s="107"/>
      <c r="B895" s="70"/>
    </row>
    <row r="896" spans="1:2" ht="13" x14ac:dyDescent="0.15">
      <c r="A896" s="107"/>
      <c r="B896" s="70"/>
    </row>
    <row r="897" spans="1:2" ht="13" x14ac:dyDescent="0.15">
      <c r="A897" s="107"/>
      <c r="B897" s="70"/>
    </row>
    <row r="898" spans="1:2" ht="13" x14ac:dyDescent="0.15">
      <c r="A898" s="107"/>
      <c r="B898" s="70"/>
    </row>
    <row r="899" spans="1:2" ht="13" x14ac:dyDescent="0.15">
      <c r="A899" s="107"/>
      <c r="B899" s="70"/>
    </row>
    <row r="900" spans="1:2" ht="13" x14ac:dyDescent="0.15">
      <c r="A900" s="107"/>
      <c r="B900" s="70"/>
    </row>
    <row r="901" spans="1:2" ht="13" x14ac:dyDescent="0.15">
      <c r="A901" s="107"/>
      <c r="B901" s="70"/>
    </row>
    <row r="902" spans="1:2" ht="13" x14ac:dyDescent="0.15">
      <c r="A902" s="107"/>
      <c r="B902" s="70"/>
    </row>
    <row r="903" spans="1:2" ht="13" x14ac:dyDescent="0.15">
      <c r="A903" s="107"/>
      <c r="B903" s="70"/>
    </row>
    <row r="904" spans="1:2" ht="13" x14ac:dyDescent="0.15">
      <c r="A904" s="107"/>
      <c r="B904" s="70"/>
    </row>
    <row r="905" spans="1:2" ht="13" x14ac:dyDescent="0.15">
      <c r="A905" s="107"/>
      <c r="B905" s="70"/>
    </row>
    <row r="906" spans="1:2" ht="13" x14ac:dyDescent="0.15">
      <c r="A906" s="107"/>
      <c r="B906" s="70"/>
    </row>
    <row r="907" spans="1:2" ht="13" x14ac:dyDescent="0.15">
      <c r="A907" s="107"/>
      <c r="B907" s="70"/>
    </row>
    <row r="908" spans="1:2" ht="13" x14ac:dyDescent="0.15">
      <c r="A908" s="107"/>
      <c r="B908" s="70"/>
    </row>
    <row r="909" spans="1:2" ht="13" x14ac:dyDescent="0.15">
      <c r="A909" s="107"/>
      <c r="B909" s="70"/>
    </row>
    <row r="910" spans="1:2" ht="13" x14ac:dyDescent="0.15">
      <c r="A910" s="107"/>
      <c r="B910" s="70"/>
    </row>
    <row r="911" spans="1:2" ht="13" x14ac:dyDescent="0.15">
      <c r="A911" s="107"/>
      <c r="B911" s="70"/>
    </row>
    <row r="912" spans="1:2" ht="13" x14ac:dyDescent="0.15">
      <c r="A912" s="107"/>
      <c r="B912" s="70"/>
    </row>
    <row r="913" spans="1:2" ht="13" x14ac:dyDescent="0.15">
      <c r="A913" s="107"/>
      <c r="B913" s="70"/>
    </row>
    <row r="914" spans="1:2" ht="13" x14ac:dyDescent="0.15">
      <c r="A914" s="107"/>
      <c r="B914" s="70"/>
    </row>
    <row r="915" spans="1:2" ht="13" x14ac:dyDescent="0.15">
      <c r="A915" s="107"/>
      <c r="B915" s="70"/>
    </row>
    <row r="916" spans="1:2" ht="13" x14ac:dyDescent="0.15">
      <c r="A916" s="107"/>
      <c r="B916" s="70"/>
    </row>
    <row r="917" spans="1:2" ht="13" x14ac:dyDescent="0.15">
      <c r="A917" s="107"/>
      <c r="B917" s="70"/>
    </row>
    <row r="918" spans="1:2" ht="13" x14ac:dyDescent="0.15">
      <c r="A918" s="107"/>
      <c r="B918" s="70"/>
    </row>
    <row r="919" spans="1:2" ht="13" x14ac:dyDescent="0.15">
      <c r="A919" s="107"/>
      <c r="B919" s="70"/>
    </row>
    <row r="920" spans="1:2" ht="13" x14ac:dyDescent="0.15">
      <c r="A920" s="107"/>
      <c r="B920" s="70"/>
    </row>
    <row r="921" spans="1:2" ht="13" x14ac:dyDescent="0.15">
      <c r="A921" s="107"/>
      <c r="B921" s="70"/>
    </row>
    <row r="922" spans="1:2" ht="13" x14ac:dyDescent="0.15">
      <c r="A922" s="107"/>
      <c r="B922" s="70"/>
    </row>
    <row r="923" spans="1:2" ht="13" x14ac:dyDescent="0.15">
      <c r="A923" s="107"/>
      <c r="B923" s="70"/>
    </row>
    <row r="924" spans="1:2" ht="13" x14ac:dyDescent="0.15">
      <c r="A924" s="107"/>
      <c r="B924" s="70"/>
    </row>
    <row r="925" spans="1:2" ht="13" x14ac:dyDescent="0.15">
      <c r="A925" s="107"/>
      <c r="B925" s="70"/>
    </row>
    <row r="926" spans="1:2" ht="13" x14ac:dyDescent="0.15">
      <c r="A926" s="107"/>
      <c r="B926" s="70"/>
    </row>
    <row r="927" spans="1:2" ht="13" x14ac:dyDescent="0.15">
      <c r="A927" s="107"/>
      <c r="B927" s="70"/>
    </row>
    <row r="928" spans="1:2" ht="13" x14ac:dyDescent="0.15">
      <c r="A928" s="107"/>
      <c r="B928" s="70"/>
    </row>
    <row r="929" spans="1:2" ht="13" x14ac:dyDescent="0.15">
      <c r="A929" s="107"/>
      <c r="B929" s="70"/>
    </row>
    <row r="930" spans="1:2" ht="13" x14ac:dyDescent="0.15">
      <c r="A930" s="107"/>
      <c r="B930" s="70"/>
    </row>
    <row r="931" spans="1:2" ht="13" x14ac:dyDescent="0.15">
      <c r="A931" s="107"/>
      <c r="B931" s="70"/>
    </row>
    <row r="932" spans="1:2" ht="13" x14ac:dyDescent="0.15">
      <c r="A932" s="107"/>
      <c r="B932" s="70"/>
    </row>
    <row r="933" spans="1:2" ht="13" x14ac:dyDescent="0.15">
      <c r="A933" s="107"/>
      <c r="B933" s="70"/>
    </row>
    <row r="934" spans="1:2" ht="13" x14ac:dyDescent="0.15">
      <c r="A934" s="107"/>
      <c r="B934" s="70"/>
    </row>
    <row r="935" spans="1:2" ht="13" x14ac:dyDescent="0.15">
      <c r="A935" s="107"/>
      <c r="B935" s="70"/>
    </row>
    <row r="936" spans="1:2" ht="13" x14ac:dyDescent="0.15">
      <c r="A936" s="107"/>
      <c r="B936" s="70"/>
    </row>
    <row r="937" spans="1:2" ht="13" x14ac:dyDescent="0.15">
      <c r="A937" s="107"/>
      <c r="B937" s="70"/>
    </row>
    <row r="938" spans="1:2" ht="13" x14ac:dyDescent="0.15">
      <c r="A938" s="107"/>
      <c r="B938" s="70"/>
    </row>
    <row r="939" spans="1:2" ht="13" x14ac:dyDescent="0.15">
      <c r="A939" s="107"/>
      <c r="B939" s="70"/>
    </row>
    <row r="940" spans="1:2" ht="13" x14ac:dyDescent="0.15">
      <c r="A940" s="107"/>
      <c r="B940" s="70"/>
    </row>
    <row r="941" spans="1:2" ht="13" x14ac:dyDescent="0.15">
      <c r="A941" s="107"/>
      <c r="B941" s="70"/>
    </row>
    <row r="942" spans="1:2" ht="13" x14ac:dyDescent="0.15">
      <c r="A942" s="107"/>
      <c r="B942" s="70"/>
    </row>
    <row r="943" spans="1:2" ht="13" x14ac:dyDescent="0.15">
      <c r="A943" s="107"/>
      <c r="B943" s="70"/>
    </row>
    <row r="944" spans="1:2" ht="13" x14ac:dyDescent="0.15">
      <c r="A944" s="107"/>
      <c r="B944" s="70"/>
    </row>
    <row r="945" spans="1:2" ht="13" x14ac:dyDescent="0.15">
      <c r="A945" s="107"/>
      <c r="B945" s="70"/>
    </row>
    <row r="946" spans="1:2" ht="13" x14ac:dyDescent="0.15">
      <c r="A946" s="107"/>
      <c r="B946" s="70"/>
    </row>
    <row r="947" spans="1:2" ht="13" x14ac:dyDescent="0.15">
      <c r="A947" s="107"/>
      <c r="B947" s="70"/>
    </row>
    <row r="948" spans="1:2" ht="13" x14ac:dyDescent="0.15">
      <c r="A948" s="107"/>
      <c r="B948" s="70"/>
    </row>
    <row r="949" spans="1:2" ht="13" x14ac:dyDescent="0.15">
      <c r="A949" s="107"/>
      <c r="B949" s="70"/>
    </row>
    <row r="950" spans="1:2" ht="13" x14ac:dyDescent="0.15">
      <c r="A950" s="107"/>
      <c r="B950" s="70"/>
    </row>
    <row r="951" spans="1:2" ht="13" x14ac:dyDescent="0.15">
      <c r="A951" s="107"/>
      <c r="B951" s="70"/>
    </row>
    <row r="952" spans="1:2" ht="13" x14ac:dyDescent="0.15">
      <c r="A952" s="107"/>
      <c r="B952" s="70"/>
    </row>
    <row r="953" spans="1:2" ht="13" x14ac:dyDescent="0.15">
      <c r="A953" s="107"/>
      <c r="B953" s="70"/>
    </row>
    <row r="954" spans="1:2" ht="13" x14ac:dyDescent="0.15">
      <c r="A954" s="107"/>
      <c r="B954" s="70"/>
    </row>
    <row r="955" spans="1:2" ht="13" x14ac:dyDescent="0.15">
      <c r="A955" s="107"/>
      <c r="B955" s="70"/>
    </row>
    <row r="956" spans="1:2" ht="13" x14ac:dyDescent="0.15">
      <c r="A956" s="107"/>
      <c r="B956" s="70"/>
    </row>
    <row r="957" spans="1:2" ht="13" x14ac:dyDescent="0.15">
      <c r="A957" s="107"/>
      <c r="B957" s="70"/>
    </row>
    <row r="958" spans="1:2" ht="13" x14ac:dyDescent="0.15">
      <c r="A958" s="107"/>
      <c r="B958" s="70"/>
    </row>
    <row r="959" spans="1:2" ht="13" x14ac:dyDescent="0.15">
      <c r="A959" s="107"/>
      <c r="B959" s="70"/>
    </row>
    <row r="960" spans="1:2" ht="13" x14ac:dyDescent="0.15">
      <c r="A960" s="107"/>
      <c r="B960" s="70"/>
    </row>
    <row r="961" spans="1:2" ht="13" x14ac:dyDescent="0.15">
      <c r="A961" s="107"/>
      <c r="B961" s="70"/>
    </row>
    <row r="962" spans="1:2" ht="13" x14ac:dyDescent="0.15">
      <c r="A962" s="107"/>
      <c r="B962" s="70"/>
    </row>
    <row r="963" spans="1:2" ht="13" x14ac:dyDescent="0.15">
      <c r="A963" s="107"/>
      <c r="B963" s="70"/>
    </row>
    <row r="964" spans="1:2" ht="13" x14ac:dyDescent="0.15">
      <c r="A964" s="107"/>
      <c r="B964" s="70"/>
    </row>
    <row r="965" spans="1:2" ht="13" x14ac:dyDescent="0.15">
      <c r="A965" s="107"/>
      <c r="B965" s="70"/>
    </row>
    <row r="966" spans="1:2" ht="13" x14ac:dyDescent="0.15">
      <c r="A966" s="107"/>
      <c r="B966" s="70"/>
    </row>
    <row r="967" spans="1:2" ht="13" x14ac:dyDescent="0.15">
      <c r="A967" s="107"/>
      <c r="B967" s="70"/>
    </row>
    <row r="968" spans="1:2" ht="13" x14ac:dyDescent="0.15">
      <c r="A968" s="107"/>
      <c r="B968" s="70"/>
    </row>
    <row r="969" spans="1:2" ht="13" x14ac:dyDescent="0.15">
      <c r="A969" s="107"/>
      <c r="B969" s="70"/>
    </row>
    <row r="970" spans="1:2" ht="13" x14ac:dyDescent="0.15">
      <c r="A970" s="107"/>
      <c r="B970" s="70"/>
    </row>
    <row r="971" spans="1:2" ht="13" x14ac:dyDescent="0.15">
      <c r="A971" s="107"/>
      <c r="B971" s="70"/>
    </row>
    <row r="972" spans="1:2" ht="13" x14ac:dyDescent="0.15">
      <c r="A972" s="107"/>
      <c r="B972" s="70"/>
    </row>
    <row r="973" spans="1:2" ht="13" x14ac:dyDescent="0.15">
      <c r="A973" s="107"/>
      <c r="B973" s="70"/>
    </row>
    <row r="974" spans="1:2" ht="13" x14ac:dyDescent="0.15">
      <c r="A974" s="107"/>
      <c r="B974" s="70"/>
    </row>
    <row r="975" spans="1:2" ht="13" x14ac:dyDescent="0.15">
      <c r="A975" s="107"/>
      <c r="B975" s="70"/>
    </row>
    <row r="976" spans="1:2" ht="13" x14ac:dyDescent="0.15">
      <c r="A976" s="107"/>
      <c r="B976" s="70"/>
    </row>
    <row r="977" spans="1:2" ht="13" x14ac:dyDescent="0.15">
      <c r="A977" s="107"/>
      <c r="B977" s="70"/>
    </row>
    <row r="978" spans="1:2" ht="13" x14ac:dyDescent="0.15">
      <c r="A978" s="107"/>
      <c r="B978" s="70"/>
    </row>
    <row r="979" spans="1:2" ht="13" x14ac:dyDescent="0.15">
      <c r="A979" s="107"/>
      <c r="B979" s="70"/>
    </row>
    <row r="980" spans="1:2" ht="13" x14ac:dyDescent="0.15">
      <c r="A980" s="107"/>
      <c r="B980" s="70"/>
    </row>
    <row r="981" spans="1:2" ht="13" x14ac:dyDescent="0.15">
      <c r="A981" s="107"/>
      <c r="B981" s="70"/>
    </row>
    <row r="982" spans="1:2" ht="13" x14ac:dyDescent="0.15">
      <c r="A982" s="107"/>
      <c r="B982" s="70"/>
    </row>
    <row r="983" spans="1:2" ht="13" x14ac:dyDescent="0.15">
      <c r="A983" s="107"/>
      <c r="B983" s="70"/>
    </row>
    <row r="984" spans="1:2" ht="13" x14ac:dyDescent="0.15">
      <c r="A984" s="107"/>
      <c r="B984" s="70"/>
    </row>
    <row r="985" spans="1:2" ht="13" x14ac:dyDescent="0.15">
      <c r="A985" s="107"/>
      <c r="B985" s="70"/>
    </row>
    <row r="986" spans="1:2" ht="13" x14ac:dyDescent="0.15">
      <c r="A986" s="107"/>
      <c r="B986" s="70"/>
    </row>
    <row r="987" spans="1:2" ht="13" x14ac:dyDescent="0.15">
      <c r="A987" s="107"/>
      <c r="B987" s="70"/>
    </row>
    <row r="988" spans="1:2" ht="13" x14ac:dyDescent="0.15">
      <c r="A988" s="107"/>
      <c r="B988" s="70"/>
    </row>
    <row r="989" spans="1:2" ht="13" x14ac:dyDescent="0.15">
      <c r="A989" s="107"/>
      <c r="B989" s="70"/>
    </row>
    <row r="990" spans="1:2" ht="13" x14ac:dyDescent="0.15">
      <c r="A990" s="107"/>
      <c r="B990" s="70"/>
    </row>
    <row r="991" spans="1:2" ht="13" x14ac:dyDescent="0.15">
      <c r="A991" s="107"/>
      <c r="B991" s="70"/>
    </row>
    <row r="992" spans="1:2" ht="13" x14ac:dyDescent="0.15">
      <c r="A992" s="107"/>
      <c r="B992" s="70"/>
    </row>
    <row r="993" spans="1:2" ht="13" x14ac:dyDescent="0.15">
      <c r="A993" s="107"/>
      <c r="B993" s="70"/>
    </row>
    <row r="994" spans="1:2" ht="13" x14ac:dyDescent="0.15">
      <c r="A994" s="107"/>
      <c r="B994" s="70"/>
    </row>
    <row r="995" spans="1:2" ht="13" x14ac:dyDescent="0.15">
      <c r="A995" s="107"/>
      <c r="B995" s="70"/>
    </row>
    <row r="996" spans="1:2" ht="13" x14ac:dyDescent="0.15">
      <c r="A996" s="107"/>
      <c r="B996" s="70"/>
    </row>
    <row r="997" spans="1:2" ht="13" x14ac:dyDescent="0.15">
      <c r="A997" s="107"/>
      <c r="B997" s="70"/>
    </row>
    <row r="998" spans="1:2" ht="13" x14ac:dyDescent="0.15">
      <c r="A998" s="107"/>
      <c r="B998" s="70"/>
    </row>
    <row r="999" spans="1:2" ht="13" x14ac:dyDescent="0.15">
      <c r="A999" s="107"/>
      <c r="B999" s="70"/>
    </row>
    <row r="1000" spans="1:2" ht="13" x14ac:dyDescent="0.15">
      <c r="A1000" s="107"/>
      <c r="B1000" s="70"/>
    </row>
    <row r="1001" spans="1:2" ht="13" x14ac:dyDescent="0.15">
      <c r="A1001" s="107"/>
      <c r="B1001" s="70"/>
    </row>
  </sheetData>
  <pageMargins left="0.7" right="0.7" top="0.75" bottom="0.75" header="0.3" footer="0.3"/>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outlinePr summaryBelow="0" summaryRight="0"/>
  </sheetPr>
  <dimension ref="A1:Z1000"/>
  <sheetViews>
    <sheetView workbookViewId="0"/>
  </sheetViews>
  <sheetFormatPr baseColWidth="10" defaultColWidth="14.5" defaultRowHeight="15.75" customHeight="1" x14ac:dyDescent="0.15"/>
  <cols>
    <col min="1" max="1" width="20.1640625" customWidth="1"/>
  </cols>
  <sheetData>
    <row r="1" spans="1:26" ht="15.75" customHeight="1" x14ac:dyDescent="0.15">
      <c r="A1" s="101" t="s">
        <v>2</v>
      </c>
      <c r="B1" s="117">
        <f>SUM(B2:B6)</f>
        <v>913127</v>
      </c>
      <c r="C1" s="118"/>
      <c r="D1" s="118"/>
      <c r="E1" s="118"/>
      <c r="F1" s="118"/>
      <c r="G1" s="118"/>
      <c r="H1" s="118"/>
      <c r="I1" s="118"/>
      <c r="J1" s="118"/>
      <c r="K1" s="118"/>
      <c r="L1" s="118"/>
      <c r="M1" s="118"/>
      <c r="N1" s="118"/>
      <c r="O1" s="118"/>
      <c r="P1" s="118"/>
      <c r="Q1" s="118"/>
      <c r="R1" s="118"/>
      <c r="S1" s="118"/>
      <c r="T1" s="118"/>
      <c r="U1" s="118"/>
      <c r="V1" s="118"/>
      <c r="W1" s="118"/>
      <c r="X1" s="118"/>
      <c r="Y1" s="118"/>
      <c r="Z1" s="118"/>
    </row>
    <row r="2" spans="1:26" ht="15.75" customHeight="1" x14ac:dyDescent="0.15">
      <c r="A2" s="106" t="s">
        <v>22</v>
      </c>
      <c r="B2" s="76">
        <v>356902</v>
      </c>
    </row>
    <row r="3" spans="1:26" ht="15.75" customHeight="1" x14ac:dyDescent="0.15">
      <c r="A3" s="106" t="s">
        <v>23</v>
      </c>
      <c r="B3" s="76">
        <v>299240</v>
      </c>
    </row>
    <row r="4" spans="1:26" ht="15.75" customHeight="1" x14ac:dyDescent="0.15">
      <c r="A4" s="106" t="s">
        <v>180</v>
      </c>
      <c r="B4" s="76">
        <v>198682</v>
      </c>
    </row>
    <row r="5" spans="1:26" ht="15.75" customHeight="1" x14ac:dyDescent="0.15">
      <c r="A5" s="106" t="s">
        <v>24</v>
      </c>
      <c r="B5" s="76">
        <v>42703</v>
      </c>
    </row>
    <row r="6" spans="1:26" ht="15.75" customHeight="1" x14ac:dyDescent="0.15">
      <c r="A6" s="106" t="s">
        <v>198</v>
      </c>
      <c r="B6" s="76">
        <v>15600</v>
      </c>
    </row>
    <row r="7" spans="1:26" ht="15.75" customHeight="1" x14ac:dyDescent="0.15">
      <c r="A7" s="102" t="s">
        <v>30</v>
      </c>
      <c r="B7" s="72">
        <f>SUM(B8:B9)</f>
        <v>535710</v>
      </c>
      <c r="C7" s="73"/>
      <c r="D7" s="73"/>
      <c r="E7" s="73"/>
      <c r="F7" s="73"/>
      <c r="G7" s="73"/>
      <c r="H7" s="73"/>
      <c r="I7" s="73"/>
      <c r="J7" s="73"/>
      <c r="K7" s="73"/>
      <c r="L7" s="73"/>
      <c r="M7" s="73"/>
      <c r="N7" s="73"/>
      <c r="O7" s="73"/>
      <c r="P7" s="73"/>
      <c r="Q7" s="73"/>
      <c r="R7" s="73"/>
      <c r="S7" s="73"/>
      <c r="T7" s="73"/>
      <c r="U7" s="73"/>
      <c r="V7" s="73"/>
      <c r="W7" s="73"/>
      <c r="X7" s="73"/>
      <c r="Y7" s="73"/>
      <c r="Z7" s="73"/>
    </row>
    <row r="8" spans="1:26" ht="15.75" customHeight="1" x14ac:dyDescent="0.15">
      <c r="A8" s="106" t="s">
        <v>199</v>
      </c>
      <c r="B8" s="76">
        <v>402057</v>
      </c>
    </row>
    <row r="9" spans="1:26" ht="15.75" customHeight="1" x14ac:dyDescent="0.15">
      <c r="A9" s="106" t="s">
        <v>156</v>
      </c>
      <c r="B9" s="76">
        <v>133653</v>
      </c>
    </row>
    <row r="10" spans="1:26" ht="15.75" customHeight="1" x14ac:dyDescent="0.15">
      <c r="A10" s="102" t="s">
        <v>60</v>
      </c>
      <c r="B10" s="72">
        <f>SUM(B11:B12)</f>
        <v>533887</v>
      </c>
      <c r="C10" s="73"/>
      <c r="D10" s="73"/>
      <c r="E10" s="73"/>
      <c r="F10" s="73"/>
      <c r="G10" s="73"/>
      <c r="H10" s="73"/>
      <c r="I10" s="73"/>
      <c r="J10" s="73"/>
      <c r="K10" s="73"/>
      <c r="L10" s="73"/>
      <c r="M10" s="73"/>
      <c r="N10" s="73"/>
      <c r="O10" s="73"/>
      <c r="P10" s="73"/>
      <c r="Q10" s="73"/>
      <c r="R10" s="73"/>
      <c r="S10" s="73"/>
      <c r="T10" s="73"/>
      <c r="U10" s="73"/>
      <c r="V10" s="73"/>
      <c r="W10" s="73"/>
      <c r="X10" s="73"/>
      <c r="Y10" s="73"/>
      <c r="Z10" s="73"/>
    </row>
    <row r="11" spans="1:26" ht="15.75" customHeight="1" x14ac:dyDescent="0.15">
      <c r="A11" s="106" t="s">
        <v>195</v>
      </c>
      <c r="B11" s="76">
        <v>478529</v>
      </c>
    </row>
    <row r="12" spans="1:26" ht="15.75" customHeight="1" x14ac:dyDescent="0.15">
      <c r="A12" s="106" t="s">
        <v>196</v>
      </c>
      <c r="B12" s="76">
        <v>55358</v>
      </c>
    </row>
    <row r="13" spans="1:26" ht="15.75" customHeight="1" x14ac:dyDescent="0.15">
      <c r="A13" s="102" t="s">
        <v>29</v>
      </c>
      <c r="B13" s="110">
        <v>42276</v>
      </c>
      <c r="C13" s="73"/>
      <c r="D13" s="73"/>
      <c r="E13" s="73"/>
      <c r="F13" s="73"/>
      <c r="G13" s="73"/>
      <c r="H13" s="73"/>
      <c r="I13" s="73"/>
      <c r="J13" s="73"/>
      <c r="K13" s="73"/>
      <c r="L13" s="73"/>
      <c r="M13" s="73"/>
      <c r="N13" s="73"/>
      <c r="O13" s="73"/>
      <c r="P13" s="73"/>
      <c r="Q13" s="73"/>
      <c r="R13" s="73"/>
      <c r="S13" s="73"/>
      <c r="T13" s="73"/>
      <c r="U13" s="73"/>
      <c r="V13" s="73"/>
      <c r="W13" s="73"/>
      <c r="X13" s="73"/>
      <c r="Y13" s="73"/>
      <c r="Z13" s="73"/>
    </row>
    <row r="14" spans="1:26" ht="15.75" customHeight="1" x14ac:dyDescent="0.15">
      <c r="A14" s="101" t="s">
        <v>200</v>
      </c>
      <c r="B14" s="117">
        <f>B1+B7+B10+B13</f>
        <v>2025000</v>
      </c>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row>
    <row r="15" spans="1:26" ht="15.75" customHeight="1" x14ac:dyDescent="0.15">
      <c r="A15" s="107"/>
      <c r="B15" s="70"/>
    </row>
    <row r="16" spans="1:26" ht="15.75" customHeight="1" x14ac:dyDescent="0.15">
      <c r="A16" s="107"/>
      <c r="B16" s="70"/>
    </row>
    <row r="17" spans="1:2" ht="15.75" customHeight="1" x14ac:dyDescent="0.15">
      <c r="A17" s="107"/>
      <c r="B17" s="70"/>
    </row>
    <row r="18" spans="1:2" ht="15.75" customHeight="1" x14ac:dyDescent="0.15">
      <c r="A18" s="107"/>
      <c r="B18" s="70"/>
    </row>
    <row r="19" spans="1:2" ht="15.75" customHeight="1" x14ac:dyDescent="0.15">
      <c r="A19" s="107"/>
      <c r="B19" s="70"/>
    </row>
    <row r="20" spans="1:2" ht="15.75" customHeight="1" x14ac:dyDescent="0.15">
      <c r="A20" s="107"/>
      <c r="B20" s="70"/>
    </row>
    <row r="21" spans="1:2" ht="15.75" customHeight="1" x14ac:dyDescent="0.15">
      <c r="A21" s="107"/>
      <c r="B21" s="70"/>
    </row>
    <row r="22" spans="1:2" ht="15.75" customHeight="1" x14ac:dyDescent="0.15">
      <c r="A22" s="107"/>
      <c r="B22" s="70"/>
    </row>
    <row r="23" spans="1:2" ht="15.75" customHeight="1" x14ac:dyDescent="0.15">
      <c r="A23" s="107"/>
      <c r="B23" s="70"/>
    </row>
    <row r="24" spans="1:2" ht="15.75" customHeight="1" x14ac:dyDescent="0.15">
      <c r="A24" s="107"/>
      <c r="B24" s="70"/>
    </row>
    <row r="25" spans="1:2" ht="15.75" customHeight="1" x14ac:dyDescent="0.15">
      <c r="A25" s="107"/>
      <c r="B25" s="70"/>
    </row>
    <row r="26" spans="1:2" ht="15.75" customHeight="1" x14ac:dyDescent="0.15">
      <c r="A26" s="107"/>
      <c r="B26" s="70"/>
    </row>
    <row r="27" spans="1:2" ht="15.75" customHeight="1" x14ac:dyDescent="0.15">
      <c r="A27" s="107"/>
      <c r="B27" s="70"/>
    </row>
    <row r="28" spans="1:2" ht="15.75" customHeight="1" x14ac:dyDescent="0.15">
      <c r="A28" s="107"/>
      <c r="B28" s="70"/>
    </row>
    <row r="29" spans="1:2" ht="15.75" customHeight="1" x14ac:dyDescent="0.15">
      <c r="A29" s="107"/>
      <c r="B29" s="70"/>
    </row>
    <row r="30" spans="1:2" ht="15.75" customHeight="1" x14ac:dyDescent="0.15">
      <c r="A30" s="107"/>
      <c r="B30" s="70"/>
    </row>
    <row r="31" spans="1:2" ht="15.75" customHeight="1" x14ac:dyDescent="0.15">
      <c r="A31" s="107"/>
      <c r="B31" s="70"/>
    </row>
    <row r="32" spans="1:2" ht="15.75" customHeight="1" x14ac:dyDescent="0.15">
      <c r="A32" s="107"/>
      <c r="B32" s="70"/>
    </row>
    <row r="33" spans="1:2" ht="15.75" customHeight="1" x14ac:dyDescent="0.15">
      <c r="A33" s="107"/>
      <c r="B33" s="70"/>
    </row>
    <row r="34" spans="1:2" ht="15.75" customHeight="1" x14ac:dyDescent="0.15">
      <c r="A34" s="107"/>
      <c r="B34" s="70"/>
    </row>
    <row r="35" spans="1:2" ht="15.75" customHeight="1" x14ac:dyDescent="0.15">
      <c r="A35" s="107"/>
      <c r="B35" s="70"/>
    </row>
    <row r="36" spans="1:2" ht="15.75" customHeight="1" x14ac:dyDescent="0.15">
      <c r="A36" s="107"/>
      <c r="B36" s="70"/>
    </row>
    <row r="37" spans="1:2" ht="15.75" customHeight="1" x14ac:dyDescent="0.15">
      <c r="A37" s="107"/>
      <c r="B37" s="70"/>
    </row>
    <row r="38" spans="1:2" ht="15.75" customHeight="1" x14ac:dyDescent="0.15">
      <c r="A38" s="107"/>
      <c r="B38" s="70"/>
    </row>
    <row r="39" spans="1:2" ht="15.75" customHeight="1" x14ac:dyDescent="0.15">
      <c r="A39" s="107"/>
      <c r="B39" s="70"/>
    </row>
    <row r="40" spans="1:2" ht="15.75" customHeight="1" x14ac:dyDescent="0.15">
      <c r="A40" s="107"/>
      <c r="B40" s="70"/>
    </row>
    <row r="41" spans="1:2" ht="15.75" customHeight="1" x14ac:dyDescent="0.15">
      <c r="A41" s="107"/>
      <c r="B41" s="70"/>
    </row>
    <row r="42" spans="1:2" ht="15.75" customHeight="1" x14ac:dyDescent="0.15">
      <c r="A42" s="107"/>
      <c r="B42" s="70"/>
    </row>
    <row r="43" spans="1:2" ht="15.75" customHeight="1" x14ac:dyDescent="0.15">
      <c r="A43" s="107"/>
      <c r="B43" s="70"/>
    </row>
    <row r="44" spans="1:2" ht="15.75" customHeight="1" x14ac:dyDescent="0.15">
      <c r="A44" s="107"/>
      <c r="B44" s="70"/>
    </row>
    <row r="45" spans="1:2" ht="15.75" customHeight="1" x14ac:dyDescent="0.15">
      <c r="A45" s="107"/>
      <c r="B45" s="70"/>
    </row>
    <row r="46" spans="1:2" ht="15.75" customHeight="1" x14ac:dyDescent="0.15">
      <c r="A46" s="107"/>
      <c r="B46" s="70"/>
    </row>
    <row r="47" spans="1:2" ht="15.75" customHeight="1" x14ac:dyDescent="0.15">
      <c r="A47" s="107"/>
      <c r="B47" s="70"/>
    </row>
    <row r="48" spans="1:2" ht="15.75" customHeight="1" x14ac:dyDescent="0.15">
      <c r="A48" s="107"/>
      <c r="B48" s="70"/>
    </row>
    <row r="49" spans="1:2" ht="15.75" customHeight="1" x14ac:dyDescent="0.15">
      <c r="A49" s="107"/>
      <c r="B49" s="70"/>
    </row>
    <row r="50" spans="1:2" ht="15.75" customHeight="1" x14ac:dyDescent="0.15">
      <c r="A50" s="107"/>
      <c r="B50" s="70"/>
    </row>
    <row r="51" spans="1:2" ht="15.75" customHeight="1" x14ac:dyDescent="0.15">
      <c r="A51" s="107"/>
      <c r="B51" s="70"/>
    </row>
    <row r="52" spans="1:2" ht="13" x14ac:dyDescent="0.15">
      <c r="A52" s="107"/>
      <c r="B52" s="70"/>
    </row>
    <row r="53" spans="1:2" ht="13" x14ac:dyDescent="0.15">
      <c r="A53" s="107"/>
      <c r="B53" s="70"/>
    </row>
    <row r="54" spans="1:2" ht="13" x14ac:dyDescent="0.15">
      <c r="A54" s="107"/>
      <c r="B54" s="70"/>
    </row>
    <row r="55" spans="1:2" ht="13" x14ac:dyDescent="0.15">
      <c r="A55" s="107"/>
      <c r="B55" s="70"/>
    </row>
    <row r="56" spans="1:2" ht="13" x14ac:dyDescent="0.15">
      <c r="A56" s="107"/>
      <c r="B56" s="70"/>
    </row>
    <row r="57" spans="1:2" ht="13" x14ac:dyDescent="0.15">
      <c r="A57" s="107"/>
      <c r="B57" s="70"/>
    </row>
    <row r="58" spans="1:2" ht="13" x14ac:dyDescent="0.15">
      <c r="A58" s="107"/>
      <c r="B58" s="70"/>
    </row>
    <row r="59" spans="1:2" ht="13" x14ac:dyDescent="0.15">
      <c r="A59" s="107"/>
      <c r="B59" s="70"/>
    </row>
    <row r="60" spans="1:2" ht="13" x14ac:dyDescent="0.15">
      <c r="A60" s="107"/>
      <c r="B60" s="70"/>
    </row>
    <row r="61" spans="1:2" ht="13" x14ac:dyDescent="0.15">
      <c r="A61" s="107"/>
      <c r="B61" s="70"/>
    </row>
    <row r="62" spans="1:2" ht="13" x14ac:dyDescent="0.15">
      <c r="A62" s="107"/>
      <c r="B62" s="70"/>
    </row>
    <row r="63" spans="1:2" ht="13" x14ac:dyDescent="0.15">
      <c r="A63" s="107"/>
      <c r="B63" s="70"/>
    </row>
    <row r="64" spans="1:2" ht="13" x14ac:dyDescent="0.15">
      <c r="A64" s="107"/>
      <c r="B64" s="70"/>
    </row>
    <row r="65" spans="1:2" ht="13" x14ac:dyDescent="0.15">
      <c r="A65" s="107"/>
      <c r="B65" s="70"/>
    </row>
    <row r="66" spans="1:2" ht="13" x14ac:dyDescent="0.15">
      <c r="A66" s="107"/>
      <c r="B66" s="70"/>
    </row>
    <row r="67" spans="1:2" ht="13" x14ac:dyDescent="0.15">
      <c r="A67" s="107"/>
      <c r="B67" s="70"/>
    </row>
    <row r="68" spans="1:2" ht="13" x14ac:dyDescent="0.15">
      <c r="A68" s="107"/>
      <c r="B68" s="70"/>
    </row>
    <row r="69" spans="1:2" ht="13" x14ac:dyDescent="0.15">
      <c r="A69" s="107"/>
      <c r="B69" s="70"/>
    </row>
    <row r="70" spans="1:2" ht="13" x14ac:dyDescent="0.15">
      <c r="A70" s="107"/>
      <c r="B70" s="70"/>
    </row>
    <row r="71" spans="1:2" ht="13" x14ac:dyDescent="0.15">
      <c r="A71" s="107"/>
      <c r="B71" s="70"/>
    </row>
    <row r="72" spans="1:2" ht="13" x14ac:dyDescent="0.15">
      <c r="A72" s="107"/>
      <c r="B72" s="70"/>
    </row>
    <row r="73" spans="1:2" ht="13" x14ac:dyDescent="0.15">
      <c r="A73" s="107"/>
      <c r="B73" s="70"/>
    </row>
    <row r="74" spans="1:2" ht="13" x14ac:dyDescent="0.15">
      <c r="A74" s="107"/>
      <c r="B74" s="70"/>
    </row>
    <row r="75" spans="1:2" ht="13" x14ac:dyDescent="0.15">
      <c r="A75" s="107"/>
      <c r="B75" s="70"/>
    </row>
    <row r="76" spans="1:2" ht="13" x14ac:dyDescent="0.15">
      <c r="A76" s="107"/>
      <c r="B76" s="70"/>
    </row>
    <row r="77" spans="1:2" ht="13" x14ac:dyDescent="0.15">
      <c r="A77" s="107"/>
      <c r="B77" s="70"/>
    </row>
    <row r="78" spans="1:2" ht="13" x14ac:dyDescent="0.15">
      <c r="A78" s="107"/>
      <c r="B78" s="70"/>
    </row>
    <row r="79" spans="1:2" ht="13" x14ac:dyDescent="0.15">
      <c r="A79" s="107"/>
      <c r="B79" s="70"/>
    </row>
    <row r="80" spans="1:2" ht="13" x14ac:dyDescent="0.15">
      <c r="A80" s="107"/>
      <c r="B80" s="70"/>
    </row>
    <row r="81" spans="1:2" ht="13" x14ac:dyDescent="0.15">
      <c r="A81" s="107"/>
      <c r="B81" s="70"/>
    </row>
    <row r="82" spans="1:2" ht="13" x14ac:dyDescent="0.15">
      <c r="A82" s="107"/>
      <c r="B82" s="70"/>
    </row>
    <row r="83" spans="1:2" ht="13" x14ac:dyDescent="0.15">
      <c r="A83" s="107"/>
      <c r="B83" s="70"/>
    </row>
    <row r="84" spans="1:2" ht="13" x14ac:dyDescent="0.15">
      <c r="A84" s="107"/>
      <c r="B84" s="70"/>
    </row>
    <row r="85" spans="1:2" ht="13" x14ac:dyDescent="0.15">
      <c r="A85" s="107"/>
      <c r="B85" s="70"/>
    </row>
    <row r="86" spans="1:2" ht="13" x14ac:dyDescent="0.15">
      <c r="A86" s="107"/>
      <c r="B86" s="70"/>
    </row>
    <row r="87" spans="1:2" ht="13" x14ac:dyDescent="0.15">
      <c r="A87" s="107"/>
      <c r="B87" s="70"/>
    </row>
    <row r="88" spans="1:2" ht="13" x14ac:dyDescent="0.15">
      <c r="A88" s="107"/>
      <c r="B88" s="70"/>
    </row>
    <row r="89" spans="1:2" ht="13" x14ac:dyDescent="0.15">
      <c r="A89" s="107"/>
      <c r="B89" s="70"/>
    </row>
    <row r="90" spans="1:2" ht="13" x14ac:dyDescent="0.15">
      <c r="A90" s="107"/>
      <c r="B90" s="70"/>
    </row>
    <row r="91" spans="1:2" ht="13" x14ac:dyDescent="0.15">
      <c r="A91" s="107"/>
      <c r="B91" s="70"/>
    </row>
    <row r="92" spans="1:2" ht="13" x14ac:dyDescent="0.15">
      <c r="A92" s="107"/>
      <c r="B92" s="70"/>
    </row>
    <row r="93" spans="1:2" ht="13" x14ac:dyDescent="0.15">
      <c r="A93" s="107"/>
      <c r="B93" s="70"/>
    </row>
    <row r="94" spans="1:2" ht="13" x14ac:dyDescent="0.15">
      <c r="A94" s="107"/>
      <c r="B94" s="70"/>
    </row>
    <row r="95" spans="1:2" ht="13" x14ac:dyDescent="0.15">
      <c r="A95" s="107"/>
      <c r="B95" s="70"/>
    </row>
    <row r="96" spans="1:2" ht="13" x14ac:dyDescent="0.15">
      <c r="A96" s="107"/>
      <c r="B96" s="70"/>
    </row>
    <row r="97" spans="1:2" ht="13" x14ac:dyDescent="0.15">
      <c r="A97" s="107"/>
      <c r="B97" s="70"/>
    </row>
    <row r="98" spans="1:2" ht="13" x14ac:dyDescent="0.15">
      <c r="A98" s="107"/>
      <c r="B98" s="70"/>
    </row>
    <row r="99" spans="1:2" ht="13" x14ac:dyDescent="0.15">
      <c r="A99" s="107"/>
      <c r="B99" s="70"/>
    </row>
    <row r="100" spans="1:2" ht="13" x14ac:dyDescent="0.15">
      <c r="A100" s="107"/>
      <c r="B100" s="70"/>
    </row>
    <row r="101" spans="1:2" ht="13" x14ac:dyDescent="0.15">
      <c r="A101" s="107"/>
      <c r="B101" s="70"/>
    </row>
    <row r="102" spans="1:2" ht="13" x14ac:dyDescent="0.15">
      <c r="A102" s="107"/>
      <c r="B102" s="70"/>
    </row>
    <row r="103" spans="1:2" ht="13" x14ac:dyDescent="0.15">
      <c r="A103" s="107"/>
      <c r="B103" s="70"/>
    </row>
    <row r="104" spans="1:2" ht="13" x14ac:dyDescent="0.15">
      <c r="A104" s="107"/>
      <c r="B104" s="70"/>
    </row>
    <row r="105" spans="1:2" ht="13" x14ac:dyDescent="0.15">
      <c r="A105" s="107"/>
      <c r="B105" s="70"/>
    </row>
    <row r="106" spans="1:2" ht="13" x14ac:dyDescent="0.15">
      <c r="A106" s="107"/>
      <c r="B106" s="70"/>
    </row>
    <row r="107" spans="1:2" ht="13" x14ac:dyDescent="0.15">
      <c r="A107" s="107"/>
      <c r="B107" s="70"/>
    </row>
    <row r="108" spans="1:2" ht="13" x14ac:dyDescent="0.15">
      <c r="A108" s="107"/>
      <c r="B108" s="70"/>
    </row>
    <row r="109" spans="1:2" ht="13" x14ac:dyDescent="0.15">
      <c r="A109" s="107"/>
      <c r="B109" s="70"/>
    </row>
    <row r="110" spans="1:2" ht="13" x14ac:dyDescent="0.15">
      <c r="A110" s="107"/>
      <c r="B110" s="70"/>
    </row>
    <row r="111" spans="1:2" ht="13" x14ac:dyDescent="0.15">
      <c r="A111" s="107"/>
      <c r="B111" s="70"/>
    </row>
    <row r="112" spans="1:2" ht="13" x14ac:dyDescent="0.15">
      <c r="A112" s="107"/>
      <c r="B112" s="70"/>
    </row>
    <row r="113" spans="1:2" ht="13" x14ac:dyDescent="0.15">
      <c r="A113" s="107"/>
      <c r="B113" s="70"/>
    </row>
    <row r="114" spans="1:2" ht="13" x14ac:dyDescent="0.15">
      <c r="A114" s="107"/>
      <c r="B114" s="70"/>
    </row>
    <row r="115" spans="1:2" ht="13" x14ac:dyDescent="0.15">
      <c r="A115" s="107"/>
      <c r="B115" s="70"/>
    </row>
    <row r="116" spans="1:2" ht="13" x14ac:dyDescent="0.15">
      <c r="A116" s="107"/>
      <c r="B116" s="70"/>
    </row>
    <row r="117" spans="1:2" ht="13" x14ac:dyDescent="0.15">
      <c r="A117" s="107"/>
      <c r="B117" s="70"/>
    </row>
    <row r="118" spans="1:2" ht="13" x14ac:dyDescent="0.15">
      <c r="A118" s="107"/>
      <c r="B118" s="70"/>
    </row>
    <row r="119" spans="1:2" ht="13" x14ac:dyDescent="0.15">
      <c r="A119" s="107"/>
      <c r="B119" s="70"/>
    </row>
    <row r="120" spans="1:2" ht="13" x14ac:dyDescent="0.15">
      <c r="A120" s="107"/>
      <c r="B120" s="70"/>
    </row>
    <row r="121" spans="1:2" ht="13" x14ac:dyDescent="0.15">
      <c r="A121" s="107"/>
      <c r="B121" s="70"/>
    </row>
    <row r="122" spans="1:2" ht="13" x14ac:dyDescent="0.15">
      <c r="A122" s="107"/>
      <c r="B122" s="70"/>
    </row>
    <row r="123" spans="1:2" ht="13" x14ac:dyDescent="0.15">
      <c r="A123" s="107"/>
      <c r="B123" s="70"/>
    </row>
    <row r="124" spans="1:2" ht="13" x14ac:dyDescent="0.15">
      <c r="A124" s="107"/>
      <c r="B124" s="70"/>
    </row>
    <row r="125" spans="1:2" ht="13" x14ac:dyDescent="0.15">
      <c r="A125" s="107"/>
      <c r="B125" s="70"/>
    </row>
    <row r="126" spans="1:2" ht="13" x14ac:dyDescent="0.15">
      <c r="A126" s="107"/>
      <c r="B126" s="70"/>
    </row>
    <row r="127" spans="1:2" ht="13" x14ac:dyDescent="0.15">
      <c r="A127" s="107"/>
      <c r="B127" s="70"/>
    </row>
    <row r="128" spans="1:2" ht="13" x14ac:dyDescent="0.15">
      <c r="A128" s="107"/>
      <c r="B128" s="70"/>
    </row>
    <row r="129" spans="1:2" ht="13" x14ac:dyDescent="0.15">
      <c r="A129" s="107"/>
      <c r="B129" s="70"/>
    </row>
    <row r="130" spans="1:2" ht="13" x14ac:dyDescent="0.15">
      <c r="A130" s="107"/>
      <c r="B130" s="70"/>
    </row>
    <row r="131" spans="1:2" ht="13" x14ac:dyDescent="0.15">
      <c r="A131" s="107"/>
      <c r="B131" s="70"/>
    </row>
    <row r="132" spans="1:2" ht="13" x14ac:dyDescent="0.15">
      <c r="A132" s="107"/>
      <c r="B132" s="70"/>
    </row>
    <row r="133" spans="1:2" ht="13" x14ac:dyDescent="0.15">
      <c r="A133" s="107"/>
      <c r="B133" s="70"/>
    </row>
    <row r="134" spans="1:2" ht="13" x14ac:dyDescent="0.15">
      <c r="A134" s="107"/>
      <c r="B134" s="70"/>
    </row>
    <row r="135" spans="1:2" ht="13" x14ac:dyDescent="0.15">
      <c r="A135" s="107"/>
      <c r="B135" s="70"/>
    </row>
    <row r="136" spans="1:2" ht="13" x14ac:dyDescent="0.15">
      <c r="A136" s="107"/>
      <c r="B136" s="70"/>
    </row>
    <row r="137" spans="1:2" ht="13" x14ac:dyDescent="0.15">
      <c r="A137" s="107"/>
      <c r="B137" s="70"/>
    </row>
    <row r="138" spans="1:2" ht="13" x14ac:dyDescent="0.15">
      <c r="A138" s="107"/>
      <c r="B138" s="70"/>
    </row>
    <row r="139" spans="1:2" ht="13" x14ac:dyDescent="0.15">
      <c r="A139" s="107"/>
      <c r="B139" s="70"/>
    </row>
    <row r="140" spans="1:2" ht="13" x14ac:dyDescent="0.15">
      <c r="A140" s="107"/>
      <c r="B140" s="70"/>
    </row>
    <row r="141" spans="1:2" ht="13" x14ac:dyDescent="0.15">
      <c r="A141" s="107"/>
      <c r="B141" s="70"/>
    </row>
    <row r="142" spans="1:2" ht="13" x14ac:dyDescent="0.15">
      <c r="A142" s="107"/>
      <c r="B142" s="70"/>
    </row>
    <row r="143" spans="1:2" ht="13" x14ac:dyDescent="0.15">
      <c r="A143" s="107"/>
      <c r="B143" s="70"/>
    </row>
    <row r="144" spans="1:2" ht="13" x14ac:dyDescent="0.15">
      <c r="A144" s="107"/>
      <c r="B144" s="70"/>
    </row>
    <row r="145" spans="1:2" ht="13" x14ac:dyDescent="0.15">
      <c r="A145" s="107"/>
      <c r="B145" s="70"/>
    </row>
    <row r="146" spans="1:2" ht="13" x14ac:dyDescent="0.15">
      <c r="A146" s="107"/>
      <c r="B146" s="70"/>
    </row>
    <row r="147" spans="1:2" ht="13" x14ac:dyDescent="0.15">
      <c r="A147" s="107"/>
      <c r="B147" s="70"/>
    </row>
    <row r="148" spans="1:2" ht="13" x14ac:dyDescent="0.15">
      <c r="A148" s="107"/>
      <c r="B148" s="70"/>
    </row>
    <row r="149" spans="1:2" ht="13" x14ac:dyDescent="0.15">
      <c r="A149" s="107"/>
      <c r="B149" s="70"/>
    </row>
    <row r="150" spans="1:2" ht="13" x14ac:dyDescent="0.15">
      <c r="A150" s="107"/>
      <c r="B150" s="70"/>
    </row>
    <row r="151" spans="1:2" ht="13" x14ac:dyDescent="0.15">
      <c r="A151" s="107"/>
      <c r="B151" s="70"/>
    </row>
    <row r="152" spans="1:2" ht="13" x14ac:dyDescent="0.15">
      <c r="A152" s="107"/>
      <c r="B152" s="70"/>
    </row>
    <row r="153" spans="1:2" ht="13" x14ac:dyDescent="0.15">
      <c r="A153" s="107"/>
      <c r="B153" s="70"/>
    </row>
    <row r="154" spans="1:2" ht="13" x14ac:dyDescent="0.15">
      <c r="A154" s="107"/>
      <c r="B154" s="70"/>
    </row>
    <row r="155" spans="1:2" ht="13" x14ac:dyDescent="0.15">
      <c r="A155" s="107"/>
      <c r="B155" s="70"/>
    </row>
    <row r="156" spans="1:2" ht="13" x14ac:dyDescent="0.15">
      <c r="A156" s="107"/>
      <c r="B156" s="70"/>
    </row>
    <row r="157" spans="1:2" ht="13" x14ac:dyDescent="0.15">
      <c r="A157" s="107"/>
      <c r="B157" s="70"/>
    </row>
    <row r="158" spans="1:2" ht="13" x14ac:dyDescent="0.15">
      <c r="A158" s="107"/>
      <c r="B158" s="70"/>
    </row>
    <row r="159" spans="1:2" ht="13" x14ac:dyDescent="0.15">
      <c r="A159" s="107"/>
      <c r="B159" s="70"/>
    </row>
    <row r="160" spans="1:2" ht="13" x14ac:dyDescent="0.15">
      <c r="A160" s="107"/>
      <c r="B160" s="70"/>
    </row>
    <row r="161" spans="1:2" ht="13" x14ac:dyDescent="0.15">
      <c r="A161" s="107"/>
      <c r="B161" s="70"/>
    </row>
    <row r="162" spans="1:2" ht="13" x14ac:dyDescent="0.15">
      <c r="A162" s="107"/>
      <c r="B162" s="70"/>
    </row>
    <row r="163" spans="1:2" ht="13" x14ac:dyDescent="0.15">
      <c r="A163" s="107"/>
      <c r="B163" s="70"/>
    </row>
    <row r="164" spans="1:2" ht="13" x14ac:dyDescent="0.15">
      <c r="A164" s="107"/>
      <c r="B164" s="70"/>
    </row>
    <row r="165" spans="1:2" ht="13" x14ac:dyDescent="0.15">
      <c r="A165" s="107"/>
      <c r="B165" s="70"/>
    </row>
    <row r="166" spans="1:2" ht="13" x14ac:dyDescent="0.15">
      <c r="A166" s="107"/>
      <c r="B166" s="70"/>
    </row>
    <row r="167" spans="1:2" ht="13" x14ac:dyDescent="0.15">
      <c r="A167" s="107"/>
      <c r="B167" s="70"/>
    </row>
    <row r="168" spans="1:2" ht="13" x14ac:dyDescent="0.15">
      <c r="A168" s="107"/>
      <c r="B168" s="70"/>
    </row>
    <row r="169" spans="1:2" ht="13" x14ac:dyDescent="0.15">
      <c r="A169" s="107"/>
      <c r="B169" s="70"/>
    </row>
    <row r="170" spans="1:2" ht="13" x14ac:dyDescent="0.15">
      <c r="A170" s="107"/>
      <c r="B170" s="70"/>
    </row>
    <row r="171" spans="1:2" ht="13" x14ac:dyDescent="0.15">
      <c r="A171" s="107"/>
      <c r="B171" s="70"/>
    </row>
    <row r="172" spans="1:2" ht="13" x14ac:dyDescent="0.15">
      <c r="A172" s="107"/>
      <c r="B172" s="70"/>
    </row>
    <row r="173" spans="1:2" ht="13" x14ac:dyDescent="0.15">
      <c r="A173" s="107"/>
      <c r="B173" s="70"/>
    </row>
    <row r="174" spans="1:2" ht="13" x14ac:dyDescent="0.15">
      <c r="A174" s="107"/>
      <c r="B174" s="70"/>
    </row>
    <row r="175" spans="1:2" ht="13" x14ac:dyDescent="0.15">
      <c r="A175" s="107"/>
      <c r="B175" s="70"/>
    </row>
    <row r="176" spans="1:2" ht="13" x14ac:dyDescent="0.15">
      <c r="A176" s="107"/>
      <c r="B176" s="70"/>
    </row>
    <row r="177" spans="1:2" ht="13" x14ac:dyDescent="0.15">
      <c r="A177" s="107"/>
      <c r="B177" s="70"/>
    </row>
    <row r="178" spans="1:2" ht="13" x14ac:dyDescent="0.15">
      <c r="A178" s="107"/>
      <c r="B178" s="70"/>
    </row>
    <row r="179" spans="1:2" ht="13" x14ac:dyDescent="0.15">
      <c r="A179" s="107"/>
      <c r="B179" s="70"/>
    </row>
    <row r="180" spans="1:2" ht="13" x14ac:dyDescent="0.15">
      <c r="A180" s="107"/>
      <c r="B180" s="70"/>
    </row>
    <row r="181" spans="1:2" ht="13" x14ac:dyDescent="0.15">
      <c r="A181" s="107"/>
      <c r="B181" s="70"/>
    </row>
    <row r="182" spans="1:2" ht="13" x14ac:dyDescent="0.15">
      <c r="A182" s="107"/>
      <c r="B182" s="70"/>
    </row>
    <row r="183" spans="1:2" ht="13" x14ac:dyDescent="0.15">
      <c r="A183" s="107"/>
      <c r="B183" s="70"/>
    </row>
    <row r="184" spans="1:2" ht="13" x14ac:dyDescent="0.15">
      <c r="A184" s="107"/>
      <c r="B184" s="70"/>
    </row>
    <row r="185" spans="1:2" ht="13" x14ac:dyDescent="0.15">
      <c r="A185" s="107"/>
      <c r="B185" s="70"/>
    </row>
    <row r="186" spans="1:2" ht="13" x14ac:dyDescent="0.15">
      <c r="A186" s="107"/>
      <c r="B186" s="70"/>
    </row>
    <row r="187" spans="1:2" ht="13" x14ac:dyDescent="0.15">
      <c r="A187" s="107"/>
      <c r="B187" s="70"/>
    </row>
    <row r="188" spans="1:2" ht="13" x14ac:dyDescent="0.15">
      <c r="A188" s="107"/>
      <c r="B188" s="70"/>
    </row>
    <row r="189" spans="1:2" ht="13" x14ac:dyDescent="0.15">
      <c r="A189" s="107"/>
      <c r="B189" s="70"/>
    </row>
    <row r="190" spans="1:2" ht="13" x14ac:dyDescent="0.15">
      <c r="A190" s="107"/>
      <c r="B190" s="70"/>
    </row>
    <row r="191" spans="1:2" ht="13" x14ac:dyDescent="0.15">
      <c r="A191" s="107"/>
      <c r="B191" s="70"/>
    </row>
    <row r="192" spans="1:2" ht="13" x14ac:dyDescent="0.15">
      <c r="A192" s="107"/>
      <c r="B192" s="70"/>
    </row>
    <row r="193" spans="1:2" ht="13" x14ac:dyDescent="0.15">
      <c r="A193" s="107"/>
      <c r="B193" s="70"/>
    </row>
    <row r="194" spans="1:2" ht="13" x14ac:dyDescent="0.15">
      <c r="A194" s="107"/>
      <c r="B194" s="70"/>
    </row>
    <row r="195" spans="1:2" ht="13" x14ac:dyDescent="0.15">
      <c r="A195" s="107"/>
      <c r="B195" s="70"/>
    </row>
    <row r="196" spans="1:2" ht="13" x14ac:dyDescent="0.15">
      <c r="A196" s="107"/>
      <c r="B196" s="70"/>
    </row>
    <row r="197" spans="1:2" ht="13" x14ac:dyDescent="0.15">
      <c r="A197" s="107"/>
      <c r="B197" s="70"/>
    </row>
    <row r="198" spans="1:2" ht="13" x14ac:dyDescent="0.15">
      <c r="A198" s="107"/>
      <c r="B198" s="70"/>
    </row>
    <row r="199" spans="1:2" ht="13" x14ac:dyDescent="0.15">
      <c r="A199" s="107"/>
      <c r="B199" s="70"/>
    </row>
    <row r="200" spans="1:2" ht="13" x14ac:dyDescent="0.15">
      <c r="A200" s="107"/>
      <c r="B200" s="70"/>
    </row>
    <row r="201" spans="1:2" ht="13" x14ac:dyDescent="0.15">
      <c r="A201" s="107"/>
      <c r="B201" s="70"/>
    </row>
    <row r="202" spans="1:2" ht="13" x14ac:dyDescent="0.15">
      <c r="A202" s="107"/>
      <c r="B202" s="70"/>
    </row>
    <row r="203" spans="1:2" ht="13" x14ac:dyDescent="0.15">
      <c r="A203" s="107"/>
      <c r="B203" s="70"/>
    </row>
    <row r="204" spans="1:2" ht="13" x14ac:dyDescent="0.15">
      <c r="A204" s="107"/>
      <c r="B204" s="70"/>
    </row>
    <row r="205" spans="1:2" ht="13" x14ac:dyDescent="0.15">
      <c r="A205" s="107"/>
      <c r="B205" s="70"/>
    </row>
    <row r="206" spans="1:2" ht="13" x14ac:dyDescent="0.15">
      <c r="A206" s="107"/>
      <c r="B206" s="70"/>
    </row>
    <row r="207" spans="1:2" ht="13" x14ac:dyDescent="0.15">
      <c r="A207" s="107"/>
      <c r="B207" s="70"/>
    </row>
    <row r="208" spans="1:2" ht="13" x14ac:dyDescent="0.15">
      <c r="A208" s="107"/>
      <c r="B208" s="70"/>
    </row>
    <row r="209" spans="1:2" ht="13" x14ac:dyDescent="0.15">
      <c r="A209" s="107"/>
      <c r="B209" s="70"/>
    </row>
    <row r="210" spans="1:2" ht="13" x14ac:dyDescent="0.15">
      <c r="A210" s="107"/>
      <c r="B210" s="70"/>
    </row>
    <row r="211" spans="1:2" ht="13" x14ac:dyDescent="0.15">
      <c r="A211" s="107"/>
      <c r="B211" s="70"/>
    </row>
    <row r="212" spans="1:2" ht="13" x14ac:dyDescent="0.15">
      <c r="A212" s="107"/>
      <c r="B212" s="70"/>
    </row>
    <row r="213" spans="1:2" ht="13" x14ac:dyDescent="0.15">
      <c r="A213" s="107"/>
      <c r="B213" s="70"/>
    </row>
    <row r="214" spans="1:2" ht="13" x14ac:dyDescent="0.15">
      <c r="A214" s="107"/>
      <c r="B214" s="70"/>
    </row>
    <row r="215" spans="1:2" ht="13" x14ac:dyDescent="0.15">
      <c r="A215" s="107"/>
      <c r="B215" s="70"/>
    </row>
    <row r="216" spans="1:2" ht="13" x14ac:dyDescent="0.15">
      <c r="A216" s="107"/>
      <c r="B216" s="70"/>
    </row>
    <row r="217" spans="1:2" ht="13" x14ac:dyDescent="0.15">
      <c r="A217" s="107"/>
      <c r="B217" s="70"/>
    </row>
    <row r="218" spans="1:2" ht="13" x14ac:dyDescent="0.15">
      <c r="A218" s="107"/>
      <c r="B218" s="70"/>
    </row>
    <row r="219" spans="1:2" ht="13" x14ac:dyDescent="0.15">
      <c r="A219" s="107"/>
      <c r="B219" s="70"/>
    </row>
    <row r="220" spans="1:2" ht="13" x14ac:dyDescent="0.15">
      <c r="A220" s="107"/>
      <c r="B220" s="70"/>
    </row>
    <row r="221" spans="1:2" ht="13" x14ac:dyDescent="0.15">
      <c r="A221" s="107"/>
      <c r="B221" s="70"/>
    </row>
    <row r="222" spans="1:2" ht="13" x14ac:dyDescent="0.15">
      <c r="A222" s="107"/>
      <c r="B222" s="70"/>
    </row>
    <row r="223" spans="1:2" ht="13" x14ac:dyDescent="0.15">
      <c r="A223" s="107"/>
      <c r="B223" s="70"/>
    </row>
    <row r="224" spans="1:2" ht="13" x14ac:dyDescent="0.15">
      <c r="A224" s="107"/>
      <c r="B224" s="70"/>
    </row>
    <row r="225" spans="1:2" ht="13" x14ac:dyDescent="0.15">
      <c r="A225" s="107"/>
      <c r="B225" s="70"/>
    </row>
    <row r="226" spans="1:2" ht="13" x14ac:dyDescent="0.15">
      <c r="A226" s="107"/>
      <c r="B226" s="70"/>
    </row>
    <row r="227" spans="1:2" ht="13" x14ac:dyDescent="0.15">
      <c r="A227" s="107"/>
      <c r="B227" s="70"/>
    </row>
    <row r="228" spans="1:2" ht="13" x14ac:dyDescent="0.15">
      <c r="A228" s="107"/>
      <c r="B228" s="70"/>
    </row>
    <row r="229" spans="1:2" ht="13" x14ac:dyDescent="0.15">
      <c r="A229" s="107"/>
      <c r="B229" s="70"/>
    </row>
    <row r="230" spans="1:2" ht="13" x14ac:dyDescent="0.15">
      <c r="A230" s="107"/>
      <c r="B230" s="70"/>
    </row>
    <row r="231" spans="1:2" ht="13" x14ac:dyDescent="0.15">
      <c r="A231" s="107"/>
      <c r="B231" s="70"/>
    </row>
    <row r="232" spans="1:2" ht="13" x14ac:dyDescent="0.15">
      <c r="A232" s="107"/>
      <c r="B232" s="70"/>
    </row>
    <row r="233" spans="1:2" ht="13" x14ac:dyDescent="0.15">
      <c r="A233" s="107"/>
      <c r="B233" s="70"/>
    </row>
    <row r="234" spans="1:2" ht="13" x14ac:dyDescent="0.15">
      <c r="A234" s="107"/>
      <c r="B234" s="70"/>
    </row>
    <row r="235" spans="1:2" ht="13" x14ac:dyDescent="0.15">
      <c r="A235" s="107"/>
      <c r="B235" s="70"/>
    </row>
    <row r="236" spans="1:2" ht="13" x14ac:dyDescent="0.15">
      <c r="A236" s="107"/>
      <c r="B236" s="70"/>
    </row>
    <row r="237" spans="1:2" ht="13" x14ac:dyDescent="0.15">
      <c r="A237" s="107"/>
      <c r="B237" s="70"/>
    </row>
    <row r="238" spans="1:2" ht="13" x14ac:dyDescent="0.15">
      <c r="A238" s="107"/>
      <c r="B238" s="70"/>
    </row>
    <row r="239" spans="1:2" ht="13" x14ac:dyDescent="0.15">
      <c r="A239" s="107"/>
      <c r="B239" s="70"/>
    </row>
    <row r="240" spans="1:2" ht="13" x14ac:dyDescent="0.15">
      <c r="A240" s="107"/>
      <c r="B240" s="70"/>
    </row>
    <row r="241" spans="1:2" ht="13" x14ac:dyDescent="0.15">
      <c r="A241" s="107"/>
      <c r="B241" s="70"/>
    </row>
    <row r="242" spans="1:2" ht="13" x14ac:dyDescent="0.15">
      <c r="A242" s="107"/>
      <c r="B242" s="70"/>
    </row>
    <row r="243" spans="1:2" ht="13" x14ac:dyDescent="0.15">
      <c r="A243" s="107"/>
      <c r="B243" s="70"/>
    </row>
    <row r="244" spans="1:2" ht="13" x14ac:dyDescent="0.15">
      <c r="A244" s="107"/>
      <c r="B244" s="70"/>
    </row>
    <row r="245" spans="1:2" ht="13" x14ac:dyDescent="0.15">
      <c r="A245" s="107"/>
      <c r="B245" s="70"/>
    </row>
    <row r="246" spans="1:2" ht="13" x14ac:dyDescent="0.15">
      <c r="A246" s="107"/>
      <c r="B246" s="70"/>
    </row>
    <row r="247" spans="1:2" ht="13" x14ac:dyDescent="0.15">
      <c r="A247" s="107"/>
      <c r="B247" s="70"/>
    </row>
    <row r="248" spans="1:2" ht="13" x14ac:dyDescent="0.15">
      <c r="A248" s="107"/>
      <c r="B248" s="70"/>
    </row>
    <row r="249" spans="1:2" ht="13" x14ac:dyDescent="0.15">
      <c r="A249" s="107"/>
      <c r="B249" s="70"/>
    </row>
    <row r="250" spans="1:2" ht="13" x14ac:dyDescent="0.15">
      <c r="A250" s="107"/>
      <c r="B250" s="70"/>
    </row>
    <row r="251" spans="1:2" ht="13" x14ac:dyDescent="0.15">
      <c r="A251" s="107"/>
      <c r="B251" s="70"/>
    </row>
    <row r="252" spans="1:2" ht="13" x14ac:dyDescent="0.15">
      <c r="A252" s="107"/>
      <c r="B252" s="70"/>
    </row>
    <row r="253" spans="1:2" ht="13" x14ac:dyDescent="0.15">
      <c r="A253" s="107"/>
      <c r="B253" s="70"/>
    </row>
    <row r="254" spans="1:2" ht="13" x14ac:dyDescent="0.15">
      <c r="A254" s="107"/>
      <c r="B254" s="70"/>
    </row>
    <row r="255" spans="1:2" ht="13" x14ac:dyDescent="0.15">
      <c r="A255" s="107"/>
      <c r="B255" s="70"/>
    </row>
    <row r="256" spans="1:2" ht="13" x14ac:dyDescent="0.15">
      <c r="A256" s="107"/>
      <c r="B256" s="70"/>
    </row>
    <row r="257" spans="1:2" ht="13" x14ac:dyDescent="0.15">
      <c r="A257" s="107"/>
      <c r="B257" s="70"/>
    </row>
    <row r="258" spans="1:2" ht="13" x14ac:dyDescent="0.15">
      <c r="A258" s="107"/>
      <c r="B258" s="70"/>
    </row>
    <row r="259" spans="1:2" ht="13" x14ac:dyDescent="0.15">
      <c r="A259" s="107"/>
      <c r="B259" s="70"/>
    </row>
    <row r="260" spans="1:2" ht="13" x14ac:dyDescent="0.15">
      <c r="A260" s="107"/>
      <c r="B260" s="70"/>
    </row>
    <row r="261" spans="1:2" ht="13" x14ac:dyDescent="0.15">
      <c r="A261" s="107"/>
      <c r="B261" s="70"/>
    </row>
    <row r="262" spans="1:2" ht="13" x14ac:dyDescent="0.15">
      <c r="A262" s="107"/>
      <c r="B262" s="70"/>
    </row>
    <row r="263" spans="1:2" ht="13" x14ac:dyDescent="0.15">
      <c r="A263" s="107"/>
      <c r="B263" s="70"/>
    </row>
    <row r="264" spans="1:2" ht="13" x14ac:dyDescent="0.15">
      <c r="A264" s="107"/>
      <c r="B264" s="70"/>
    </row>
    <row r="265" spans="1:2" ht="13" x14ac:dyDescent="0.15">
      <c r="A265" s="107"/>
      <c r="B265" s="70"/>
    </row>
    <row r="266" spans="1:2" ht="13" x14ac:dyDescent="0.15">
      <c r="A266" s="107"/>
      <c r="B266" s="70"/>
    </row>
    <row r="267" spans="1:2" ht="13" x14ac:dyDescent="0.15">
      <c r="A267" s="107"/>
      <c r="B267" s="70"/>
    </row>
    <row r="268" spans="1:2" ht="13" x14ac:dyDescent="0.15">
      <c r="A268" s="107"/>
      <c r="B268" s="70"/>
    </row>
    <row r="269" spans="1:2" ht="13" x14ac:dyDescent="0.15">
      <c r="A269" s="107"/>
      <c r="B269" s="70"/>
    </row>
    <row r="270" spans="1:2" ht="13" x14ac:dyDescent="0.15">
      <c r="A270" s="107"/>
      <c r="B270" s="70"/>
    </row>
    <row r="271" spans="1:2" ht="13" x14ac:dyDescent="0.15">
      <c r="A271" s="107"/>
      <c r="B271" s="70"/>
    </row>
    <row r="272" spans="1:2" ht="13" x14ac:dyDescent="0.15">
      <c r="A272" s="107"/>
      <c r="B272" s="70"/>
    </row>
    <row r="273" spans="1:2" ht="13" x14ac:dyDescent="0.15">
      <c r="A273" s="107"/>
      <c r="B273" s="70"/>
    </row>
    <row r="274" spans="1:2" ht="13" x14ac:dyDescent="0.15">
      <c r="A274" s="107"/>
      <c r="B274" s="70"/>
    </row>
    <row r="275" spans="1:2" ht="13" x14ac:dyDescent="0.15">
      <c r="A275" s="107"/>
      <c r="B275" s="70"/>
    </row>
    <row r="276" spans="1:2" ht="13" x14ac:dyDescent="0.15">
      <c r="A276" s="107"/>
      <c r="B276" s="70"/>
    </row>
    <row r="277" spans="1:2" ht="13" x14ac:dyDescent="0.15">
      <c r="A277" s="107"/>
      <c r="B277" s="70"/>
    </row>
    <row r="278" spans="1:2" ht="13" x14ac:dyDescent="0.15">
      <c r="A278" s="107"/>
      <c r="B278" s="70"/>
    </row>
    <row r="279" spans="1:2" ht="13" x14ac:dyDescent="0.15">
      <c r="A279" s="107"/>
      <c r="B279" s="70"/>
    </row>
    <row r="280" spans="1:2" ht="13" x14ac:dyDescent="0.15">
      <c r="A280" s="107"/>
      <c r="B280" s="70"/>
    </row>
    <row r="281" spans="1:2" ht="13" x14ac:dyDescent="0.15">
      <c r="A281" s="107"/>
      <c r="B281" s="70"/>
    </row>
    <row r="282" spans="1:2" ht="13" x14ac:dyDescent="0.15">
      <c r="A282" s="107"/>
      <c r="B282" s="70"/>
    </row>
    <row r="283" spans="1:2" ht="13" x14ac:dyDescent="0.15">
      <c r="A283" s="107"/>
      <c r="B283" s="70"/>
    </row>
    <row r="284" spans="1:2" ht="13" x14ac:dyDescent="0.15">
      <c r="A284" s="107"/>
      <c r="B284" s="70"/>
    </row>
    <row r="285" spans="1:2" ht="13" x14ac:dyDescent="0.15">
      <c r="A285" s="107"/>
      <c r="B285" s="70"/>
    </row>
    <row r="286" spans="1:2" ht="13" x14ac:dyDescent="0.15">
      <c r="A286" s="107"/>
      <c r="B286" s="70"/>
    </row>
    <row r="287" spans="1:2" ht="13" x14ac:dyDescent="0.15">
      <c r="A287" s="107"/>
      <c r="B287" s="70"/>
    </row>
    <row r="288" spans="1:2" ht="13" x14ac:dyDescent="0.15">
      <c r="A288" s="107"/>
      <c r="B288" s="70"/>
    </row>
    <row r="289" spans="1:2" ht="13" x14ac:dyDescent="0.15">
      <c r="A289" s="107"/>
      <c r="B289" s="70"/>
    </row>
    <row r="290" spans="1:2" ht="13" x14ac:dyDescent="0.15">
      <c r="A290" s="107"/>
      <c r="B290" s="70"/>
    </row>
    <row r="291" spans="1:2" ht="13" x14ac:dyDescent="0.15">
      <c r="A291" s="107"/>
      <c r="B291" s="70"/>
    </row>
    <row r="292" spans="1:2" ht="13" x14ac:dyDescent="0.15">
      <c r="A292" s="107"/>
      <c r="B292" s="70"/>
    </row>
    <row r="293" spans="1:2" ht="13" x14ac:dyDescent="0.15">
      <c r="A293" s="107"/>
      <c r="B293" s="70"/>
    </row>
    <row r="294" spans="1:2" ht="13" x14ac:dyDescent="0.15">
      <c r="A294" s="107"/>
      <c r="B294" s="70"/>
    </row>
    <row r="295" spans="1:2" ht="13" x14ac:dyDescent="0.15">
      <c r="A295" s="107"/>
      <c r="B295" s="70"/>
    </row>
    <row r="296" spans="1:2" ht="13" x14ac:dyDescent="0.15">
      <c r="A296" s="107"/>
      <c r="B296" s="70"/>
    </row>
    <row r="297" spans="1:2" ht="13" x14ac:dyDescent="0.15">
      <c r="A297" s="107"/>
      <c r="B297" s="70"/>
    </row>
    <row r="298" spans="1:2" ht="13" x14ac:dyDescent="0.15">
      <c r="A298" s="107"/>
      <c r="B298" s="70"/>
    </row>
    <row r="299" spans="1:2" ht="13" x14ac:dyDescent="0.15">
      <c r="A299" s="107"/>
      <c r="B299" s="70"/>
    </row>
    <row r="300" spans="1:2" ht="13" x14ac:dyDescent="0.15">
      <c r="A300" s="107"/>
      <c r="B300" s="70"/>
    </row>
    <row r="301" spans="1:2" ht="13" x14ac:dyDescent="0.15">
      <c r="A301" s="107"/>
      <c r="B301" s="70"/>
    </row>
    <row r="302" spans="1:2" ht="13" x14ac:dyDescent="0.15">
      <c r="A302" s="107"/>
      <c r="B302" s="70"/>
    </row>
    <row r="303" spans="1:2" ht="13" x14ac:dyDescent="0.15">
      <c r="A303" s="107"/>
      <c r="B303" s="70"/>
    </row>
    <row r="304" spans="1:2" ht="13" x14ac:dyDescent="0.15">
      <c r="A304" s="107"/>
      <c r="B304" s="70"/>
    </row>
    <row r="305" spans="1:2" ht="13" x14ac:dyDescent="0.15">
      <c r="A305" s="107"/>
      <c r="B305" s="70"/>
    </row>
    <row r="306" spans="1:2" ht="13" x14ac:dyDescent="0.15">
      <c r="A306" s="107"/>
      <c r="B306" s="70"/>
    </row>
    <row r="307" spans="1:2" ht="13" x14ac:dyDescent="0.15">
      <c r="A307" s="107"/>
      <c r="B307" s="70"/>
    </row>
    <row r="308" spans="1:2" ht="13" x14ac:dyDescent="0.15">
      <c r="A308" s="107"/>
      <c r="B308" s="70"/>
    </row>
    <row r="309" spans="1:2" ht="13" x14ac:dyDescent="0.15">
      <c r="A309" s="107"/>
      <c r="B309" s="70"/>
    </row>
    <row r="310" spans="1:2" ht="13" x14ac:dyDescent="0.15">
      <c r="A310" s="107"/>
      <c r="B310" s="70"/>
    </row>
    <row r="311" spans="1:2" ht="13" x14ac:dyDescent="0.15">
      <c r="A311" s="107"/>
      <c r="B311" s="70"/>
    </row>
    <row r="312" spans="1:2" ht="13" x14ac:dyDescent="0.15">
      <c r="A312" s="107"/>
      <c r="B312" s="70"/>
    </row>
    <row r="313" spans="1:2" ht="13" x14ac:dyDescent="0.15">
      <c r="A313" s="107"/>
      <c r="B313" s="70"/>
    </row>
    <row r="314" spans="1:2" ht="13" x14ac:dyDescent="0.15">
      <c r="A314" s="107"/>
      <c r="B314" s="70"/>
    </row>
    <row r="315" spans="1:2" ht="13" x14ac:dyDescent="0.15">
      <c r="A315" s="107"/>
      <c r="B315" s="70"/>
    </row>
    <row r="316" spans="1:2" ht="13" x14ac:dyDescent="0.15">
      <c r="A316" s="107"/>
      <c r="B316" s="70"/>
    </row>
    <row r="317" spans="1:2" ht="13" x14ac:dyDescent="0.15">
      <c r="A317" s="107"/>
      <c r="B317" s="70"/>
    </row>
    <row r="318" spans="1:2" ht="13" x14ac:dyDescent="0.15">
      <c r="A318" s="107"/>
      <c r="B318" s="70"/>
    </row>
    <row r="319" spans="1:2" ht="13" x14ac:dyDescent="0.15">
      <c r="A319" s="107"/>
      <c r="B319" s="70"/>
    </row>
    <row r="320" spans="1:2" ht="13" x14ac:dyDescent="0.15">
      <c r="A320" s="107"/>
      <c r="B320" s="70"/>
    </row>
    <row r="321" spans="1:2" ht="13" x14ac:dyDescent="0.15">
      <c r="A321" s="107"/>
      <c r="B321" s="70"/>
    </row>
    <row r="322" spans="1:2" ht="13" x14ac:dyDescent="0.15">
      <c r="A322" s="107"/>
      <c r="B322" s="70"/>
    </row>
    <row r="323" spans="1:2" ht="13" x14ac:dyDescent="0.15">
      <c r="A323" s="107"/>
      <c r="B323" s="70"/>
    </row>
    <row r="324" spans="1:2" ht="13" x14ac:dyDescent="0.15">
      <c r="A324" s="107"/>
      <c r="B324" s="70"/>
    </row>
    <row r="325" spans="1:2" ht="13" x14ac:dyDescent="0.15">
      <c r="A325" s="107"/>
      <c r="B325" s="70"/>
    </row>
    <row r="326" spans="1:2" ht="13" x14ac:dyDescent="0.15">
      <c r="A326" s="107"/>
      <c r="B326" s="70"/>
    </row>
    <row r="327" spans="1:2" ht="13" x14ac:dyDescent="0.15">
      <c r="A327" s="107"/>
      <c r="B327" s="70"/>
    </row>
    <row r="328" spans="1:2" ht="13" x14ac:dyDescent="0.15">
      <c r="A328" s="107"/>
      <c r="B328" s="70"/>
    </row>
    <row r="329" spans="1:2" ht="13" x14ac:dyDescent="0.15">
      <c r="A329" s="107"/>
      <c r="B329" s="70"/>
    </row>
    <row r="330" spans="1:2" ht="13" x14ac:dyDescent="0.15">
      <c r="A330" s="107"/>
      <c r="B330" s="70"/>
    </row>
    <row r="331" spans="1:2" ht="13" x14ac:dyDescent="0.15">
      <c r="A331" s="107"/>
      <c r="B331" s="70"/>
    </row>
    <row r="332" spans="1:2" ht="13" x14ac:dyDescent="0.15">
      <c r="A332" s="107"/>
      <c r="B332" s="70"/>
    </row>
    <row r="333" spans="1:2" ht="13" x14ac:dyDescent="0.15">
      <c r="A333" s="107"/>
      <c r="B333" s="70"/>
    </row>
    <row r="334" spans="1:2" ht="13" x14ac:dyDescent="0.15">
      <c r="A334" s="107"/>
      <c r="B334" s="70"/>
    </row>
    <row r="335" spans="1:2" ht="13" x14ac:dyDescent="0.15">
      <c r="A335" s="107"/>
      <c r="B335" s="70"/>
    </row>
    <row r="336" spans="1:2" ht="13" x14ac:dyDescent="0.15">
      <c r="A336" s="107"/>
      <c r="B336" s="70"/>
    </row>
    <row r="337" spans="1:2" ht="13" x14ac:dyDescent="0.15">
      <c r="A337" s="107"/>
      <c r="B337" s="70"/>
    </row>
    <row r="338" spans="1:2" ht="13" x14ac:dyDescent="0.15">
      <c r="A338" s="107"/>
      <c r="B338" s="70"/>
    </row>
    <row r="339" spans="1:2" ht="13" x14ac:dyDescent="0.15">
      <c r="A339" s="107"/>
      <c r="B339" s="70"/>
    </row>
    <row r="340" spans="1:2" ht="13" x14ac:dyDescent="0.15">
      <c r="A340" s="107"/>
      <c r="B340" s="70"/>
    </row>
    <row r="341" spans="1:2" ht="13" x14ac:dyDescent="0.15">
      <c r="A341" s="107"/>
      <c r="B341" s="70"/>
    </row>
    <row r="342" spans="1:2" ht="13" x14ac:dyDescent="0.15">
      <c r="A342" s="107"/>
      <c r="B342" s="70"/>
    </row>
    <row r="343" spans="1:2" ht="13" x14ac:dyDescent="0.15">
      <c r="A343" s="107"/>
      <c r="B343" s="70"/>
    </row>
    <row r="344" spans="1:2" ht="13" x14ac:dyDescent="0.15">
      <c r="A344" s="107"/>
      <c r="B344" s="70"/>
    </row>
    <row r="345" spans="1:2" ht="13" x14ac:dyDescent="0.15">
      <c r="A345" s="107"/>
      <c r="B345" s="70"/>
    </row>
    <row r="346" spans="1:2" ht="13" x14ac:dyDescent="0.15">
      <c r="A346" s="107"/>
      <c r="B346" s="70"/>
    </row>
    <row r="347" spans="1:2" ht="13" x14ac:dyDescent="0.15">
      <c r="A347" s="107"/>
      <c r="B347" s="70"/>
    </row>
    <row r="348" spans="1:2" ht="13" x14ac:dyDescent="0.15">
      <c r="A348" s="107"/>
      <c r="B348" s="70"/>
    </row>
    <row r="349" spans="1:2" ht="13" x14ac:dyDescent="0.15">
      <c r="A349" s="107"/>
      <c r="B349" s="70"/>
    </row>
    <row r="350" spans="1:2" ht="13" x14ac:dyDescent="0.15">
      <c r="A350" s="107"/>
      <c r="B350" s="70"/>
    </row>
    <row r="351" spans="1:2" ht="13" x14ac:dyDescent="0.15">
      <c r="A351" s="107"/>
      <c r="B351" s="70"/>
    </row>
    <row r="352" spans="1:2" ht="13" x14ac:dyDescent="0.15">
      <c r="A352" s="107"/>
      <c r="B352" s="70"/>
    </row>
    <row r="353" spans="1:2" ht="13" x14ac:dyDescent="0.15">
      <c r="A353" s="107"/>
      <c r="B353" s="70"/>
    </row>
    <row r="354" spans="1:2" ht="13" x14ac:dyDescent="0.15">
      <c r="A354" s="107"/>
      <c r="B354" s="70"/>
    </row>
    <row r="355" spans="1:2" ht="13" x14ac:dyDescent="0.15">
      <c r="A355" s="107"/>
      <c r="B355" s="70"/>
    </row>
    <row r="356" spans="1:2" ht="13" x14ac:dyDescent="0.15">
      <c r="A356" s="107"/>
      <c r="B356" s="70"/>
    </row>
    <row r="357" spans="1:2" ht="13" x14ac:dyDescent="0.15">
      <c r="A357" s="107"/>
      <c r="B357" s="70"/>
    </row>
    <row r="358" spans="1:2" ht="13" x14ac:dyDescent="0.15">
      <c r="A358" s="107"/>
      <c r="B358" s="70"/>
    </row>
    <row r="359" spans="1:2" ht="13" x14ac:dyDescent="0.15">
      <c r="A359" s="107"/>
      <c r="B359" s="70"/>
    </row>
    <row r="360" spans="1:2" ht="13" x14ac:dyDescent="0.15">
      <c r="A360" s="107"/>
      <c r="B360" s="70"/>
    </row>
    <row r="361" spans="1:2" ht="13" x14ac:dyDescent="0.15">
      <c r="A361" s="107"/>
      <c r="B361" s="70"/>
    </row>
    <row r="362" spans="1:2" ht="13" x14ac:dyDescent="0.15">
      <c r="A362" s="107"/>
      <c r="B362" s="70"/>
    </row>
    <row r="363" spans="1:2" ht="13" x14ac:dyDescent="0.15">
      <c r="A363" s="107"/>
      <c r="B363" s="70"/>
    </row>
    <row r="364" spans="1:2" ht="13" x14ac:dyDescent="0.15">
      <c r="A364" s="107"/>
      <c r="B364" s="70"/>
    </row>
    <row r="365" spans="1:2" ht="13" x14ac:dyDescent="0.15">
      <c r="A365" s="107"/>
      <c r="B365" s="70"/>
    </row>
    <row r="366" spans="1:2" ht="13" x14ac:dyDescent="0.15">
      <c r="A366" s="107"/>
      <c r="B366" s="70"/>
    </row>
    <row r="367" spans="1:2" ht="13" x14ac:dyDescent="0.15">
      <c r="A367" s="107"/>
      <c r="B367" s="70"/>
    </row>
    <row r="368" spans="1:2" ht="13" x14ac:dyDescent="0.15">
      <c r="A368" s="107"/>
      <c r="B368" s="70"/>
    </row>
    <row r="369" spans="1:2" ht="13" x14ac:dyDescent="0.15">
      <c r="A369" s="107"/>
      <c r="B369" s="70"/>
    </row>
    <row r="370" spans="1:2" ht="13" x14ac:dyDescent="0.15">
      <c r="A370" s="107"/>
      <c r="B370" s="70"/>
    </row>
    <row r="371" spans="1:2" ht="13" x14ac:dyDescent="0.15">
      <c r="A371" s="107"/>
      <c r="B371" s="70"/>
    </row>
    <row r="372" spans="1:2" ht="13" x14ac:dyDescent="0.15">
      <c r="A372" s="107"/>
      <c r="B372" s="70"/>
    </row>
    <row r="373" spans="1:2" ht="13" x14ac:dyDescent="0.15">
      <c r="A373" s="107"/>
      <c r="B373" s="70"/>
    </row>
    <row r="374" spans="1:2" ht="13" x14ac:dyDescent="0.15">
      <c r="A374" s="107"/>
      <c r="B374" s="70"/>
    </row>
    <row r="375" spans="1:2" ht="13" x14ac:dyDescent="0.15">
      <c r="A375" s="107"/>
      <c r="B375" s="70"/>
    </row>
    <row r="376" spans="1:2" ht="13" x14ac:dyDescent="0.15">
      <c r="A376" s="107"/>
      <c r="B376" s="70"/>
    </row>
    <row r="377" spans="1:2" ht="13" x14ac:dyDescent="0.15">
      <c r="A377" s="107"/>
      <c r="B377" s="70"/>
    </row>
    <row r="378" spans="1:2" ht="13" x14ac:dyDescent="0.15">
      <c r="A378" s="107"/>
      <c r="B378" s="70"/>
    </row>
    <row r="379" spans="1:2" ht="13" x14ac:dyDescent="0.15">
      <c r="A379" s="107"/>
      <c r="B379" s="70"/>
    </row>
    <row r="380" spans="1:2" ht="13" x14ac:dyDescent="0.15">
      <c r="A380" s="107"/>
      <c r="B380" s="70"/>
    </row>
    <row r="381" spans="1:2" ht="13" x14ac:dyDescent="0.15">
      <c r="A381" s="107"/>
      <c r="B381" s="70"/>
    </row>
    <row r="382" spans="1:2" ht="13" x14ac:dyDescent="0.15">
      <c r="A382" s="107"/>
      <c r="B382" s="70"/>
    </row>
    <row r="383" spans="1:2" ht="13" x14ac:dyDescent="0.15">
      <c r="A383" s="107"/>
      <c r="B383" s="70"/>
    </row>
    <row r="384" spans="1:2" ht="13" x14ac:dyDescent="0.15">
      <c r="A384" s="107"/>
      <c r="B384" s="70"/>
    </row>
    <row r="385" spans="1:2" ht="13" x14ac:dyDescent="0.15">
      <c r="A385" s="107"/>
      <c r="B385" s="70"/>
    </row>
    <row r="386" spans="1:2" ht="13" x14ac:dyDescent="0.15">
      <c r="A386" s="107"/>
      <c r="B386" s="70"/>
    </row>
    <row r="387" spans="1:2" ht="13" x14ac:dyDescent="0.15">
      <c r="A387" s="107"/>
      <c r="B387" s="70"/>
    </row>
    <row r="388" spans="1:2" ht="13" x14ac:dyDescent="0.15">
      <c r="A388" s="107"/>
      <c r="B388" s="70"/>
    </row>
    <row r="389" spans="1:2" ht="13" x14ac:dyDescent="0.15">
      <c r="A389" s="107"/>
      <c r="B389" s="70"/>
    </row>
    <row r="390" spans="1:2" ht="13" x14ac:dyDescent="0.15">
      <c r="A390" s="107"/>
      <c r="B390" s="70"/>
    </row>
    <row r="391" spans="1:2" ht="13" x14ac:dyDescent="0.15">
      <c r="A391" s="107"/>
      <c r="B391" s="70"/>
    </row>
    <row r="392" spans="1:2" ht="13" x14ac:dyDescent="0.15">
      <c r="A392" s="107"/>
      <c r="B392" s="70"/>
    </row>
    <row r="393" spans="1:2" ht="13" x14ac:dyDescent="0.15">
      <c r="A393" s="107"/>
      <c r="B393" s="70"/>
    </row>
    <row r="394" spans="1:2" ht="13" x14ac:dyDescent="0.15">
      <c r="A394" s="107"/>
      <c r="B394" s="70"/>
    </row>
    <row r="395" spans="1:2" ht="13" x14ac:dyDescent="0.15">
      <c r="A395" s="107"/>
      <c r="B395" s="70"/>
    </row>
    <row r="396" spans="1:2" ht="13" x14ac:dyDescent="0.15">
      <c r="A396" s="107"/>
      <c r="B396" s="70"/>
    </row>
    <row r="397" spans="1:2" ht="13" x14ac:dyDescent="0.15">
      <c r="A397" s="107"/>
      <c r="B397" s="70"/>
    </row>
    <row r="398" spans="1:2" ht="13" x14ac:dyDescent="0.15">
      <c r="A398" s="107"/>
      <c r="B398" s="70"/>
    </row>
    <row r="399" spans="1:2" ht="13" x14ac:dyDescent="0.15">
      <c r="A399" s="107"/>
      <c r="B399" s="70"/>
    </row>
    <row r="400" spans="1:2" ht="13" x14ac:dyDescent="0.15">
      <c r="A400" s="107"/>
      <c r="B400" s="70"/>
    </row>
    <row r="401" spans="1:2" ht="13" x14ac:dyDescent="0.15">
      <c r="A401" s="107"/>
      <c r="B401" s="70"/>
    </row>
    <row r="402" spans="1:2" ht="13" x14ac:dyDescent="0.15">
      <c r="A402" s="107"/>
      <c r="B402" s="70"/>
    </row>
    <row r="403" spans="1:2" ht="13" x14ac:dyDescent="0.15">
      <c r="A403" s="107"/>
      <c r="B403" s="70"/>
    </row>
    <row r="404" spans="1:2" ht="13" x14ac:dyDescent="0.15">
      <c r="A404" s="107"/>
      <c r="B404" s="70"/>
    </row>
    <row r="405" spans="1:2" ht="13" x14ac:dyDescent="0.15">
      <c r="A405" s="107"/>
      <c r="B405" s="70"/>
    </row>
    <row r="406" spans="1:2" ht="13" x14ac:dyDescent="0.15">
      <c r="A406" s="107"/>
      <c r="B406" s="70"/>
    </row>
    <row r="407" spans="1:2" ht="13" x14ac:dyDescent="0.15">
      <c r="A407" s="107"/>
      <c r="B407" s="70"/>
    </row>
    <row r="408" spans="1:2" ht="13" x14ac:dyDescent="0.15">
      <c r="A408" s="107"/>
      <c r="B408" s="70"/>
    </row>
    <row r="409" spans="1:2" ht="13" x14ac:dyDescent="0.15">
      <c r="A409" s="107"/>
      <c r="B409" s="70"/>
    </row>
    <row r="410" spans="1:2" ht="13" x14ac:dyDescent="0.15">
      <c r="A410" s="107"/>
      <c r="B410" s="70"/>
    </row>
    <row r="411" spans="1:2" ht="13" x14ac:dyDescent="0.15">
      <c r="A411" s="107"/>
      <c r="B411" s="70"/>
    </row>
    <row r="412" spans="1:2" ht="13" x14ac:dyDescent="0.15">
      <c r="A412" s="107"/>
      <c r="B412" s="70"/>
    </row>
    <row r="413" spans="1:2" ht="13" x14ac:dyDescent="0.15">
      <c r="A413" s="107"/>
      <c r="B413" s="70"/>
    </row>
    <row r="414" spans="1:2" ht="13" x14ac:dyDescent="0.15">
      <c r="A414" s="107"/>
      <c r="B414" s="70"/>
    </row>
    <row r="415" spans="1:2" ht="13" x14ac:dyDescent="0.15">
      <c r="A415" s="107"/>
      <c r="B415" s="70"/>
    </row>
    <row r="416" spans="1:2" ht="13" x14ac:dyDescent="0.15">
      <c r="A416" s="107"/>
      <c r="B416" s="70"/>
    </row>
    <row r="417" spans="1:2" ht="13" x14ac:dyDescent="0.15">
      <c r="A417" s="107"/>
      <c r="B417" s="70"/>
    </row>
    <row r="418" spans="1:2" ht="13" x14ac:dyDescent="0.15">
      <c r="A418" s="107"/>
      <c r="B418" s="70"/>
    </row>
    <row r="419" spans="1:2" ht="13" x14ac:dyDescent="0.15">
      <c r="A419" s="107"/>
      <c r="B419" s="70"/>
    </row>
    <row r="420" spans="1:2" ht="13" x14ac:dyDescent="0.15">
      <c r="A420" s="107"/>
      <c r="B420" s="70"/>
    </row>
    <row r="421" spans="1:2" ht="13" x14ac:dyDescent="0.15">
      <c r="A421" s="107"/>
      <c r="B421" s="70"/>
    </row>
    <row r="422" spans="1:2" ht="13" x14ac:dyDescent="0.15">
      <c r="A422" s="107"/>
      <c r="B422" s="70"/>
    </row>
    <row r="423" spans="1:2" ht="13" x14ac:dyDescent="0.15">
      <c r="A423" s="107"/>
      <c r="B423" s="70"/>
    </row>
    <row r="424" spans="1:2" ht="13" x14ac:dyDescent="0.15">
      <c r="A424" s="107"/>
      <c r="B424" s="70"/>
    </row>
    <row r="425" spans="1:2" ht="13" x14ac:dyDescent="0.15">
      <c r="A425" s="107"/>
      <c r="B425" s="70"/>
    </row>
    <row r="426" spans="1:2" ht="13" x14ac:dyDescent="0.15">
      <c r="A426" s="107"/>
      <c r="B426" s="70"/>
    </row>
    <row r="427" spans="1:2" ht="13" x14ac:dyDescent="0.15">
      <c r="A427" s="107"/>
      <c r="B427" s="70"/>
    </row>
    <row r="428" spans="1:2" ht="13" x14ac:dyDescent="0.15">
      <c r="A428" s="107"/>
      <c r="B428" s="70"/>
    </row>
    <row r="429" spans="1:2" ht="13" x14ac:dyDescent="0.15">
      <c r="A429" s="107"/>
      <c r="B429" s="70"/>
    </row>
    <row r="430" spans="1:2" ht="13" x14ac:dyDescent="0.15">
      <c r="A430" s="107"/>
      <c r="B430" s="70"/>
    </row>
    <row r="431" spans="1:2" ht="13" x14ac:dyDescent="0.15">
      <c r="A431" s="107"/>
      <c r="B431" s="70"/>
    </row>
    <row r="432" spans="1:2" ht="13" x14ac:dyDescent="0.15">
      <c r="A432" s="107"/>
      <c r="B432" s="70"/>
    </row>
    <row r="433" spans="1:2" ht="13" x14ac:dyDescent="0.15">
      <c r="A433" s="107"/>
      <c r="B433" s="70"/>
    </row>
    <row r="434" spans="1:2" ht="13" x14ac:dyDescent="0.15">
      <c r="A434" s="107"/>
      <c r="B434" s="70"/>
    </row>
    <row r="435" spans="1:2" ht="13" x14ac:dyDescent="0.15">
      <c r="A435" s="107"/>
      <c r="B435" s="70"/>
    </row>
    <row r="436" spans="1:2" ht="13" x14ac:dyDescent="0.15">
      <c r="A436" s="107"/>
      <c r="B436" s="70"/>
    </row>
    <row r="437" spans="1:2" ht="13" x14ac:dyDescent="0.15">
      <c r="A437" s="107"/>
      <c r="B437" s="70"/>
    </row>
    <row r="438" spans="1:2" ht="13" x14ac:dyDescent="0.15">
      <c r="A438" s="107"/>
      <c r="B438" s="70"/>
    </row>
    <row r="439" spans="1:2" ht="13" x14ac:dyDescent="0.15">
      <c r="A439" s="107"/>
      <c r="B439" s="70"/>
    </row>
    <row r="440" spans="1:2" ht="13" x14ac:dyDescent="0.15">
      <c r="A440" s="107"/>
      <c r="B440" s="70"/>
    </row>
    <row r="441" spans="1:2" ht="13" x14ac:dyDescent="0.15">
      <c r="A441" s="107"/>
      <c r="B441" s="70"/>
    </row>
    <row r="442" spans="1:2" ht="13" x14ac:dyDescent="0.15">
      <c r="A442" s="107"/>
      <c r="B442" s="70"/>
    </row>
    <row r="443" spans="1:2" ht="13" x14ac:dyDescent="0.15">
      <c r="A443" s="107"/>
      <c r="B443" s="70"/>
    </row>
    <row r="444" spans="1:2" ht="13" x14ac:dyDescent="0.15">
      <c r="A444" s="107"/>
      <c r="B444" s="70"/>
    </row>
    <row r="445" spans="1:2" ht="13" x14ac:dyDescent="0.15">
      <c r="A445" s="107"/>
      <c r="B445" s="70"/>
    </row>
    <row r="446" spans="1:2" ht="13" x14ac:dyDescent="0.15">
      <c r="A446" s="107"/>
      <c r="B446" s="70"/>
    </row>
    <row r="447" spans="1:2" ht="13" x14ac:dyDescent="0.15">
      <c r="A447" s="107"/>
      <c r="B447" s="70"/>
    </row>
    <row r="448" spans="1:2" ht="13" x14ac:dyDescent="0.15">
      <c r="A448" s="107"/>
      <c r="B448" s="70"/>
    </row>
    <row r="449" spans="1:2" ht="13" x14ac:dyDescent="0.15">
      <c r="A449" s="107"/>
      <c r="B449" s="70"/>
    </row>
    <row r="450" spans="1:2" ht="13" x14ac:dyDescent="0.15">
      <c r="A450" s="107"/>
      <c r="B450" s="70"/>
    </row>
    <row r="451" spans="1:2" ht="13" x14ac:dyDescent="0.15">
      <c r="A451" s="107"/>
      <c r="B451" s="70"/>
    </row>
    <row r="452" spans="1:2" ht="13" x14ac:dyDescent="0.15">
      <c r="A452" s="107"/>
      <c r="B452" s="70"/>
    </row>
    <row r="453" spans="1:2" ht="13" x14ac:dyDescent="0.15">
      <c r="A453" s="107"/>
      <c r="B453" s="70"/>
    </row>
    <row r="454" spans="1:2" ht="13" x14ac:dyDescent="0.15">
      <c r="A454" s="107"/>
      <c r="B454" s="70"/>
    </row>
    <row r="455" spans="1:2" ht="13" x14ac:dyDescent="0.15">
      <c r="A455" s="107"/>
      <c r="B455" s="70"/>
    </row>
    <row r="456" spans="1:2" ht="13" x14ac:dyDescent="0.15">
      <c r="A456" s="107"/>
      <c r="B456" s="70"/>
    </row>
    <row r="457" spans="1:2" ht="13" x14ac:dyDescent="0.15">
      <c r="A457" s="107"/>
      <c r="B457" s="70"/>
    </row>
    <row r="458" spans="1:2" ht="13" x14ac:dyDescent="0.15">
      <c r="A458" s="107"/>
      <c r="B458" s="70"/>
    </row>
    <row r="459" spans="1:2" ht="13" x14ac:dyDescent="0.15">
      <c r="A459" s="107"/>
      <c r="B459" s="70"/>
    </row>
    <row r="460" spans="1:2" ht="13" x14ac:dyDescent="0.15">
      <c r="A460" s="107"/>
      <c r="B460" s="70"/>
    </row>
    <row r="461" spans="1:2" ht="13" x14ac:dyDescent="0.15">
      <c r="A461" s="107"/>
      <c r="B461" s="70"/>
    </row>
    <row r="462" spans="1:2" ht="13" x14ac:dyDescent="0.15">
      <c r="A462" s="107"/>
      <c r="B462" s="70"/>
    </row>
    <row r="463" spans="1:2" ht="13" x14ac:dyDescent="0.15">
      <c r="A463" s="107"/>
      <c r="B463" s="70"/>
    </row>
    <row r="464" spans="1:2" ht="13" x14ac:dyDescent="0.15">
      <c r="A464" s="107"/>
      <c r="B464" s="70"/>
    </row>
    <row r="465" spans="1:2" ht="13" x14ac:dyDescent="0.15">
      <c r="A465" s="107"/>
      <c r="B465" s="70"/>
    </row>
    <row r="466" spans="1:2" ht="13" x14ac:dyDescent="0.15">
      <c r="A466" s="107"/>
      <c r="B466" s="70"/>
    </row>
    <row r="467" spans="1:2" ht="13" x14ac:dyDescent="0.15">
      <c r="A467" s="107"/>
      <c r="B467" s="70"/>
    </row>
    <row r="468" spans="1:2" ht="13" x14ac:dyDescent="0.15">
      <c r="A468" s="107"/>
      <c r="B468" s="70"/>
    </row>
    <row r="469" spans="1:2" ht="13" x14ac:dyDescent="0.15">
      <c r="A469" s="107"/>
      <c r="B469" s="70"/>
    </row>
    <row r="470" spans="1:2" ht="13" x14ac:dyDescent="0.15">
      <c r="A470" s="107"/>
      <c r="B470" s="70"/>
    </row>
    <row r="471" spans="1:2" ht="13" x14ac:dyDescent="0.15">
      <c r="A471" s="107"/>
      <c r="B471" s="70"/>
    </row>
    <row r="472" spans="1:2" ht="13" x14ac:dyDescent="0.15">
      <c r="A472" s="107"/>
      <c r="B472" s="70"/>
    </row>
    <row r="473" spans="1:2" ht="13" x14ac:dyDescent="0.15">
      <c r="A473" s="107"/>
      <c r="B473" s="70"/>
    </row>
    <row r="474" spans="1:2" ht="13" x14ac:dyDescent="0.15">
      <c r="A474" s="107"/>
      <c r="B474" s="70"/>
    </row>
    <row r="475" spans="1:2" ht="13" x14ac:dyDescent="0.15">
      <c r="A475" s="107"/>
      <c r="B475" s="70"/>
    </row>
    <row r="476" spans="1:2" ht="13" x14ac:dyDescent="0.15">
      <c r="A476" s="107"/>
      <c r="B476" s="70"/>
    </row>
    <row r="477" spans="1:2" ht="13" x14ac:dyDescent="0.15">
      <c r="A477" s="107"/>
      <c r="B477" s="70"/>
    </row>
    <row r="478" spans="1:2" ht="13" x14ac:dyDescent="0.15">
      <c r="A478" s="107"/>
      <c r="B478" s="70"/>
    </row>
    <row r="479" spans="1:2" ht="13" x14ac:dyDescent="0.15">
      <c r="A479" s="107"/>
      <c r="B479" s="70"/>
    </row>
    <row r="480" spans="1:2" ht="13" x14ac:dyDescent="0.15">
      <c r="A480" s="107"/>
      <c r="B480" s="70"/>
    </row>
    <row r="481" spans="1:2" ht="13" x14ac:dyDescent="0.15">
      <c r="A481" s="107"/>
      <c r="B481" s="70"/>
    </row>
    <row r="482" spans="1:2" ht="13" x14ac:dyDescent="0.15">
      <c r="A482" s="107"/>
      <c r="B482" s="70"/>
    </row>
    <row r="483" spans="1:2" ht="13" x14ac:dyDescent="0.15">
      <c r="A483" s="107"/>
      <c r="B483" s="70"/>
    </row>
    <row r="484" spans="1:2" ht="13" x14ac:dyDescent="0.15">
      <c r="A484" s="107"/>
      <c r="B484" s="70"/>
    </row>
    <row r="485" spans="1:2" ht="13" x14ac:dyDescent="0.15">
      <c r="A485" s="107"/>
      <c r="B485" s="70"/>
    </row>
    <row r="486" spans="1:2" ht="13" x14ac:dyDescent="0.15">
      <c r="A486" s="107"/>
      <c r="B486" s="70"/>
    </row>
    <row r="487" spans="1:2" ht="13" x14ac:dyDescent="0.15">
      <c r="A487" s="107"/>
      <c r="B487" s="70"/>
    </row>
    <row r="488" spans="1:2" ht="13" x14ac:dyDescent="0.15">
      <c r="A488" s="107"/>
      <c r="B488" s="70"/>
    </row>
    <row r="489" spans="1:2" ht="13" x14ac:dyDescent="0.15">
      <c r="A489" s="107"/>
      <c r="B489" s="70"/>
    </row>
    <row r="490" spans="1:2" ht="13" x14ac:dyDescent="0.15">
      <c r="A490" s="107"/>
      <c r="B490" s="70"/>
    </row>
    <row r="491" spans="1:2" ht="13" x14ac:dyDescent="0.15">
      <c r="A491" s="107"/>
      <c r="B491" s="70"/>
    </row>
    <row r="492" spans="1:2" ht="13" x14ac:dyDescent="0.15">
      <c r="A492" s="107"/>
      <c r="B492" s="70"/>
    </row>
    <row r="493" spans="1:2" ht="13" x14ac:dyDescent="0.15">
      <c r="A493" s="107"/>
      <c r="B493" s="70"/>
    </row>
    <row r="494" spans="1:2" ht="13" x14ac:dyDescent="0.15">
      <c r="A494" s="107"/>
      <c r="B494" s="70"/>
    </row>
    <row r="495" spans="1:2" ht="13" x14ac:dyDescent="0.15">
      <c r="A495" s="107"/>
      <c r="B495" s="70"/>
    </row>
    <row r="496" spans="1:2" ht="13" x14ac:dyDescent="0.15">
      <c r="A496" s="107"/>
      <c r="B496" s="70"/>
    </row>
    <row r="497" spans="1:2" ht="13" x14ac:dyDescent="0.15">
      <c r="A497" s="107"/>
      <c r="B497" s="70"/>
    </row>
    <row r="498" spans="1:2" ht="13" x14ac:dyDescent="0.15">
      <c r="A498" s="107"/>
      <c r="B498" s="70"/>
    </row>
    <row r="499" spans="1:2" ht="13" x14ac:dyDescent="0.15">
      <c r="A499" s="107"/>
      <c r="B499" s="70"/>
    </row>
    <row r="500" spans="1:2" ht="13" x14ac:dyDescent="0.15">
      <c r="A500" s="107"/>
      <c r="B500" s="70"/>
    </row>
    <row r="501" spans="1:2" ht="13" x14ac:dyDescent="0.15">
      <c r="A501" s="107"/>
      <c r="B501" s="70"/>
    </row>
    <row r="502" spans="1:2" ht="13" x14ac:dyDescent="0.15">
      <c r="A502" s="107"/>
      <c r="B502" s="70"/>
    </row>
    <row r="503" spans="1:2" ht="13" x14ac:dyDescent="0.15">
      <c r="A503" s="107"/>
      <c r="B503" s="70"/>
    </row>
    <row r="504" spans="1:2" ht="13" x14ac:dyDescent="0.15">
      <c r="A504" s="107"/>
      <c r="B504" s="70"/>
    </row>
    <row r="505" spans="1:2" ht="13" x14ac:dyDescent="0.15">
      <c r="A505" s="107"/>
      <c r="B505" s="70"/>
    </row>
    <row r="506" spans="1:2" ht="13" x14ac:dyDescent="0.15">
      <c r="A506" s="107"/>
      <c r="B506" s="70"/>
    </row>
    <row r="507" spans="1:2" ht="13" x14ac:dyDescent="0.15">
      <c r="A507" s="107"/>
      <c r="B507" s="70"/>
    </row>
    <row r="508" spans="1:2" ht="13" x14ac:dyDescent="0.15">
      <c r="A508" s="107"/>
      <c r="B508" s="70"/>
    </row>
    <row r="509" spans="1:2" ht="13" x14ac:dyDescent="0.15">
      <c r="A509" s="107"/>
      <c r="B509" s="70"/>
    </row>
    <row r="510" spans="1:2" ht="13" x14ac:dyDescent="0.15">
      <c r="A510" s="107"/>
      <c r="B510" s="70"/>
    </row>
    <row r="511" spans="1:2" ht="13" x14ac:dyDescent="0.15">
      <c r="A511" s="107"/>
      <c r="B511" s="70"/>
    </row>
    <row r="512" spans="1:2" ht="13" x14ac:dyDescent="0.15">
      <c r="A512" s="107"/>
      <c r="B512" s="70"/>
    </row>
    <row r="513" spans="1:2" ht="13" x14ac:dyDescent="0.15">
      <c r="A513" s="107"/>
      <c r="B513" s="70"/>
    </row>
    <row r="514" spans="1:2" ht="13" x14ac:dyDescent="0.15">
      <c r="A514" s="107"/>
      <c r="B514" s="70"/>
    </row>
    <row r="515" spans="1:2" ht="13" x14ac:dyDescent="0.15">
      <c r="A515" s="107"/>
      <c r="B515" s="70"/>
    </row>
    <row r="516" spans="1:2" ht="13" x14ac:dyDescent="0.15">
      <c r="A516" s="107"/>
      <c r="B516" s="70"/>
    </row>
    <row r="517" spans="1:2" ht="13" x14ac:dyDescent="0.15">
      <c r="A517" s="107"/>
      <c r="B517" s="70"/>
    </row>
    <row r="518" spans="1:2" ht="13" x14ac:dyDescent="0.15">
      <c r="A518" s="107"/>
      <c r="B518" s="70"/>
    </row>
    <row r="519" spans="1:2" ht="13" x14ac:dyDescent="0.15">
      <c r="A519" s="107"/>
      <c r="B519" s="70"/>
    </row>
    <row r="520" spans="1:2" ht="13" x14ac:dyDescent="0.15">
      <c r="A520" s="107"/>
      <c r="B520" s="70"/>
    </row>
    <row r="521" spans="1:2" ht="13" x14ac:dyDescent="0.15">
      <c r="A521" s="107"/>
      <c r="B521" s="70"/>
    </row>
    <row r="522" spans="1:2" ht="13" x14ac:dyDescent="0.15">
      <c r="A522" s="107"/>
      <c r="B522" s="70"/>
    </row>
    <row r="523" spans="1:2" ht="13" x14ac:dyDescent="0.15">
      <c r="A523" s="107"/>
      <c r="B523" s="70"/>
    </row>
    <row r="524" spans="1:2" ht="13" x14ac:dyDescent="0.15">
      <c r="A524" s="107"/>
      <c r="B524" s="70"/>
    </row>
    <row r="525" spans="1:2" ht="13" x14ac:dyDescent="0.15">
      <c r="A525" s="107"/>
      <c r="B525" s="70"/>
    </row>
    <row r="526" spans="1:2" ht="13" x14ac:dyDescent="0.15">
      <c r="A526" s="107"/>
      <c r="B526" s="70"/>
    </row>
    <row r="527" spans="1:2" ht="13" x14ac:dyDescent="0.15">
      <c r="A527" s="107"/>
      <c r="B527" s="70"/>
    </row>
    <row r="528" spans="1:2" ht="13" x14ac:dyDescent="0.15">
      <c r="A528" s="107"/>
      <c r="B528" s="70"/>
    </row>
    <row r="529" spans="1:2" ht="13" x14ac:dyDescent="0.15">
      <c r="A529" s="107"/>
      <c r="B529" s="70"/>
    </row>
    <row r="530" spans="1:2" ht="13" x14ac:dyDescent="0.15">
      <c r="A530" s="107"/>
      <c r="B530" s="70"/>
    </row>
    <row r="531" spans="1:2" ht="13" x14ac:dyDescent="0.15">
      <c r="A531" s="107"/>
      <c r="B531" s="70"/>
    </row>
    <row r="532" spans="1:2" ht="13" x14ac:dyDescent="0.15">
      <c r="A532" s="107"/>
      <c r="B532" s="70"/>
    </row>
    <row r="533" spans="1:2" ht="13" x14ac:dyDescent="0.15">
      <c r="A533" s="107"/>
      <c r="B533" s="70"/>
    </row>
    <row r="534" spans="1:2" ht="13" x14ac:dyDescent="0.15">
      <c r="A534" s="107"/>
      <c r="B534" s="70"/>
    </row>
    <row r="535" spans="1:2" ht="13" x14ac:dyDescent="0.15">
      <c r="A535" s="107"/>
      <c r="B535" s="70"/>
    </row>
    <row r="536" spans="1:2" ht="13" x14ac:dyDescent="0.15">
      <c r="A536" s="107"/>
      <c r="B536" s="70"/>
    </row>
    <row r="537" spans="1:2" ht="13" x14ac:dyDescent="0.15">
      <c r="A537" s="107"/>
      <c r="B537" s="70"/>
    </row>
    <row r="538" spans="1:2" ht="13" x14ac:dyDescent="0.15">
      <c r="A538" s="107"/>
      <c r="B538" s="70"/>
    </row>
    <row r="539" spans="1:2" ht="13" x14ac:dyDescent="0.15">
      <c r="A539" s="107"/>
      <c r="B539" s="70"/>
    </row>
    <row r="540" spans="1:2" ht="13" x14ac:dyDescent="0.15">
      <c r="A540" s="107"/>
      <c r="B540" s="70"/>
    </row>
    <row r="541" spans="1:2" ht="13" x14ac:dyDescent="0.15">
      <c r="A541" s="107"/>
      <c r="B541" s="70"/>
    </row>
    <row r="542" spans="1:2" ht="13" x14ac:dyDescent="0.15">
      <c r="A542" s="107"/>
      <c r="B542" s="70"/>
    </row>
    <row r="543" spans="1:2" ht="13" x14ac:dyDescent="0.15">
      <c r="A543" s="107"/>
      <c r="B543" s="70"/>
    </row>
    <row r="544" spans="1:2" ht="13" x14ac:dyDescent="0.15">
      <c r="A544" s="107"/>
      <c r="B544" s="70"/>
    </row>
    <row r="545" spans="1:2" ht="13" x14ac:dyDescent="0.15">
      <c r="A545" s="107"/>
      <c r="B545" s="70"/>
    </row>
    <row r="546" spans="1:2" ht="13" x14ac:dyDescent="0.15">
      <c r="A546" s="107"/>
      <c r="B546" s="70"/>
    </row>
    <row r="547" spans="1:2" ht="13" x14ac:dyDescent="0.15">
      <c r="A547" s="107"/>
      <c r="B547" s="70"/>
    </row>
    <row r="548" spans="1:2" ht="13" x14ac:dyDescent="0.15">
      <c r="A548" s="107"/>
      <c r="B548" s="70"/>
    </row>
    <row r="549" spans="1:2" ht="13" x14ac:dyDescent="0.15">
      <c r="A549" s="107"/>
      <c r="B549" s="70"/>
    </row>
    <row r="550" spans="1:2" ht="13" x14ac:dyDescent="0.15">
      <c r="A550" s="107"/>
      <c r="B550" s="70"/>
    </row>
    <row r="551" spans="1:2" ht="13" x14ac:dyDescent="0.15">
      <c r="A551" s="107"/>
      <c r="B551" s="70"/>
    </row>
    <row r="552" spans="1:2" ht="13" x14ac:dyDescent="0.15">
      <c r="A552" s="107"/>
      <c r="B552" s="70"/>
    </row>
    <row r="553" spans="1:2" ht="13" x14ac:dyDescent="0.15">
      <c r="A553" s="107"/>
      <c r="B553" s="70"/>
    </row>
    <row r="554" spans="1:2" ht="13" x14ac:dyDescent="0.15">
      <c r="A554" s="107"/>
      <c r="B554" s="70"/>
    </row>
    <row r="555" spans="1:2" ht="13" x14ac:dyDescent="0.15">
      <c r="A555" s="107"/>
      <c r="B555" s="70"/>
    </row>
    <row r="556" spans="1:2" ht="13" x14ac:dyDescent="0.15">
      <c r="A556" s="107"/>
      <c r="B556" s="70"/>
    </row>
    <row r="557" spans="1:2" ht="13" x14ac:dyDescent="0.15">
      <c r="A557" s="107"/>
      <c r="B557" s="70"/>
    </row>
    <row r="558" spans="1:2" ht="13" x14ac:dyDescent="0.15">
      <c r="A558" s="107"/>
      <c r="B558" s="70"/>
    </row>
    <row r="559" spans="1:2" ht="13" x14ac:dyDescent="0.15">
      <c r="A559" s="107"/>
      <c r="B559" s="70"/>
    </row>
    <row r="560" spans="1:2" ht="13" x14ac:dyDescent="0.15">
      <c r="A560" s="107"/>
      <c r="B560" s="70"/>
    </row>
    <row r="561" spans="1:2" ht="13" x14ac:dyDescent="0.15">
      <c r="A561" s="107"/>
      <c r="B561" s="70"/>
    </row>
    <row r="562" spans="1:2" ht="13" x14ac:dyDescent="0.15">
      <c r="A562" s="107"/>
      <c r="B562" s="70"/>
    </row>
    <row r="563" spans="1:2" ht="13" x14ac:dyDescent="0.15">
      <c r="A563" s="107"/>
      <c r="B563" s="70"/>
    </row>
    <row r="564" spans="1:2" ht="13" x14ac:dyDescent="0.15">
      <c r="A564" s="107"/>
      <c r="B564" s="70"/>
    </row>
    <row r="565" spans="1:2" ht="13" x14ac:dyDescent="0.15">
      <c r="A565" s="107"/>
      <c r="B565" s="70"/>
    </row>
    <row r="566" spans="1:2" ht="13" x14ac:dyDescent="0.15">
      <c r="A566" s="107"/>
      <c r="B566" s="70"/>
    </row>
    <row r="567" spans="1:2" ht="13" x14ac:dyDescent="0.15">
      <c r="A567" s="107"/>
      <c r="B567" s="70"/>
    </row>
    <row r="568" spans="1:2" ht="13" x14ac:dyDescent="0.15">
      <c r="A568" s="107"/>
      <c r="B568" s="70"/>
    </row>
    <row r="569" spans="1:2" ht="13" x14ac:dyDescent="0.15">
      <c r="A569" s="107"/>
      <c r="B569" s="70"/>
    </row>
    <row r="570" spans="1:2" ht="13" x14ac:dyDescent="0.15">
      <c r="A570" s="107"/>
      <c r="B570" s="70"/>
    </row>
    <row r="571" spans="1:2" ht="13" x14ac:dyDescent="0.15">
      <c r="A571" s="107"/>
      <c r="B571" s="70"/>
    </row>
    <row r="572" spans="1:2" ht="13" x14ac:dyDescent="0.15">
      <c r="A572" s="107"/>
      <c r="B572" s="70"/>
    </row>
    <row r="573" spans="1:2" ht="13" x14ac:dyDescent="0.15">
      <c r="A573" s="107"/>
      <c r="B573" s="70"/>
    </row>
    <row r="574" spans="1:2" ht="13" x14ac:dyDescent="0.15">
      <c r="A574" s="107"/>
      <c r="B574" s="70"/>
    </row>
    <row r="575" spans="1:2" ht="13" x14ac:dyDescent="0.15">
      <c r="A575" s="107"/>
      <c r="B575" s="70"/>
    </row>
    <row r="576" spans="1:2" ht="13" x14ac:dyDescent="0.15">
      <c r="A576" s="107"/>
      <c r="B576" s="70"/>
    </row>
    <row r="577" spans="1:2" ht="13" x14ac:dyDescent="0.15">
      <c r="A577" s="107"/>
      <c r="B577" s="70"/>
    </row>
    <row r="578" spans="1:2" ht="13" x14ac:dyDescent="0.15">
      <c r="A578" s="107"/>
      <c r="B578" s="70"/>
    </row>
    <row r="579" spans="1:2" ht="13" x14ac:dyDescent="0.15">
      <c r="A579" s="107"/>
      <c r="B579" s="70"/>
    </row>
    <row r="580" spans="1:2" ht="13" x14ac:dyDescent="0.15">
      <c r="A580" s="107"/>
      <c r="B580" s="70"/>
    </row>
    <row r="581" spans="1:2" ht="13" x14ac:dyDescent="0.15">
      <c r="A581" s="107"/>
      <c r="B581" s="70"/>
    </row>
    <row r="582" spans="1:2" ht="13" x14ac:dyDescent="0.15">
      <c r="A582" s="107"/>
      <c r="B582" s="70"/>
    </row>
    <row r="583" spans="1:2" ht="13" x14ac:dyDescent="0.15">
      <c r="A583" s="107"/>
      <c r="B583" s="70"/>
    </row>
    <row r="584" spans="1:2" ht="13" x14ac:dyDescent="0.15">
      <c r="A584" s="107"/>
      <c r="B584" s="70"/>
    </row>
    <row r="585" spans="1:2" ht="13" x14ac:dyDescent="0.15">
      <c r="A585" s="107"/>
      <c r="B585" s="70"/>
    </row>
    <row r="586" spans="1:2" ht="13" x14ac:dyDescent="0.15">
      <c r="A586" s="107"/>
      <c r="B586" s="70"/>
    </row>
    <row r="587" spans="1:2" ht="13" x14ac:dyDescent="0.15">
      <c r="A587" s="107"/>
      <c r="B587" s="70"/>
    </row>
    <row r="588" spans="1:2" ht="13" x14ac:dyDescent="0.15">
      <c r="A588" s="107"/>
      <c r="B588" s="70"/>
    </row>
    <row r="589" spans="1:2" ht="13" x14ac:dyDescent="0.15">
      <c r="A589" s="107"/>
      <c r="B589" s="70"/>
    </row>
    <row r="590" spans="1:2" ht="13" x14ac:dyDescent="0.15">
      <c r="A590" s="107"/>
      <c r="B590" s="70"/>
    </row>
    <row r="591" spans="1:2" ht="13" x14ac:dyDescent="0.15">
      <c r="A591" s="107"/>
      <c r="B591" s="70"/>
    </row>
    <row r="592" spans="1:2" ht="13" x14ac:dyDescent="0.15">
      <c r="A592" s="107"/>
      <c r="B592" s="70"/>
    </row>
    <row r="593" spans="1:2" ht="13" x14ac:dyDescent="0.15">
      <c r="A593" s="107"/>
      <c r="B593" s="70"/>
    </row>
    <row r="594" spans="1:2" ht="13" x14ac:dyDescent="0.15">
      <c r="A594" s="107"/>
      <c r="B594" s="70"/>
    </row>
    <row r="595" spans="1:2" ht="13" x14ac:dyDescent="0.15">
      <c r="A595" s="107"/>
      <c r="B595" s="70"/>
    </row>
    <row r="596" spans="1:2" ht="13" x14ac:dyDescent="0.15">
      <c r="A596" s="107"/>
      <c r="B596" s="70"/>
    </row>
    <row r="597" spans="1:2" ht="13" x14ac:dyDescent="0.15">
      <c r="A597" s="107"/>
      <c r="B597" s="70"/>
    </row>
    <row r="598" spans="1:2" ht="13" x14ac:dyDescent="0.15">
      <c r="A598" s="107"/>
      <c r="B598" s="70"/>
    </row>
    <row r="599" spans="1:2" ht="13" x14ac:dyDescent="0.15">
      <c r="A599" s="107"/>
      <c r="B599" s="70"/>
    </row>
    <row r="600" spans="1:2" ht="13" x14ac:dyDescent="0.15">
      <c r="A600" s="107"/>
      <c r="B600" s="70"/>
    </row>
    <row r="601" spans="1:2" ht="13" x14ac:dyDescent="0.15">
      <c r="A601" s="107"/>
      <c r="B601" s="70"/>
    </row>
    <row r="602" spans="1:2" ht="13" x14ac:dyDescent="0.15">
      <c r="A602" s="107"/>
      <c r="B602" s="70"/>
    </row>
    <row r="603" spans="1:2" ht="13" x14ac:dyDescent="0.15">
      <c r="A603" s="107"/>
      <c r="B603" s="70"/>
    </row>
    <row r="604" spans="1:2" ht="13" x14ac:dyDescent="0.15">
      <c r="A604" s="107"/>
      <c r="B604" s="70"/>
    </row>
    <row r="605" spans="1:2" ht="13" x14ac:dyDescent="0.15">
      <c r="A605" s="107"/>
      <c r="B605" s="70"/>
    </row>
    <row r="606" spans="1:2" ht="13" x14ac:dyDescent="0.15">
      <c r="A606" s="107"/>
      <c r="B606" s="70"/>
    </row>
    <row r="607" spans="1:2" ht="13" x14ac:dyDescent="0.15">
      <c r="A607" s="107"/>
      <c r="B607" s="70"/>
    </row>
    <row r="608" spans="1:2" ht="13" x14ac:dyDescent="0.15">
      <c r="A608" s="107"/>
      <c r="B608" s="70"/>
    </row>
    <row r="609" spans="1:2" ht="13" x14ac:dyDescent="0.15">
      <c r="A609" s="107"/>
      <c r="B609" s="70"/>
    </row>
    <row r="610" spans="1:2" ht="13" x14ac:dyDescent="0.15">
      <c r="A610" s="107"/>
      <c r="B610" s="70"/>
    </row>
    <row r="611" spans="1:2" ht="13" x14ac:dyDescent="0.15">
      <c r="A611" s="107"/>
      <c r="B611" s="70"/>
    </row>
    <row r="612" spans="1:2" ht="13" x14ac:dyDescent="0.15">
      <c r="A612" s="107"/>
      <c r="B612" s="70"/>
    </row>
    <row r="613" spans="1:2" ht="13" x14ac:dyDescent="0.15">
      <c r="A613" s="107"/>
      <c r="B613" s="70"/>
    </row>
    <row r="614" spans="1:2" ht="13" x14ac:dyDescent="0.15">
      <c r="A614" s="107"/>
      <c r="B614" s="70"/>
    </row>
    <row r="615" spans="1:2" ht="13" x14ac:dyDescent="0.15">
      <c r="A615" s="107"/>
      <c r="B615" s="70"/>
    </row>
    <row r="616" spans="1:2" ht="13" x14ac:dyDescent="0.15">
      <c r="A616" s="107"/>
      <c r="B616" s="70"/>
    </row>
    <row r="617" spans="1:2" ht="13" x14ac:dyDescent="0.15">
      <c r="A617" s="107"/>
      <c r="B617" s="70"/>
    </row>
    <row r="618" spans="1:2" ht="13" x14ac:dyDescent="0.15">
      <c r="A618" s="107"/>
      <c r="B618" s="70"/>
    </row>
    <row r="619" spans="1:2" ht="13" x14ac:dyDescent="0.15">
      <c r="A619" s="107"/>
      <c r="B619" s="70"/>
    </row>
    <row r="620" spans="1:2" ht="13" x14ac:dyDescent="0.15">
      <c r="A620" s="107"/>
      <c r="B620" s="70"/>
    </row>
    <row r="621" spans="1:2" ht="13" x14ac:dyDescent="0.15">
      <c r="A621" s="107"/>
      <c r="B621" s="70"/>
    </row>
    <row r="622" spans="1:2" ht="13" x14ac:dyDescent="0.15">
      <c r="A622" s="107"/>
      <c r="B622" s="70"/>
    </row>
    <row r="623" spans="1:2" ht="13" x14ac:dyDescent="0.15">
      <c r="A623" s="107"/>
      <c r="B623" s="70"/>
    </row>
    <row r="624" spans="1:2" ht="13" x14ac:dyDescent="0.15">
      <c r="A624" s="107"/>
      <c r="B624" s="70"/>
    </row>
    <row r="625" spans="1:2" ht="13" x14ac:dyDescent="0.15">
      <c r="A625" s="107"/>
      <c r="B625" s="70"/>
    </row>
    <row r="626" spans="1:2" ht="13" x14ac:dyDescent="0.15">
      <c r="A626" s="107"/>
      <c r="B626" s="70"/>
    </row>
    <row r="627" spans="1:2" ht="13" x14ac:dyDescent="0.15">
      <c r="A627" s="107"/>
      <c r="B627" s="70"/>
    </row>
    <row r="628" spans="1:2" ht="13" x14ac:dyDescent="0.15">
      <c r="A628" s="107"/>
      <c r="B628" s="70"/>
    </row>
    <row r="629" spans="1:2" ht="13" x14ac:dyDescent="0.15">
      <c r="A629" s="107"/>
      <c r="B629" s="70"/>
    </row>
    <row r="630" spans="1:2" ht="13" x14ac:dyDescent="0.15">
      <c r="A630" s="107"/>
      <c r="B630" s="70"/>
    </row>
    <row r="631" spans="1:2" ht="13" x14ac:dyDescent="0.15">
      <c r="A631" s="107"/>
      <c r="B631" s="70"/>
    </row>
    <row r="632" spans="1:2" ht="13" x14ac:dyDescent="0.15">
      <c r="A632" s="107"/>
      <c r="B632" s="70"/>
    </row>
    <row r="633" spans="1:2" ht="13" x14ac:dyDescent="0.15">
      <c r="A633" s="107"/>
      <c r="B633" s="70"/>
    </row>
    <row r="634" spans="1:2" ht="13" x14ac:dyDescent="0.15">
      <c r="A634" s="107"/>
      <c r="B634" s="70"/>
    </row>
    <row r="635" spans="1:2" ht="13" x14ac:dyDescent="0.15">
      <c r="A635" s="107"/>
      <c r="B635" s="70"/>
    </row>
    <row r="636" spans="1:2" ht="13" x14ac:dyDescent="0.15">
      <c r="A636" s="107"/>
      <c r="B636" s="70"/>
    </row>
    <row r="637" spans="1:2" ht="13" x14ac:dyDescent="0.15">
      <c r="A637" s="107"/>
      <c r="B637" s="70"/>
    </row>
    <row r="638" spans="1:2" ht="13" x14ac:dyDescent="0.15">
      <c r="A638" s="107"/>
      <c r="B638" s="70"/>
    </row>
    <row r="639" spans="1:2" ht="13" x14ac:dyDescent="0.15">
      <c r="A639" s="107"/>
      <c r="B639" s="70"/>
    </row>
    <row r="640" spans="1:2" ht="13" x14ac:dyDescent="0.15">
      <c r="A640" s="107"/>
      <c r="B640" s="70"/>
    </row>
    <row r="641" spans="1:2" ht="13" x14ac:dyDescent="0.15">
      <c r="A641" s="107"/>
      <c r="B641" s="70"/>
    </row>
    <row r="642" spans="1:2" ht="13" x14ac:dyDescent="0.15">
      <c r="A642" s="107"/>
      <c r="B642" s="70"/>
    </row>
    <row r="643" spans="1:2" ht="13" x14ac:dyDescent="0.15">
      <c r="A643" s="107"/>
      <c r="B643" s="70"/>
    </row>
    <row r="644" spans="1:2" ht="13" x14ac:dyDescent="0.15">
      <c r="A644" s="107"/>
      <c r="B644" s="70"/>
    </row>
    <row r="645" spans="1:2" ht="13" x14ac:dyDescent="0.15">
      <c r="A645" s="107"/>
      <c r="B645" s="70"/>
    </row>
    <row r="646" spans="1:2" ht="13" x14ac:dyDescent="0.15">
      <c r="A646" s="107"/>
      <c r="B646" s="70"/>
    </row>
    <row r="647" spans="1:2" ht="13" x14ac:dyDescent="0.15">
      <c r="A647" s="107"/>
      <c r="B647" s="70"/>
    </row>
    <row r="648" spans="1:2" ht="13" x14ac:dyDescent="0.15">
      <c r="A648" s="107"/>
      <c r="B648" s="70"/>
    </row>
    <row r="649" spans="1:2" ht="13" x14ac:dyDescent="0.15">
      <c r="A649" s="107"/>
      <c r="B649" s="70"/>
    </row>
    <row r="650" spans="1:2" ht="13" x14ac:dyDescent="0.15">
      <c r="A650" s="107"/>
      <c r="B650" s="70"/>
    </row>
    <row r="651" spans="1:2" ht="13" x14ac:dyDescent="0.15">
      <c r="A651" s="107"/>
      <c r="B651" s="70"/>
    </row>
    <row r="652" spans="1:2" ht="13" x14ac:dyDescent="0.15">
      <c r="A652" s="107"/>
      <c r="B652" s="70"/>
    </row>
    <row r="653" spans="1:2" ht="13" x14ac:dyDescent="0.15">
      <c r="A653" s="107"/>
      <c r="B653" s="70"/>
    </row>
    <row r="654" spans="1:2" ht="13" x14ac:dyDescent="0.15">
      <c r="A654" s="107"/>
      <c r="B654" s="70"/>
    </row>
    <row r="655" spans="1:2" ht="13" x14ac:dyDescent="0.15">
      <c r="A655" s="107"/>
      <c r="B655" s="70"/>
    </row>
    <row r="656" spans="1:2" ht="13" x14ac:dyDescent="0.15">
      <c r="A656" s="107"/>
      <c r="B656" s="70"/>
    </row>
    <row r="657" spans="1:2" ht="13" x14ac:dyDescent="0.15">
      <c r="A657" s="107"/>
      <c r="B657" s="70"/>
    </row>
    <row r="658" spans="1:2" ht="13" x14ac:dyDescent="0.15">
      <c r="A658" s="107"/>
      <c r="B658" s="70"/>
    </row>
    <row r="659" spans="1:2" ht="13" x14ac:dyDescent="0.15">
      <c r="A659" s="107"/>
      <c r="B659" s="70"/>
    </row>
    <row r="660" spans="1:2" ht="13" x14ac:dyDescent="0.15">
      <c r="A660" s="107"/>
      <c r="B660" s="70"/>
    </row>
    <row r="661" spans="1:2" ht="13" x14ac:dyDescent="0.15">
      <c r="A661" s="107"/>
      <c r="B661" s="70"/>
    </row>
    <row r="662" spans="1:2" ht="13" x14ac:dyDescent="0.15">
      <c r="A662" s="107"/>
      <c r="B662" s="70"/>
    </row>
    <row r="663" spans="1:2" ht="13" x14ac:dyDescent="0.15">
      <c r="A663" s="107"/>
      <c r="B663" s="70"/>
    </row>
    <row r="664" spans="1:2" ht="13" x14ac:dyDescent="0.15">
      <c r="A664" s="107"/>
      <c r="B664" s="70"/>
    </row>
    <row r="665" spans="1:2" ht="13" x14ac:dyDescent="0.15">
      <c r="A665" s="107"/>
      <c r="B665" s="70"/>
    </row>
    <row r="666" spans="1:2" ht="13" x14ac:dyDescent="0.15">
      <c r="A666" s="107"/>
      <c r="B666" s="70"/>
    </row>
    <row r="667" spans="1:2" ht="13" x14ac:dyDescent="0.15">
      <c r="A667" s="107"/>
      <c r="B667" s="70"/>
    </row>
    <row r="668" spans="1:2" ht="13" x14ac:dyDescent="0.15">
      <c r="A668" s="107"/>
      <c r="B668" s="70"/>
    </row>
    <row r="669" spans="1:2" ht="13" x14ac:dyDescent="0.15">
      <c r="A669" s="107"/>
      <c r="B669" s="70"/>
    </row>
    <row r="670" spans="1:2" ht="13" x14ac:dyDescent="0.15">
      <c r="A670" s="107"/>
      <c r="B670" s="70"/>
    </row>
    <row r="671" spans="1:2" ht="13" x14ac:dyDescent="0.15">
      <c r="A671" s="107"/>
      <c r="B671" s="70"/>
    </row>
    <row r="672" spans="1:2" ht="13" x14ac:dyDescent="0.15">
      <c r="A672" s="107"/>
      <c r="B672" s="70"/>
    </row>
    <row r="673" spans="1:2" ht="13" x14ac:dyDescent="0.15">
      <c r="A673" s="107"/>
      <c r="B673" s="70"/>
    </row>
    <row r="674" spans="1:2" ht="13" x14ac:dyDescent="0.15">
      <c r="A674" s="107"/>
      <c r="B674" s="70"/>
    </row>
    <row r="675" spans="1:2" ht="13" x14ac:dyDescent="0.15">
      <c r="A675" s="107"/>
      <c r="B675" s="70"/>
    </row>
    <row r="676" spans="1:2" ht="13" x14ac:dyDescent="0.15">
      <c r="A676" s="107"/>
      <c r="B676" s="70"/>
    </row>
    <row r="677" spans="1:2" ht="13" x14ac:dyDescent="0.15">
      <c r="A677" s="107"/>
      <c r="B677" s="70"/>
    </row>
    <row r="678" spans="1:2" ht="13" x14ac:dyDescent="0.15">
      <c r="A678" s="107"/>
      <c r="B678" s="70"/>
    </row>
    <row r="679" spans="1:2" ht="13" x14ac:dyDescent="0.15">
      <c r="A679" s="107"/>
      <c r="B679" s="70"/>
    </row>
    <row r="680" spans="1:2" ht="13" x14ac:dyDescent="0.15">
      <c r="A680" s="107"/>
      <c r="B680" s="70"/>
    </row>
    <row r="681" spans="1:2" ht="13" x14ac:dyDescent="0.15">
      <c r="A681" s="107"/>
      <c r="B681" s="70"/>
    </row>
    <row r="682" spans="1:2" ht="13" x14ac:dyDescent="0.15">
      <c r="A682" s="107"/>
      <c r="B682" s="70"/>
    </row>
    <row r="683" spans="1:2" ht="13" x14ac:dyDescent="0.15">
      <c r="A683" s="107"/>
      <c r="B683" s="70"/>
    </row>
    <row r="684" spans="1:2" ht="13" x14ac:dyDescent="0.15">
      <c r="A684" s="107"/>
      <c r="B684" s="70"/>
    </row>
    <row r="685" spans="1:2" ht="13" x14ac:dyDescent="0.15">
      <c r="A685" s="107"/>
      <c r="B685" s="70"/>
    </row>
    <row r="686" spans="1:2" ht="13" x14ac:dyDescent="0.15">
      <c r="A686" s="107"/>
      <c r="B686" s="70"/>
    </row>
    <row r="687" spans="1:2" ht="13" x14ac:dyDescent="0.15">
      <c r="A687" s="107"/>
      <c r="B687" s="70"/>
    </row>
    <row r="688" spans="1:2" ht="13" x14ac:dyDescent="0.15">
      <c r="A688" s="107"/>
      <c r="B688" s="70"/>
    </row>
    <row r="689" spans="1:2" ht="13" x14ac:dyDescent="0.15">
      <c r="A689" s="107"/>
      <c r="B689" s="70"/>
    </row>
    <row r="690" spans="1:2" ht="13" x14ac:dyDescent="0.15">
      <c r="A690" s="107"/>
      <c r="B690" s="70"/>
    </row>
    <row r="691" spans="1:2" ht="13" x14ac:dyDescent="0.15">
      <c r="A691" s="107"/>
      <c r="B691" s="70"/>
    </row>
    <row r="692" spans="1:2" ht="13" x14ac:dyDescent="0.15">
      <c r="A692" s="107"/>
      <c r="B692" s="70"/>
    </row>
    <row r="693" spans="1:2" ht="13" x14ac:dyDescent="0.15">
      <c r="A693" s="107"/>
      <c r="B693" s="70"/>
    </row>
    <row r="694" spans="1:2" ht="13" x14ac:dyDescent="0.15">
      <c r="A694" s="107"/>
      <c r="B694" s="70"/>
    </row>
    <row r="695" spans="1:2" ht="13" x14ac:dyDescent="0.15">
      <c r="A695" s="107"/>
      <c r="B695" s="70"/>
    </row>
    <row r="696" spans="1:2" ht="13" x14ac:dyDescent="0.15">
      <c r="A696" s="107"/>
      <c r="B696" s="70"/>
    </row>
    <row r="697" spans="1:2" ht="13" x14ac:dyDescent="0.15">
      <c r="A697" s="107"/>
      <c r="B697" s="70"/>
    </row>
    <row r="698" spans="1:2" ht="13" x14ac:dyDescent="0.15">
      <c r="A698" s="107"/>
      <c r="B698" s="70"/>
    </row>
    <row r="699" spans="1:2" ht="13" x14ac:dyDescent="0.15">
      <c r="A699" s="107"/>
      <c r="B699" s="70"/>
    </row>
    <row r="700" spans="1:2" ht="13" x14ac:dyDescent="0.15">
      <c r="A700" s="107"/>
      <c r="B700" s="70"/>
    </row>
    <row r="701" spans="1:2" ht="13" x14ac:dyDescent="0.15">
      <c r="A701" s="107"/>
      <c r="B701" s="70"/>
    </row>
    <row r="702" spans="1:2" ht="13" x14ac:dyDescent="0.15">
      <c r="A702" s="107"/>
      <c r="B702" s="70"/>
    </row>
    <row r="703" spans="1:2" ht="13" x14ac:dyDescent="0.15">
      <c r="A703" s="107"/>
      <c r="B703" s="70"/>
    </row>
    <row r="704" spans="1:2" ht="13" x14ac:dyDescent="0.15">
      <c r="A704" s="107"/>
      <c r="B704" s="70"/>
    </row>
    <row r="705" spans="1:2" ht="13" x14ac:dyDescent="0.15">
      <c r="A705" s="107"/>
      <c r="B705" s="70"/>
    </row>
    <row r="706" spans="1:2" ht="13" x14ac:dyDescent="0.15">
      <c r="A706" s="107"/>
      <c r="B706" s="70"/>
    </row>
    <row r="707" spans="1:2" ht="13" x14ac:dyDescent="0.15">
      <c r="A707" s="107"/>
      <c r="B707" s="70"/>
    </row>
    <row r="708" spans="1:2" ht="13" x14ac:dyDescent="0.15">
      <c r="A708" s="107"/>
      <c r="B708" s="70"/>
    </row>
    <row r="709" spans="1:2" ht="13" x14ac:dyDescent="0.15">
      <c r="A709" s="107"/>
      <c r="B709" s="70"/>
    </row>
    <row r="710" spans="1:2" ht="13" x14ac:dyDescent="0.15">
      <c r="A710" s="107"/>
      <c r="B710" s="70"/>
    </row>
    <row r="711" spans="1:2" ht="13" x14ac:dyDescent="0.15">
      <c r="A711" s="107"/>
      <c r="B711" s="70"/>
    </row>
    <row r="712" spans="1:2" ht="13" x14ac:dyDescent="0.15">
      <c r="A712" s="107"/>
      <c r="B712" s="70"/>
    </row>
    <row r="713" spans="1:2" ht="13" x14ac:dyDescent="0.15">
      <c r="A713" s="107"/>
      <c r="B713" s="70"/>
    </row>
    <row r="714" spans="1:2" ht="13" x14ac:dyDescent="0.15">
      <c r="A714" s="107"/>
      <c r="B714" s="70"/>
    </row>
    <row r="715" spans="1:2" ht="13" x14ac:dyDescent="0.15">
      <c r="A715" s="107"/>
      <c r="B715" s="70"/>
    </row>
    <row r="716" spans="1:2" ht="13" x14ac:dyDescent="0.15">
      <c r="A716" s="107"/>
      <c r="B716" s="70"/>
    </row>
    <row r="717" spans="1:2" ht="13" x14ac:dyDescent="0.15">
      <c r="A717" s="107"/>
      <c r="B717" s="70"/>
    </row>
    <row r="718" spans="1:2" ht="13" x14ac:dyDescent="0.15">
      <c r="A718" s="107"/>
      <c r="B718" s="70"/>
    </row>
    <row r="719" spans="1:2" ht="13" x14ac:dyDescent="0.15">
      <c r="A719" s="107"/>
      <c r="B719" s="70"/>
    </row>
    <row r="720" spans="1:2" ht="13" x14ac:dyDescent="0.15">
      <c r="A720" s="107"/>
      <c r="B720" s="70"/>
    </row>
    <row r="721" spans="1:2" ht="13" x14ac:dyDescent="0.15">
      <c r="A721" s="107"/>
      <c r="B721" s="70"/>
    </row>
    <row r="722" spans="1:2" ht="13" x14ac:dyDescent="0.15">
      <c r="A722" s="107"/>
      <c r="B722" s="70"/>
    </row>
    <row r="723" spans="1:2" ht="13" x14ac:dyDescent="0.15">
      <c r="A723" s="107"/>
      <c r="B723" s="70"/>
    </row>
    <row r="724" spans="1:2" ht="13" x14ac:dyDescent="0.15">
      <c r="A724" s="107"/>
      <c r="B724" s="70"/>
    </row>
    <row r="725" spans="1:2" ht="13" x14ac:dyDescent="0.15">
      <c r="A725" s="107"/>
      <c r="B725" s="70"/>
    </row>
    <row r="726" spans="1:2" ht="13" x14ac:dyDescent="0.15">
      <c r="A726" s="107"/>
      <c r="B726" s="70"/>
    </row>
    <row r="727" spans="1:2" ht="13" x14ac:dyDescent="0.15">
      <c r="A727" s="107"/>
      <c r="B727" s="70"/>
    </row>
    <row r="728" spans="1:2" ht="13" x14ac:dyDescent="0.15">
      <c r="A728" s="107"/>
      <c r="B728" s="70"/>
    </row>
    <row r="729" spans="1:2" ht="13" x14ac:dyDescent="0.15">
      <c r="A729" s="107"/>
      <c r="B729" s="70"/>
    </row>
    <row r="730" spans="1:2" ht="13" x14ac:dyDescent="0.15">
      <c r="A730" s="107"/>
      <c r="B730" s="70"/>
    </row>
    <row r="731" spans="1:2" ht="13" x14ac:dyDescent="0.15">
      <c r="A731" s="107"/>
      <c r="B731" s="70"/>
    </row>
    <row r="732" spans="1:2" ht="13" x14ac:dyDescent="0.15">
      <c r="A732" s="107"/>
      <c r="B732" s="70"/>
    </row>
    <row r="733" spans="1:2" ht="13" x14ac:dyDescent="0.15">
      <c r="A733" s="107"/>
      <c r="B733" s="70"/>
    </row>
    <row r="734" spans="1:2" ht="13" x14ac:dyDescent="0.15">
      <c r="A734" s="107"/>
      <c r="B734" s="70"/>
    </row>
    <row r="735" spans="1:2" ht="13" x14ac:dyDescent="0.15">
      <c r="A735" s="107"/>
      <c r="B735" s="70"/>
    </row>
    <row r="736" spans="1:2" ht="13" x14ac:dyDescent="0.15">
      <c r="A736" s="107"/>
      <c r="B736" s="70"/>
    </row>
    <row r="737" spans="1:2" ht="13" x14ac:dyDescent="0.15">
      <c r="A737" s="107"/>
      <c r="B737" s="70"/>
    </row>
    <row r="738" spans="1:2" ht="13" x14ac:dyDescent="0.15">
      <c r="A738" s="107"/>
      <c r="B738" s="70"/>
    </row>
    <row r="739" spans="1:2" ht="13" x14ac:dyDescent="0.15">
      <c r="A739" s="107"/>
      <c r="B739" s="70"/>
    </row>
    <row r="740" spans="1:2" ht="13" x14ac:dyDescent="0.15">
      <c r="A740" s="107"/>
      <c r="B740" s="70"/>
    </row>
    <row r="741" spans="1:2" ht="13" x14ac:dyDescent="0.15">
      <c r="A741" s="107"/>
      <c r="B741" s="70"/>
    </row>
    <row r="742" spans="1:2" ht="13" x14ac:dyDescent="0.15">
      <c r="A742" s="107"/>
      <c r="B742" s="70"/>
    </row>
    <row r="743" spans="1:2" ht="13" x14ac:dyDescent="0.15">
      <c r="A743" s="107"/>
      <c r="B743" s="70"/>
    </row>
    <row r="744" spans="1:2" ht="13" x14ac:dyDescent="0.15">
      <c r="A744" s="107"/>
      <c r="B744" s="70"/>
    </row>
    <row r="745" spans="1:2" ht="13" x14ac:dyDescent="0.15">
      <c r="A745" s="107"/>
      <c r="B745" s="70"/>
    </row>
    <row r="746" spans="1:2" ht="13" x14ac:dyDescent="0.15">
      <c r="A746" s="107"/>
      <c r="B746" s="70"/>
    </row>
    <row r="747" spans="1:2" ht="13" x14ac:dyDescent="0.15">
      <c r="A747" s="107"/>
      <c r="B747" s="70"/>
    </row>
    <row r="748" spans="1:2" ht="13" x14ac:dyDescent="0.15">
      <c r="A748" s="107"/>
      <c r="B748" s="70"/>
    </row>
    <row r="749" spans="1:2" ht="13" x14ac:dyDescent="0.15">
      <c r="A749" s="107"/>
      <c r="B749" s="70"/>
    </row>
    <row r="750" spans="1:2" ht="13" x14ac:dyDescent="0.15">
      <c r="A750" s="107"/>
      <c r="B750" s="70"/>
    </row>
    <row r="751" spans="1:2" ht="13" x14ac:dyDescent="0.15">
      <c r="A751" s="107"/>
      <c r="B751" s="70"/>
    </row>
    <row r="752" spans="1:2" ht="13" x14ac:dyDescent="0.15">
      <c r="A752" s="107"/>
      <c r="B752" s="70"/>
    </row>
    <row r="753" spans="1:2" ht="13" x14ac:dyDescent="0.15">
      <c r="A753" s="107"/>
      <c r="B753" s="70"/>
    </row>
    <row r="754" spans="1:2" ht="13" x14ac:dyDescent="0.15">
      <c r="A754" s="107"/>
      <c r="B754" s="70"/>
    </row>
    <row r="755" spans="1:2" ht="13" x14ac:dyDescent="0.15">
      <c r="A755" s="107"/>
      <c r="B755" s="70"/>
    </row>
    <row r="756" spans="1:2" ht="13" x14ac:dyDescent="0.15">
      <c r="A756" s="107"/>
      <c r="B756" s="70"/>
    </row>
    <row r="757" spans="1:2" ht="13" x14ac:dyDescent="0.15">
      <c r="A757" s="107"/>
      <c r="B757" s="70"/>
    </row>
    <row r="758" spans="1:2" ht="13" x14ac:dyDescent="0.15">
      <c r="A758" s="107"/>
      <c r="B758" s="70"/>
    </row>
    <row r="759" spans="1:2" ht="13" x14ac:dyDescent="0.15">
      <c r="A759" s="107"/>
      <c r="B759" s="70"/>
    </row>
    <row r="760" spans="1:2" ht="13" x14ac:dyDescent="0.15">
      <c r="A760" s="107"/>
      <c r="B760" s="70"/>
    </row>
    <row r="761" spans="1:2" ht="13" x14ac:dyDescent="0.15">
      <c r="A761" s="107"/>
      <c r="B761" s="70"/>
    </row>
    <row r="762" spans="1:2" ht="13" x14ac:dyDescent="0.15">
      <c r="A762" s="107"/>
      <c r="B762" s="70"/>
    </row>
    <row r="763" spans="1:2" ht="13" x14ac:dyDescent="0.15">
      <c r="A763" s="107"/>
      <c r="B763" s="70"/>
    </row>
    <row r="764" spans="1:2" ht="13" x14ac:dyDescent="0.15">
      <c r="A764" s="107"/>
      <c r="B764" s="70"/>
    </row>
    <row r="765" spans="1:2" ht="13" x14ac:dyDescent="0.15">
      <c r="A765" s="107"/>
      <c r="B765" s="70"/>
    </row>
    <row r="766" spans="1:2" ht="13" x14ac:dyDescent="0.15">
      <c r="A766" s="107"/>
      <c r="B766" s="70"/>
    </row>
    <row r="767" spans="1:2" ht="13" x14ac:dyDescent="0.15">
      <c r="A767" s="107"/>
      <c r="B767" s="70"/>
    </row>
    <row r="768" spans="1:2" ht="13" x14ac:dyDescent="0.15">
      <c r="A768" s="107"/>
      <c r="B768" s="70"/>
    </row>
    <row r="769" spans="1:2" ht="13" x14ac:dyDescent="0.15">
      <c r="A769" s="107"/>
      <c r="B769" s="70"/>
    </row>
    <row r="770" spans="1:2" ht="13" x14ac:dyDescent="0.15">
      <c r="A770" s="107"/>
      <c r="B770" s="70"/>
    </row>
    <row r="771" spans="1:2" ht="13" x14ac:dyDescent="0.15">
      <c r="A771" s="107"/>
      <c r="B771" s="70"/>
    </row>
    <row r="772" spans="1:2" ht="13" x14ac:dyDescent="0.15">
      <c r="A772" s="107"/>
      <c r="B772" s="70"/>
    </row>
    <row r="773" spans="1:2" ht="13" x14ac:dyDescent="0.15">
      <c r="A773" s="107"/>
      <c r="B773" s="70"/>
    </row>
    <row r="774" spans="1:2" ht="13" x14ac:dyDescent="0.15">
      <c r="A774" s="107"/>
      <c r="B774" s="70"/>
    </row>
    <row r="775" spans="1:2" ht="13" x14ac:dyDescent="0.15">
      <c r="A775" s="107"/>
      <c r="B775" s="70"/>
    </row>
    <row r="776" spans="1:2" ht="13" x14ac:dyDescent="0.15">
      <c r="A776" s="107"/>
      <c r="B776" s="70"/>
    </row>
    <row r="777" spans="1:2" ht="13" x14ac:dyDescent="0.15">
      <c r="A777" s="107"/>
      <c r="B777" s="70"/>
    </row>
    <row r="778" spans="1:2" ht="13" x14ac:dyDescent="0.15">
      <c r="A778" s="107"/>
      <c r="B778" s="70"/>
    </row>
    <row r="779" spans="1:2" ht="13" x14ac:dyDescent="0.15">
      <c r="A779" s="107"/>
      <c r="B779" s="70"/>
    </row>
    <row r="780" spans="1:2" ht="13" x14ac:dyDescent="0.15">
      <c r="A780" s="107"/>
      <c r="B780" s="70"/>
    </row>
    <row r="781" spans="1:2" ht="13" x14ac:dyDescent="0.15">
      <c r="A781" s="107"/>
      <c r="B781" s="70"/>
    </row>
    <row r="782" spans="1:2" ht="13" x14ac:dyDescent="0.15">
      <c r="A782" s="107"/>
      <c r="B782" s="70"/>
    </row>
    <row r="783" spans="1:2" ht="13" x14ac:dyDescent="0.15">
      <c r="A783" s="107"/>
      <c r="B783" s="70"/>
    </row>
    <row r="784" spans="1:2" ht="13" x14ac:dyDescent="0.15">
      <c r="A784" s="107"/>
      <c r="B784" s="70"/>
    </row>
    <row r="785" spans="1:2" ht="13" x14ac:dyDescent="0.15">
      <c r="A785" s="107"/>
      <c r="B785" s="70"/>
    </row>
    <row r="786" spans="1:2" ht="13" x14ac:dyDescent="0.15">
      <c r="A786" s="107"/>
      <c r="B786" s="70"/>
    </row>
    <row r="787" spans="1:2" ht="13" x14ac:dyDescent="0.15">
      <c r="A787" s="107"/>
      <c r="B787" s="70"/>
    </row>
    <row r="788" spans="1:2" ht="13" x14ac:dyDescent="0.15">
      <c r="A788" s="107"/>
      <c r="B788" s="70"/>
    </row>
    <row r="789" spans="1:2" ht="13" x14ac:dyDescent="0.15">
      <c r="A789" s="107"/>
      <c r="B789" s="70"/>
    </row>
    <row r="790" spans="1:2" ht="13" x14ac:dyDescent="0.15">
      <c r="A790" s="107"/>
      <c r="B790" s="70"/>
    </row>
    <row r="791" spans="1:2" ht="13" x14ac:dyDescent="0.15">
      <c r="A791" s="107"/>
      <c r="B791" s="70"/>
    </row>
    <row r="792" spans="1:2" ht="13" x14ac:dyDescent="0.15">
      <c r="A792" s="107"/>
      <c r="B792" s="70"/>
    </row>
    <row r="793" spans="1:2" ht="13" x14ac:dyDescent="0.15">
      <c r="A793" s="107"/>
      <c r="B793" s="70"/>
    </row>
    <row r="794" spans="1:2" ht="13" x14ac:dyDescent="0.15">
      <c r="A794" s="107"/>
      <c r="B794" s="70"/>
    </row>
    <row r="795" spans="1:2" ht="13" x14ac:dyDescent="0.15">
      <c r="A795" s="107"/>
      <c r="B795" s="70"/>
    </row>
    <row r="796" spans="1:2" ht="13" x14ac:dyDescent="0.15">
      <c r="A796" s="107"/>
      <c r="B796" s="70"/>
    </row>
    <row r="797" spans="1:2" ht="13" x14ac:dyDescent="0.15">
      <c r="A797" s="107"/>
      <c r="B797" s="70"/>
    </row>
    <row r="798" spans="1:2" ht="13" x14ac:dyDescent="0.15">
      <c r="A798" s="107"/>
      <c r="B798" s="70"/>
    </row>
    <row r="799" spans="1:2" ht="13" x14ac:dyDescent="0.15">
      <c r="A799" s="107"/>
      <c r="B799" s="70"/>
    </row>
    <row r="800" spans="1:2" ht="13" x14ac:dyDescent="0.15">
      <c r="A800" s="107"/>
      <c r="B800" s="70"/>
    </row>
    <row r="801" spans="1:2" ht="13" x14ac:dyDescent="0.15">
      <c r="A801" s="107"/>
      <c r="B801" s="70"/>
    </row>
    <row r="802" spans="1:2" ht="13" x14ac:dyDescent="0.15">
      <c r="A802" s="107"/>
      <c r="B802" s="70"/>
    </row>
    <row r="803" spans="1:2" ht="13" x14ac:dyDescent="0.15">
      <c r="A803" s="107"/>
      <c r="B803" s="70"/>
    </row>
    <row r="804" spans="1:2" ht="13" x14ac:dyDescent="0.15">
      <c r="A804" s="107"/>
      <c r="B804" s="70"/>
    </row>
    <row r="805" spans="1:2" ht="13" x14ac:dyDescent="0.15">
      <c r="A805" s="107"/>
      <c r="B805" s="70"/>
    </row>
    <row r="806" spans="1:2" ht="13" x14ac:dyDescent="0.15">
      <c r="A806" s="107"/>
      <c r="B806" s="70"/>
    </row>
    <row r="807" spans="1:2" ht="13" x14ac:dyDescent="0.15">
      <c r="A807" s="107"/>
      <c r="B807" s="70"/>
    </row>
    <row r="808" spans="1:2" ht="13" x14ac:dyDescent="0.15">
      <c r="A808" s="107"/>
      <c r="B808" s="70"/>
    </row>
    <row r="809" spans="1:2" ht="13" x14ac:dyDescent="0.15">
      <c r="A809" s="107"/>
      <c r="B809" s="70"/>
    </row>
    <row r="810" spans="1:2" ht="13" x14ac:dyDescent="0.15">
      <c r="A810" s="107"/>
      <c r="B810" s="70"/>
    </row>
    <row r="811" spans="1:2" ht="13" x14ac:dyDescent="0.15">
      <c r="A811" s="107"/>
      <c r="B811" s="70"/>
    </row>
    <row r="812" spans="1:2" ht="13" x14ac:dyDescent="0.15">
      <c r="A812" s="107"/>
      <c r="B812" s="70"/>
    </row>
    <row r="813" spans="1:2" ht="13" x14ac:dyDescent="0.15">
      <c r="A813" s="107"/>
      <c r="B813" s="70"/>
    </row>
    <row r="814" spans="1:2" ht="13" x14ac:dyDescent="0.15">
      <c r="A814" s="107"/>
      <c r="B814" s="70"/>
    </row>
    <row r="815" spans="1:2" ht="13" x14ac:dyDescent="0.15">
      <c r="A815" s="107"/>
      <c r="B815" s="70"/>
    </row>
    <row r="816" spans="1:2" ht="13" x14ac:dyDescent="0.15">
      <c r="A816" s="107"/>
      <c r="B816" s="70"/>
    </row>
    <row r="817" spans="1:2" ht="13" x14ac:dyDescent="0.15">
      <c r="A817" s="107"/>
      <c r="B817" s="70"/>
    </row>
    <row r="818" spans="1:2" ht="13" x14ac:dyDescent="0.15">
      <c r="A818" s="107"/>
      <c r="B818" s="70"/>
    </row>
    <row r="819" spans="1:2" ht="13" x14ac:dyDescent="0.15">
      <c r="A819" s="107"/>
      <c r="B819" s="70"/>
    </row>
    <row r="820" spans="1:2" ht="13" x14ac:dyDescent="0.15">
      <c r="A820" s="107"/>
      <c r="B820" s="70"/>
    </row>
    <row r="821" spans="1:2" ht="13" x14ac:dyDescent="0.15">
      <c r="A821" s="107"/>
      <c r="B821" s="70"/>
    </row>
    <row r="822" spans="1:2" ht="13" x14ac:dyDescent="0.15">
      <c r="A822" s="107"/>
      <c r="B822" s="70"/>
    </row>
    <row r="823" spans="1:2" ht="13" x14ac:dyDescent="0.15">
      <c r="A823" s="107"/>
      <c r="B823" s="70"/>
    </row>
    <row r="824" spans="1:2" ht="13" x14ac:dyDescent="0.15">
      <c r="A824" s="107"/>
      <c r="B824" s="70"/>
    </row>
    <row r="825" spans="1:2" ht="13" x14ac:dyDescent="0.15">
      <c r="A825" s="107"/>
      <c r="B825" s="70"/>
    </row>
    <row r="826" spans="1:2" ht="13" x14ac:dyDescent="0.15">
      <c r="A826" s="107"/>
      <c r="B826" s="70"/>
    </row>
    <row r="827" spans="1:2" ht="13" x14ac:dyDescent="0.15">
      <c r="A827" s="107"/>
      <c r="B827" s="70"/>
    </row>
    <row r="828" spans="1:2" ht="13" x14ac:dyDescent="0.15">
      <c r="A828" s="107"/>
      <c r="B828" s="70"/>
    </row>
    <row r="829" spans="1:2" ht="13" x14ac:dyDescent="0.15">
      <c r="A829" s="107"/>
      <c r="B829" s="70"/>
    </row>
    <row r="830" spans="1:2" ht="13" x14ac:dyDescent="0.15">
      <c r="A830" s="107"/>
      <c r="B830" s="70"/>
    </row>
    <row r="831" spans="1:2" ht="13" x14ac:dyDescent="0.15">
      <c r="A831" s="107"/>
      <c r="B831" s="70"/>
    </row>
    <row r="832" spans="1:2" ht="13" x14ac:dyDescent="0.15">
      <c r="A832" s="107"/>
      <c r="B832" s="70"/>
    </row>
    <row r="833" spans="1:2" ht="13" x14ac:dyDescent="0.15">
      <c r="A833" s="107"/>
      <c r="B833" s="70"/>
    </row>
    <row r="834" spans="1:2" ht="13" x14ac:dyDescent="0.15">
      <c r="A834" s="107"/>
      <c r="B834" s="70"/>
    </row>
    <row r="835" spans="1:2" ht="13" x14ac:dyDescent="0.15">
      <c r="A835" s="107"/>
      <c r="B835" s="70"/>
    </row>
    <row r="836" spans="1:2" ht="13" x14ac:dyDescent="0.15">
      <c r="A836" s="107"/>
      <c r="B836" s="70"/>
    </row>
    <row r="837" spans="1:2" ht="13" x14ac:dyDescent="0.15">
      <c r="A837" s="107"/>
      <c r="B837" s="70"/>
    </row>
    <row r="838" spans="1:2" ht="13" x14ac:dyDescent="0.15">
      <c r="A838" s="107"/>
      <c r="B838" s="70"/>
    </row>
    <row r="839" spans="1:2" ht="13" x14ac:dyDescent="0.15">
      <c r="A839" s="107"/>
      <c r="B839" s="70"/>
    </row>
    <row r="840" spans="1:2" ht="13" x14ac:dyDescent="0.15">
      <c r="A840" s="107"/>
      <c r="B840" s="70"/>
    </row>
    <row r="841" spans="1:2" ht="13" x14ac:dyDescent="0.15">
      <c r="A841" s="107"/>
      <c r="B841" s="70"/>
    </row>
    <row r="842" spans="1:2" ht="13" x14ac:dyDescent="0.15">
      <c r="A842" s="107"/>
      <c r="B842" s="70"/>
    </row>
    <row r="843" spans="1:2" ht="13" x14ac:dyDescent="0.15">
      <c r="A843" s="107"/>
      <c r="B843" s="70"/>
    </row>
    <row r="844" spans="1:2" ht="13" x14ac:dyDescent="0.15">
      <c r="A844" s="107"/>
      <c r="B844" s="70"/>
    </row>
    <row r="845" spans="1:2" ht="13" x14ac:dyDescent="0.15">
      <c r="A845" s="107"/>
      <c r="B845" s="70"/>
    </row>
    <row r="846" spans="1:2" ht="13" x14ac:dyDescent="0.15">
      <c r="A846" s="107"/>
      <c r="B846" s="70"/>
    </row>
    <row r="847" spans="1:2" ht="13" x14ac:dyDescent="0.15">
      <c r="A847" s="107"/>
      <c r="B847" s="70"/>
    </row>
    <row r="848" spans="1:2" ht="13" x14ac:dyDescent="0.15">
      <c r="A848" s="107"/>
      <c r="B848" s="70"/>
    </row>
    <row r="849" spans="1:2" ht="13" x14ac:dyDescent="0.15">
      <c r="A849" s="107"/>
      <c r="B849" s="70"/>
    </row>
    <row r="850" spans="1:2" ht="13" x14ac:dyDescent="0.15">
      <c r="A850" s="107"/>
      <c r="B850" s="70"/>
    </row>
    <row r="851" spans="1:2" ht="13" x14ac:dyDescent="0.15">
      <c r="A851" s="107"/>
      <c r="B851" s="70"/>
    </row>
    <row r="852" spans="1:2" ht="13" x14ac:dyDescent="0.15">
      <c r="A852" s="107"/>
      <c r="B852" s="70"/>
    </row>
    <row r="853" spans="1:2" ht="13" x14ac:dyDescent="0.15">
      <c r="A853" s="107"/>
      <c r="B853" s="70"/>
    </row>
    <row r="854" spans="1:2" ht="13" x14ac:dyDescent="0.15">
      <c r="A854" s="107"/>
      <c r="B854" s="70"/>
    </row>
    <row r="855" spans="1:2" ht="13" x14ac:dyDescent="0.15">
      <c r="A855" s="107"/>
      <c r="B855" s="70"/>
    </row>
    <row r="856" spans="1:2" ht="13" x14ac:dyDescent="0.15">
      <c r="A856" s="107"/>
      <c r="B856" s="70"/>
    </row>
    <row r="857" spans="1:2" ht="13" x14ac:dyDescent="0.15">
      <c r="A857" s="107"/>
      <c r="B857" s="70"/>
    </row>
    <row r="858" spans="1:2" ht="13" x14ac:dyDescent="0.15">
      <c r="A858" s="107"/>
      <c r="B858" s="70"/>
    </row>
    <row r="859" spans="1:2" ht="13" x14ac:dyDescent="0.15">
      <c r="A859" s="107"/>
      <c r="B859" s="70"/>
    </row>
    <row r="860" spans="1:2" ht="13" x14ac:dyDescent="0.15">
      <c r="A860" s="107"/>
      <c r="B860" s="70"/>
    </row>
    <row r="861" spans="1:2" ht="13" x14ac:dyDescent="0.15">
      <c r="A861" s="107"/>
      <c r="B861" s="70"/>
    </row>
    <row r="862" spans="1:2" ht="13" x14ac:dyDescent="0.15">
      <c r="A862" s="107"/>
      <c r="B862" s="70"/>
    </row>
    <row r="863" spans="1:2" ht="13" x14ac:dyDescent="0.15">
      <c r="A863" s="107"/>
      <c r="B863" s="70"/>
    </row>
    <row r="864" spans="1:2" ht="13" x14ac:dyDescent="0.15">
      <c r="A864" s="107"/>
      <c r="B864" s="70"/>
    </row>
    <row r="865" spans="1:2" ht="13" x14ac:dyDescent="0.15">
      <c r="A865" s="107"/>
      <c r="B865" s="70"/>
    </row>
    <row r="866" spans="1:2" ht="13" x14ac:dyDescent="0.15">
      <c r="A866" s="107"/>
      <c r="B866" s="70"/>
    </row>
    <row r="867" spans="1:2" ht="13" x14ac:dyDescent="0.15">
      <c r="A867" s="107"/>
      <c r="B867" s="70"/>
    </row>
    <row r="868" spans="1:2" ht="13" x14ac:dyDescent="0.15">
      <c r="A868" s="107"/>
      <c r="B868" s="70"/>
    </row>
    <row r="869" spans="1:2" ht="13" x14ac:dyDescent="0.15">
      <c r="A869" s="107"/>
      <c r="B869" s="70"/>
    </row>
    <row r="870" spans="1:2" ht="13" x14ac:dyDescent="0.15">
      <c r="A870" s="107"/>
      <c r="B870" s="70"/>
    </row>
    <row r="871" spans="1:2" ht="13" x14ac:dyDescent="0.15">
      <c r="A871" s="107"/>
      <c r="B871" s="70"/>
    </row>
    <row r="872" spans="1:2" ht="13" x14ac:dyDescent="0.15">
      <c r="A872" s="107"/>
      <c r="B872" s="70"/>
    </row>
    <row r="873" spans="1:2" ht="13" x14ac:dyDescent="0.15">
      <c r="A873" s="107"/>
      <c r="B873" s="70"/>
    </row>
    <row r="874" spans="1:2" ht="13" x14ac:dyDescent="0.15">
      <c r="A874" s="107"/>
      <c r="B874" s="70"/>
    </row>
    <row r="875" spans="1:2" ht="13" x14ac:dyDescent="0.15">
      <c r="A875" s="107"/>
      <c r="B875" s="70"/>
    </row>
    <row r="876" spans="1:2" ht="13" x14ac:dyDescent="0.15">
      <c r="A876" s="107"/>
      <c r="B876" s="70"/>
    </row>
    <row r="877" spans="1:2" ht="13" x14ac:dyDescent="0.15">
      <c r="A877" s="107"/>
      <c r="B877" s="70"/>
    </row>
    <row r="878" spans="1:2" ht="13" x14ac:dyDescent="0.15">
      <c r="A878" s="107"/>
      <c r="B878" s="70"/>
    </row>
    <row r="879" spans="1:2" ht="13" x14ac:dyDescent="0.15">
      <c r="A879" s="107"/>
      <c r="B879" s="70"/>
    </row>
    <row r="880" spans="1:2" ht="13" x14ac:dyDescent="0.15">
      <c r="A880" s="107"/>
      <c r="B880" s="70"/>
    </row>
    <row r="881" spans="1:2" ht="13" x14ac:dyDescent="0.15">
      <c r="A881" s="107"/>
      <c r="B881" s="70"/>
    </row>
    <row r="882" spans="1:2" ht="13" x14ac:dyDescent="0.15">
      <c r="A882" s="107"/>
      <c r="B882" s="70"/>
    </row>
    <row r="883" spans="1:2" ht="13" x14ac:dyDescent="0.15">
      <c r="A883" s="107"/>
      <c r="B883" s="70"/>
    </row>
    <row r="884" spans="1:2" ht="13" x14ac:dyDescent="0.15">
      <c r="A884" s="107"/>
      <c r="B884" s="70"/>
    </row>
    <row r="885" spans="1:2" ht="13" x14ac:dyDescent="0.15">
      <c r="A885" s="107"/>
      <c r="B885" s="70"/>
    </row>
    <row r="886" spans="1:2" ht="13" x14ac:dyDescent="0.15">
      <c r="A886" s="107"/>
      <c r="B886" s="70"/>
    </row>
    <row r="887" spans="1:2" ht="13" x14ac:dyDescent="0.15">
      <c r="A887" s="107"/>
      <c r="B887" s="70"/>
    </row>
    <row r="888" spans="1:2" ht="13" x14ac:dyDescent="0.15">
      <c r="A888" s="107"/>
      <c r="B888" s="70"/>
    </row>
    <row r="889" spans="1:2" ht="13" x14ac:dyDescent="0.15">
      <c r="A889" s="107"/>
      <c r="B889" s="70"/>
    </row>
    <row r="890" spans="1:2" ht="13" x14ac:dyDescent="0.15">
      <c r="A890" s="107"/>
      <c r="B890" s="70"/>
    </row>
    <row r="891" spans="1:2" ht="13" x14ac:dyDescent="0.15">
      <c r="A891" s="107"/>
      <c r="B891" s="70"/>
    </row>
    <row r="892" spans="1:2" ht="13" x14ac:dyDescent="0.15">
      <c r="A892" s="107"/>
      <c r="B892" s="70"/>
    </row>
    <row r="893" spans="1:2" ht="13" x14ac:dyDescent="0.15">
      <c r="A893" s="107"/>
      <c r="B893" s="70"/>
    </row>
    <row r="894" spans="1:2" ht="13" x14ac:dyDescent="0.15">
      <c r="A894" s="107"/>
      <c r="B894" s="70"/>
    </row>
    <row r="895" spans="1:2" ht="13" x14ac:dyDescent="0.15">
      <c r="A895" s="107"/>
      <c r="B895" s="70"/>
    </row>
    <row r="896" spans="1:2" ht="13" x14ac:dyDescent="0.15">
      <c r="A896" s="107"/>
      <c r="B896" s="70"/>
    </row>
    <row r="897" spans="1:2" ht="13" x14ac:dyDescent="0.15">
      <c r="A897" s="107"/>
      <c r="B897" s="70"/>
    </row>
    <row r="898" spans="1:2" ht="13" x14ac:dyDescent="0.15">
      <c r="A898" s="107"/>
      <c r="B898" s="70"/>
    </row>
    <row r="899" spans="1:2" ht="13" x14ac:dyDescent="0.15">
      <c r="A899" s="107"/>
      <c r="B899" s="70"/>
    </row>
    <row r="900" spans="1:2" ht="13" x14ac:dyDescent="0.15">
      <c r="A900" s="107"/>
      <c r="B900" s="70"/>
    </row>
    <row r="901" spans="1:2" ht="13" x14ac:dyDescent="0.15">
      <c r="A901" s="107"/>
      <c r="B901" s="70"/>
    </row>
    <row r="902" spans="1:2" ht="13" x14ac:dyDescent="0.15">
      <c r="A902" s="107"/>
      <c r="B902" s="70"/>
    </row>
    <row r="903" spans="1:2" ht="13" x14ac:dyDescent="0.15">
      <c r="A903" s="107"/>
      <c r="B903" s="70"/>
    </row>
    <row r="904" spans="1:2" ht="13" x14ac:dyDescent="0.15">
      <c r="A904" s="107"/>
      <c r="B904" s="70"/>
    </row>
    <row r="905" spans="1:2" ht="13" x14ac:dyDescent="0.15">
      <c r="A905" s="107"/>
      <c r="B905" s="70"/>
    </row>
    <row r="906" spans="1:2" ht="13" x14ac:dyDescent="0.15">
      <c r="A906" s="107"/>
      <c r="B906" s="70"/>
    </row>
    <row r="907" spans="1:2" ht="13" x14ac:dyDescent="0.15">
      <c r="A907" s="107"/>
      <c r="B907" s="70"/>
    </row>
    <row r="908" spans="1:2" ht="13" x14ac:dyDescent="0.15">
      <c r="A908" s="107"/>
      <c r="B908" s="70"/>
    </row>
    <row r="909" spans="1:2" ht="13" x14ac:dyDescent="0.15">
      <c r="A909" s="107"/>
      <c r="B909" s="70"/>
    </row>
    <row r="910" spans="1:2" ht="13" x14ac:dyDescent="0.15">
      <c r="A910" s="107"/>
      <c r="B910" s="70"/>
    </row>
    <row r="911" spans="1:2" ht="13" x14ac:dyDescent="0.15">
      <c r="A911" s="107"/>
      <c r="B911" s="70"/>
    </row>
    <row r="912" spans="1:2" ht="13" x14ac:dyDescent="0.15">
      <c r="A912" s="107"/>
      <c r="B912" s="70"/>
    </row>
    <row r="913" spans="1:2" ht="13" x14ac:dyDescent="0.15">
      <c r="A913" s="107"/>
      <c r="B913" s="70"/>
    </row>
    <row r="914" spans="1:2" ht="13" x14ac:dyDescent="0.15">
      <c r="A914" s="107"/>
      <c r="B914" s="70"/>
    </row>
    <row r="915" spans="1:2" ht="13" x14ac:dyDescent="0.15">
      <c r="A915" s="107"/>
      <c r="B915" s="70"/>
    </row>
    <row r="916" spans="1:2" ht="13" x14ac:dyDescent="0.15">
      <c r="A916" s="107"/>
      <c r="B916" s="70"/>
    </row>
    <row r="917" spans="1:2" ht="13" x14ac:dyDescent="0.15">
      <c r="A917" s="107"/>
      <c r="B917" s="70"/>
    </row>
    <row r="918" spans="1:2" ht="13" x14ac:dyDescent="0.15">
      <c r="A918" s="107"/>
      <c r="B918" s="70"/>
    </row>
    <row r="919" spans="1:2" ht="13" x14ac:dyDescent="0.15">
      <c r="A919" s="107"/>
      <c r="B919" s="70"/>
    </row>
    <row r="920" spans="1:2" ht="13" x14ac:dyDescent="0.15">
      <c r="A920" s="107"/>
      <c r="B920" s="70"/>
    </row>
    <row r="921" spans="1:2" ht="13" x14ac:dyDescent="0.15">
      <c r="A921" s="107"/>
      <c r="B921" s="70"/>
    </row>
    <row r="922" spans="1:2" ht="13" x14ac:dyDescent="0.15">
      <c r="A922" s="107"/>
      <c r="B922" s="70"/>
    </row>
    <row r="923" spans="1:2" ht="13" x14ac:dyDescent="0.15">
      <c r="A923" s="107"/>
      <c r="B923" s="70"/>
    </row>
    <row r="924" spans="1:2" ht="13" x14ac:dyDescent="0.15">
      <c r="A924" s="107"/>
      <c r="B924" s="70"/>
    </row>
    <row r="925" spans="1:2" ht="13" x14ac:dyDescent="0.15">
      <c r="A925" s="107"/>
      <c r="B925" s="70"/>
    </row>
    <row r="926" spans="1:2" ht="13" x14ac:dyDescent="0.15">
      <c r="A926" s="107"/>
      <c r="B926" s="70"/>
    </row>
    <row r="927" spans="1:2" ht="13" x14ac:dyDescent="0.15">
      <c r="A927" s="107"/>
      <c r="B927" s="70"/>
    </row>
    <row r="928" spans="1:2" ht="13" x14ac:dyDescent="0.15">
      <c r="A928" s="107"/>
      <c r="B928" s="70"/>
    </row>
    <row r="929" spans="1:2" ht="13" x14ac:dyDescent="0.15">
      <c r="A929" s="107"/>
      <c r="B929" s="70"/>
    </row>
    <row r="930" spans="1:2" ht="13" x14ac:dyDescent="0.15">
      <c r="A930" s="107"/>
      <c r="B930" s="70"/>
    </row>
    <row r="931" spans="1:2" ht="13" x14ac:dyDescent="0.15">
      <c r="A931" s="107"/>
      <c r="B931" s="70"/>
    </row>
    <row r="932" spans="1:2" ht="13" x14ac:dyDescent="0.15">
      <c r="A932" s="107"/>
      <c r="B932" s="70"/>
    </row>
    <row r="933" spans="1:2" ht="13" x14ac:dyDescent="0.15">
      <c r="A933" s="107"/>
      <c r="B933" s="70"/>
    </row>
    <row r="934" spans="1:2" ht="13" x14ac:dyDescent="0.15">
      <c r="A934" s="107"/>
      <c r="B934" s="70"/>
    </row>
    <row r="935" spans="1:2" ht="13" x14ac:dyDescent="0.15">
      <c r="A935" s="107"/>
      <c r="B935" s="70"/>
    </row>
    <row r="936" spans="1:2" ht="13" x14ac:dyDescent="0.15">
      <c r="A936" s="107"/>
      <c r="B936" s="70"/>
    </row>
    <row r="937" spans="1:2" ht="13" x14ac:dyDescent="0.15">
      <c r="A937" s="107"/>
      <c r="B937" s="70"/>
    </row>
    <row r="938" spans="1:2" ht="13" x14ac:dyDescent="0.15">
      <c r="A938" s="107"/>
      <c r="B938" s="70"/>
    </row>
    <row r="939" spans="1:2" ht="13" x14ac:dyDescent="0.15">
      <c r="A939" s="107"/>
      <c r="B939" s="70"/>
    </row>
    <row r="940" spans="1:2" ht="13" x14ac:dyDescent="0.15">
      <c r="A940" s="107"/>
      <c r="B940" s="70"/>
    </row>
    <row r="941" spans="1:2" ht="13" x14ac:dyDescent="0.15">
      <c r="A941" s="107"/>
      <c r="B941" s="70"/>
    </row>
    <row r="942" spans="1:2" ht="13" x14ac:dyDescent="0.15">
      <c r="A942" s="107"/>
      <c r="B942" s="70"/>
    </row>
    <row r="943" spans="1:2" ht="13" x14ac:dyDescent="0.15">
      <c r="A943" s="107"/>
      <c r="B943" s="70"/>
    </row>
    <row r="944" spans="1:2" ht="13" x14ac:dyDescent="0.15">
      <c r="A944" s="107"/>
      <c r="B944" s="70"/>
    </row>
    <row r="945" spans="1:2" ht="13" x14ac:dyDescent="0.15">
      <c r="A945" s="107"/>
      <c r="B945" s="70"/>
    </row>
    <row r="946" spans="1:2" ht="13" x14ac:dyDescent="0.15">
      <c r="A946" s="107"/>
      <c r="B946" s="70"/>
    </row>
    <row r="947" spans="1:2" ht="13" x14ac:dyDescent="0.15">
      <c r="A947" s="107"/>
      <c r="B947" s="70"/>
    </row>
    <row r="948" spans="1:2" ht="13" x14ac:dyDescent="0.15">
      <c r="A948" s="107"/>
      <c r="B948" s="70"/>
    </row>
    <row r="949" spans="1:2" ht="13" x14ac:dyDescent="0.15">
      <c r="A949" s="107"/>
      <c r="B949" s="70"/>
    </row>
    <row r="950" spans="1:2" ht="13" x14ac:dyDescent="0.15">
      <c r="A950" s="107"/>
      <c r="B950" s="70"/>
    </row>
    <row r="951" spans="1:2" ht="13" x14ac:dyDescent="0.15">
      <c r="A951" s="107"/>
      <c r="B951" s="70"/>
    </row>
    <row r="952" spans="1:2" ht="13" x14ac:dyDescent="0.15">
      <c r="A952" s="107"/>
      <c r="B952" s="70"/>
    </row>
    <row r="953" spans="1:2" ht="13" x14ac:dyDescent="0.15">
      <c r="A953" s="107"/>
      <c r="B953" s="70"/>
    </row>
    <row r="954" spans="1:2" ht="13" x14ac:dyDescent="0.15">
      <c r="A954" s="107"/>
      <c r="B954" s="70"/>
    </row>
    <row r="955" spans="1:2" ht="13" x14ac:dyDescent="0.15">
      <c r="A955" s="107"/>
      <c r="B955" s="70"/>
    </row>
    <row r="956" spans="1:2" ht="13" x14ac:dyDescent="0.15">
      <c r="A956" s="107"/>
      <c r="B956" s="70"/>
    </row>
    <row r="957" spans="1:2" ht="13" x14ac:dyDescent="0.15">
      <c r="A957" s="107"/>
      <c r="B957" s="70"/>
    </row>
    <row r="958" spans="1:2" ht="13" x14ac:dyDescent="0.15">
      <c r="A958" s="107"/>
      <c r="B958" s="70"/>
    </row>
    <row r="959" spans="1:2" ht="13" x14ac:dyDescent="0.15">
      <c r="A959" s="107"/>
      <c r="B959" s="70"/>
    </row>
    <row r="960" spans="1:2" ht="13" x14ac:dyDescent="0.15">
      <c r="A960" s="107"/>
      <c r="B960" s="70"/>
    </row>
    <row r="961" spans="1:2" ht="13" x14ac:dyDescent="0.15">
      <c r="A961" s="107"/>
      <c r="B961" s="70"/>
    </row>
    <row r="962" spans="1:2" ht="13" x14ac:dyDescent="0.15">
      <c r="A962" s="107"/>
      <c r="B962" s="70"/>
    </row>
    <row r="963" spans="1:2" ht="13" x14ac:dyDescent="0.15">
      <c r="A963" s="107"/>
      <c r="B963" s="70"/>
    </row>
    <row r="964" spans="1:2" ht="13" x14ac:dyDescent="0.15">
      <c r="A964" s="107"/>
      <c r="B964" s="70"/>
    </row>
    <row r="965" spans="1:2" ht="13" x14ac:dyDescent="0.15">
      <c r="A965" s="107"/>
      <c r="B965" s="70"/>
    </row>
    <row r="966" spans="1:2" ht="13" x14ac:dyDescent="0.15">
      <c r="A966" s="107"/>
      <c r="B966" s="70"/>
    </row>
    <row r="967" spans="1:2" ht="13" x14ac:dyDescent="0.15">
      <c r="A967" s="107"/>
      <c r="B967" s="70"/>
    </row>
    <row r="968" spans="1:2" ht="13" x14ac:dyDescent="0.15">
      <c r="A968" s="107"/>
      <c r="B968" s="70"/>
    </row>
    <row r="969" spans="1:2" ht="13" x14ac:dyDescent="0.15">
      <c r="A969" s="107"/>
      <c r="B969" s="70"/>
    </row>
    <row r="970" spans="1:2" ht="13" x14ac:dyDescent="0.15">
      <c r="A970" s="107"/>
      <c r="B970" s="70"/>
    </row>
    <row r="971" spans="1:2" ht="13" x14ac:dyDescent="0.15">
      <c r="A971" s="107"/>
      <c r="B971" s="70"/>
    </row>
    <row r="972" spans="1:2" ht="13" x14ac:dyDescent="0.15">
      <c r="A972" s="107"/>
      <c r="B972" s="70"/>
    </row>
    <row r="973" spans="1:2" ht="13" x14ac:dyDescent="0.15">
      <c r="A973" s="107"/>
      <c r="B973" s="70"/>
    </row>
    <row r="974" spans="1:2" ht="13" x14ac:dyDescent="0.15">
      <c r="A974" s="107"/>
      <c r="B974" s="70"/>
    </row>
    <row r="975" spans="1:2" ht="13" x14ac:dyDescent="0.15">
      <c r="A975" s="107"/>
      <c r="B975" s="70"/>
    </row>
    <row r="976" spans="1:2" ht="13" x14ac:dyDescent="0.15">
      <c r="A976" s="107"/>
      <c r="B976" s="70"/>
    </row>
    <row r="977" spans="1:2" ht="13" x14ac:dyDescent="0.15">
      <c r="A977" s="107"/>
      <c r="B977" s="70"/>
    </row>
    <row r="978" spans="1:2" ht="13" x14ac:dyDescent="0.15">
      <c r="A978" s="107"/>
      <c r="B978" s="70"/>
    </row>
    <row r="979" spans="1:2" ht="13" x14ac:dyDescent="0.15">
      <c r="A979" s="107"/>
      <c r="B979" s="70"/>
    </row>
    <row r="980" spans="1:2" ht="13" x14ac:dyDescent="0.15">
      <c r="A980" s="107"/>
      <c r="B980" s="70"/>
    </row>
    <row r="981" spans="1:2" ht="13" x14ac:dyDescent="0.15">
      <c r="A981" s="107"/>
      <c r="B981" s="70"/>
    </row>
    <row r="982" spans="1:2" ht="13" x14ac:dyDescent="0.15">
      <c r="A982" s="107"/>
      <c r="B982" s="70"/>
    </row>
    <row r="983" spans="1:2" ht="13" x14ac:dyDescent="0.15">
      <c r="A983" s="107"/>
      <c r="B983" s="70"/>
    </row>
    <row r="984" spans="1:2" ht="13" x14ac:dyDescent="0.15">
      <c r="A984" s="107"/>
      <c r="B984" s="70"/>
    </row>
    <row r="985" spans="1:2" ht="13" x14ac:dyDescent="0.15">
      <c r="A985" s="107"/>
      <c r="B985" s="70"/>
    </row>
    <row r="986" spans="1:2" ht="13" x14ac:dyDescent="0.15">
      <c r="A986" s="107"/>
      <c r="B986" s="70"/>
    </row>
    <row r="987" spans="1:2" ht="13" x14ac:dyDescent="0.15">
      <c r="A987" s="107"/>
      <c r="B987" s="70"/>
    </row>
    <row r="988" spans="1:2" ht="13" x14ac:dyDescent="0.15">
      <c r="A988" s="107"/>
      <c r="B988" s="70"/>
    </row>
    <row r="989" spans="1:2" ht="13" x14ac:dyDescent="0.15">
      <c r="A989" s="107"/>
      <c r="B989" s="70"/>
    </row>
    <row r="990" spans="1:2" ht="13" x14ac:dyDescent="0.15">
      <c r="A990" s="107"/>
      <c r="B990" s="70"/>
    </row>
    <row r="991" spans="1:2" ht="13" x14ac:dyDescent="0.15">
      <c r="A991" s="107"/>
      <c r="B991" s="70"/>
    </row>
    <row r="992" spans="1:2" ht="13" x14ac:dyDescent="0.15">
      <c r="A992" s="107"/>
      <c r="B992" s="70"/>
    </row>
    <row r="993" spans="1:2" ht="13" x14ac:dyDescent="0.15">
      <c r="A993" s="107"/>
      <c r="B993" s="70"/>
    </row>
    <row r="994" spans="1:2" ht="13" x14ac:dyDescent="0.15">
      <c r="A994" s="107"/>
      <c r="B994" s="70"/>
    </row>
    <row r="995" spans="1:2" ht="13" x14ac:dyDescent="0.15">
      <c r="A995" s="107"/>
      <c r="B995" s="70"/>
    </row>
    <row r="996" spans="1:2" ht="13" x14ac:dyDescent="0.15">
      <c r="A996" s="107"/>
      <c r="B996" s="70"/>
    </row>
    <row r="997" spans="1:2" ht="13" x14ac:dyDescent="0.15">
      <c r="A997" s="107"/>
      <c r="B997" s="70"/>
    </row>
    <row r="998" spans="1:2" ht="13" x14ac:dyDescent="0.15">
      <c r="A998" s="107"/>
      <c r="B998" s="70"/>
    </row>
    <row r="999" spans="1:2" ht="13" x14ac:dyDescent="0.15">
      <c r="A999" s="107"/>
      <c r="B999" s="70"/>
    </row>
    <row r="1000" spans="1:2" ht="13" x14ac:dyDescent="0.15">
      <c r="A1000" s="107"/>
      <c r="B1000" s="70"/>
    </row>
  </sheetData>
  <pageMargins left="0.7" right="0.7" top="0.75" bottom="0.75" header="0.3" footer="0.3"/>
  <legacy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outlinePr summaryBelow="0" summaryRight="0"/>
  </sheetPr>
  <dimension ref="A1:Z1005"/>
  <sheetViews>
    <sheetView workbookViewId="0"/>
  </sheetViews>
  <sheetFormatPr baseColWidth="10" defaultColWidth="14.5" defaultRowHeight="15.75" customHeight="1" x14ac:dyDescent="0.15"/>
  <cols>
    <col min="1" max="1" width="20.1640625" customWidth="1"/>
  </cols>
  <sheetData>
    <row r="1" spans="1:26" ht="15.75" customHeight="1" x14ac:dyDescent="0.15">
      <c r="A1" s="99" t="s">
        <v>2</v>
      </c>
      <c r="B1" s="34">
        <v>775608</v>
      </c>
      <c r="C1" s="68"/>
      <c r="D1" s="68"/>
      <c r="E1" s="68"/>
      <c r="F1" s="68"/>
      <c r="G1" s="68"/>
      <c r="H1" s="68"/>
      <c r="I1" s="68"/>
      <c r="J1" s="68"/>
      <c r="K1" s="68"/>
      <c r="L1" s="68"/>
      <c r="M1" s="68"/>
      <c r="N1" s="68"/>
      <c r="O1" s="68"/>
      <c r="P1" s="68"/>
      <c r="Q1" s="68"/>
      <c r="R1" s="68"/>
      <c r="S1" s="68"/>
      <c r="T1" s="68"/>
      <c r="U1" s="68"/>
      <c r="V1" s="68"/>
      <c r="W1" s="68"/>
      <c r="X1" s="68"/>
      <c r="Y1" s="68"/>
      <c r="Z1" s="68"/>
    </row>
    <row r="2" spans="1:26" ht="15.75" customHeight="1" x14ac:dyDescent="0.15">
      <c r="A2" s="106" t="s">
        <v>22</v>
      </c>
      <c r="B2" s="76">
        <v>282821</v>
      </c>
      <c r="C2" s="68"/>
      <c r="D2" s="68"/>
      <c r="E2" s="68"/>
      <c r="F2" s="68"/>
      <c r="G2" s="68"/>
      <c r="H2" s="68"/>
      <c r="I2" s="68"/>
      <c r="J2" s="68"/>
      <c r="K2" s="68"/>
      <c r="L2" s="68"/>
      <c r="M2" s="68"/>
      <c r="N2" s="68"/>
      <c r="O2" s="68"/>
      <c r="P2" s="68"/>
      <c r="Q2" s="68"/>
      <c r="R2" s="68"/>
      <c r="S2" s="68"/>
      <c r="T2" s="68"/>
      <c r="U2" s="68"/>
      <c r="V2" s="68"/>
      <c r="W2" s="68"/>
      <c r="X2" s="68"/>
      <c r="Y2" s="68"/>
      <c r="Z2" s="68"/>
    </row>
    <row r="3" spans="1:26" ht="15.75" customHeight="1" x14ac:dyDescent="0.15">
      <c r="A3" s="106" t="s">
        <v>23</v>
      </c>
      <c r="B3" s="76">
        <v>231433</v>
      </c>
      <c r="C3" s="68"/>
      <c r="D3" s="68"/>
      <c r="E3" s="68"/>
      <c r="F3" s="68"/>
      <c r="G3" s="68"/>
      <c r="H3" s="68"/>
      <c r="I3" s="68"/>
      <c r="J3" s="68"/>
      <c r="K3" s="68"/>
      <c r="L3" s="68"/>
      <c r="M3" s="68"/>
      <c r="N3" s="68"/>
      <c r="O3" s="68"/>
      <c r="P3" s="68"/>
      <c r="Q3" s="68"/>
      <c r="R3" s="68"/>
      <c r="S3" s="68"/>
      <c r="T3" s="68"/>
      <c r="U3" s="68"/>
      <c r="V3" s="68"/>
      <c r="W3" s="68"/>
      <c r="X3" s="68"/>
      <c r="Y3" s="68"/>
      <c r="Z3" s="68"/>
    </row>
    <row r="4" spans="1:26" ht="15.75" customHeight="1" x14ac:dyDescent="0.15">
      <c r="A4" s="106" t="s">
        <v>24</v>
      </c>
      <c r="B4" s="76">
        <v>33866</v>
      </c>
      <c r="C4" s="68"/>
      <c r="D4" s="68"/>
      <c r="E4" s="68"/>
      <c r="F4" s="68"/>
      <c r="G4" s="68"/>
      <c r="H4" s="68"/>
      <c r="I4" s="68"/>
      <c r="J4" s="68"/>
      <c r="K4" s="68"/>
      <c r="L4" s="68"/>
      <c r="M4" s="68"/>
      <c r="N4" s="68"/>
      <c r="O4" s="68"/>
      <c r="P4" s="68"/>
      <c r="Q4" s="68"/>
      <c r="R4" s="68"/>
      <c r="S4" s="68"/>
      <c r="T4" s="68"/>
      <c r="U4" s="68"/>
      <c r="V4" s="68"/>
      <c r="W4" s="68"/>
      <c r="X4" s="68"/>
      <c r="Y4" s="68"/>
      <c r="Z4" s="68"/>
    </row>
    <row r="5" spans="1:26" ht="15.75" customHeight="1" x14ac:dyDescent="0.15">
      <c r="A5" s="106" t="s">
        <v>198</v>
      </c>
      <c r="B5" s="76">
        <v>60094</v>
      </c>
      <c r="C5" s="68"/>
      <c r="D5" s="68"/>
      <c r="E5" s="68"/>
      <c r="F5" s="68"/>
      <c r="G5" s="68"/>
      <c r="H5" s="68"/>
      <c r="I5" s="68"/>
      <c r="J5" s="68"/>
      <c r="K5" s="68"/>
      <c r="L5" s="68"/>
      <c r="M5" s="68"/>
      <c r="N5" s="68"/>
      <c r="O5" s="68"/>
      <c r="P5" s="68"/>
      <c r="Q5" s="68"/>
      <c r="R5" s="68"/>
      <c r="S5" s="68"/>
      <c r="T5" s="68"/>
      <c r="U5" s="68"/>
      <c r="V5" s="68"/>
      <c r="W5" s="68"/>
      <c r="X5" s="68"/>
      <c r="Y5" s="68"/>
      <c r="Z5" s="68"/>
    </row>
    <row r="6" spans="1:26" ht="15.75" customHeight="1" x14ac:dyDescent="0.15">
      <c r="A6" s="106" t="s">
        <v>52</v>
      </c>
      <c r="B6" s="76">
        <v>170764</v>
      </c>
      <c r="C6" s="68"/>
      <c r="D6" s="68"/>
      <c r="E6" s="68"/>
      <c r="F6" s="68"/>
      <c r="G6" s="68"/>
      <c r="H6" s="68"/>
      <c r="I6" s="68"/>
      <c r="J6" s="68"/>
      <c r="K6" s="68"/>
      <c r="L6" s="68"/>
      <c r="M6" s="68"/>
      <c r="N6" s="68"/>
      <c r="O6" s="68"/>
      <c r="P6" s="68"/>
      <c r="Q6" s="68"/>
      <c r="R6" s="68"/>
      <c r="S6" s="68"/>
      <c r="T6" s="68"/>
      <c r="U6" s="68"/>
      <c r="V6" s="68"/>
      <c r="W6" s="68"/>
      <c r="X6" s="68"/>
      <c r="Y6" s="68"/>
      <c r="Z6" s="68"/>
    </row>
    <row r="7" spans="1:26" ht="15.75" customHeight="1" x14ac:dyDescent="0.15">
      <c r="A7" s="102" t="s">
        <v>30</v>
      </c>
      <c r="B7" s="110">
        <v>486691</v>
      </c>
      <c r="C7" s="73"/>
      <c r="D7" s="73"/>
      <c r="E7" s="73"/>
      <c r="F7" s="73"/>
      <c r="G7" s="73"/>
      <c r="H7" s="73"/>
      <c r="I7" s="73"/>
      <c r="J7" s="73"/>
      <c r="K7" s="73"/>
      <c r="L7" s="73"/>
      <c r="M7" s="73"/>
      <c r="N7" s="73"/>
      <c r="O7" s="73"/>
      <c r="P7" s="73"/>
      <c r="Q7" s="73"/>
      <c r="R7" s="73"/>
      <c r="S7" s="73"/>
      <c r="T7" s="73"/>
      <c r="U7" s="73"/>
      <c r="V7" s="73"/>
      <c r="W7" s="73"/>
      <c r="X7" s="73"/>
      <c r="Y7" s="73"/>
      <c r="Z7" s="73"/>
    </row>
    <row r="8" spans="1:26" ht="15.75" customHeight="1" x14ac:dyDescent="0.15">
      <c r="A8" s="101" t="s">
        <v>60</v>
      </c>
      <c r="B8" s="83">
        <v>422068</v>
      </c>
      <c r="C8" s="118"/>
      <c r="D8" s="118"/>
      <c r="E8" s="118"/>
      <c r="F8" s="118"/>
      <c r="G8" s="118"/>
      <c r="H8" s="118"/>
      <c r="I8" s="118"/>
      <c r="J8" s="118"/>
      <c r="K8" s="118"/>
      <c r="L8" s="118"/>
      <c r="M8" s="118"/>
      <c r="N8" s="118"/>
      <c r="O8" s="118"/>
      <c r="P8" s="118"/>
      <c r="Q8" s="118"/>
      <c r="R8" s="118"/>
      <c r="S8" s="118"/>
      <c r="T8" s="118"/>
      <c r="U8" s="118"/>
      <c r="V8" s="118"/>
      <c r="W8" s="118"/>
      <c r="X8" s="118"/>
      <c r="Y8" s="118"/>
      <c r="Z8" s="118"/>
    </row>
    <row r="9" spans="1:26" ht="15.75" customHeight="1" x14ac:dyDescent="0.15">
      <c r="A9" s="99" t="s">
        <v>201</v>
      </c>
      <c r="B9" s="82">
        <f>B1+B7+B8</f>
        <v>1684367</v>
      </c>
      <c r="C9" s="68"/>
      <c r="D9" s="68"/>
      <c r="E9" s="68"/>
      <c r="F9" s="68"/>
      <c r="G9" s="68"/>
      <c r="H9" s="68"/>
      <c r="I9" s="68"/>
      <c r="J9" s="68"/>
      <c r="K9" s="68"/>
      <c r="L9" s="68"/>
      <c r="M9" s="68"/>
      <c r="N9" s="68"/>
      <c r="O9" s="68"/>
      <c r="P9" s="68"/>
      <c r="Q9" s="68"/>
      <c r="R9" s="68"/>
      <c r="S9" s="68"/>
      <c r="T9" s="68"/>
      <c r="U9" s="68"/>
      <c r="V9" s="68"/>
      <c r="W9" s="68"/>
      <c r="X9" s="68"/>
      <c r="Y9" s="68"/>
      <c r="Z9" s="68"/>
    </row>
    <row r="10" spans="1:26" ht="15.75" customHeight="1" x14ac:dyDescent="0.15">
      <c r="A10" s="107"/>
      <c r="B10" s="70"/>
    </row>
    <row r="11" spans="1:26" ht="15.75" customHeight="1" x14ac:dyDescent="0.15">
      <c r="A11" s="107"/>
      <c r="B11" s="70"/>
    </row>
    <row r="12" spans="1:26" ht="15.75" customHeight="1" x14ac:dyDescent="0.15">
      <c r="A12" s="107"/>
      <c r="B12" s="70"/>
    </row>
    <row r="13" spans="1:26" ht="15.75" customHeight="1" x14ac:dyDescent="0.15">
      <c r="A13" s="107"/>
      <c r="B13" s="70"/>
    </row>
    <row r="14" spans="1:26" ht="15.75" customHeight="1" x14ac:dyDescent="0.15">
      <c r="A14" s="107"/>
      <c r="B14" s="70"/>
    </row>
    <row r="15" spans="1:26" ht="15.75" customHeight="1" x14ac:dyDescent="0.15">
      <c r="A15" s="107"/>
      <c r="B15" s="70"/>
    </row>
    <row r="16" spans="1:26" ht="15.75" customHeight="1" x14ac:dyDescent="0.15">
      <c r="A16" s="107"/>
      <c r="B16" s="70"/>
    </row>
    <row r="17" spans="1:2" ht="15.75" customHeight="1" x14ac:dyDescent="0.15">
      <c r="A17" s="107"/>
      <c r="B17" s="70"/>
    </row>
    <row r="18" spans="1:2" ht="15.75" customHeight="1" x14ac:dyDescent="0.15">
      <c r="A18" s="107"/>
      <c r="B18" s="70"/>
    </row>
    <row r="19" spans="1:2" ht="15.75" customHeight="1" x14ac:dyDescent="0.15">
      <c r="A19" s="107"/>
      <c r="B19" s="70"/>
    </row>
    <row r="20" spans="1:2" ht="15.75" customHeight="1" x14ac:dyDescent="0.15">
      <c r="A20" s="107"/>
      <c r="B20" s="70"/>
    </row>
    <row r="21" spans="1:2" ht="15.75" customHeight="1" x14ac:dyDescent="0.15">
      <c r="A21" s="107"/>
      <c r="B21" s="70"/>
    </row>
    <row r="22" spans="1:2" ht="15.75" customHeight="1" x14ac:dyDescent="0.15">
      <c r="A22" s="107"/>
      <c r="B22" s="70"/>
    </row>
    <row r="23" spans="1:2" ht="15.75" customHeight="1" x14ac:dyDescent="0.15">
      <c r="A23" s="107"/>
      <c r="B23" s="70"/>
    </row>
    <row r="24" spans="1:2" ht="15.75" customHeight="1" x14ac:dyDescent="0.15">
      <c r="A24" s="107"/>
      <c r="B24" s="70"/>
    </row>
    <row r="25" spans="1:2" ht="15.75" customHeight="1" x14ac:dyDescent="0.15">
      <c r="A25" s="107"/>
      <c r="B25" s="70"/>
    </row>
    <row r="26" spans="1:2" ht="15.75" customHeight="1" x14ac:dyDescent="0.15">
      <c r="A26" s="107"/>
      <c r="B26" s="70"/>
    </row>
    <row r="27" spans="1:2" ht="15.75" customHeight="1" x14ac:dyDescent="0.15">
      <c r="A27" s="107"/>
      <c r="B27" s="70"/>
    </row>
    <row r="28" spans="1:2" ht="15.75" customHeight="1" x14ac:dyDescent="0.15">
      <c r="A28" s="107"/>
      <c r="B28" s="70"/>
    </row>
    <row r="29" spans="1:2" ht="15.75" customHeight="1" x14ac:dyDescent="0.15">
      <c r="A29" s="107"/>
      <c r="B29" s="70"/>
    </row>
    <row r="30" spans="1:2" ht="15.75" customHeight="1" x14ac:dyDescent="0.15">
      <c r="A30" s="107"/>
      <c r="B30" s="70"/>
    </row>
    <row r="31" spans="1:2" ht="15.75" customHeight="1" x14ac:dyDescent="0.15">
      <c r="A31" s="107"/>
      <c r="B31" s="70"/>
    </row>
    <row r="32" spans="1:2" ht="15.75" customHeight="1" x14ac:dyDescent="0.15">
      <c r="A32" s="107"/>
      <c r="B32" s="70"/>
    </row>
    <row r="33" spans="1:2" ht="15.75" customHeight="1" x14ac:dyDescent="0.15">
      <c r="A33" s="107"/>
      <c r="B33" s="70"/>
    </row>
    <row r="34" spans="1:2" ht="15.75" customHeight="1" x14ac:dyDescent="0.15">
      <c r="A34" s="107"/>
      <c r="B34" s="70"/>
    </row>
    <row r="35" spans="1:2" ht="15.75" customHeight="1" x14ac:dyDescent="0.15">
      <c r="A35" s="107"/>
      <c r="B35" s="70"/>
    </row>
    <row r="36" spans="1:2" ht="15.75" customHeight="1" x14ac:dyDescent="0.15">
      <c r="A36" s="107"/>
      <c r="B36" s="70"/>
    </row>
    <row r="37" spans="1:2" ht="15.75" customHeight="1" x14ac:dyDescent="0.15">
      <c r="A37" s="107"/>
      <c r="B37" s="70"/>
    </row>
    <row r="38" spans="1:2" ht="15.75" customHeight="1" x14ac:dyDescent="0.15">
      <c r="A38" s="107"/>
      <c r="B38" s="70"/>
    </row>
    <row r="39" spans="1:2" ht="15.75" customHeight="1" x14ac:dyDescent="0.15">
      <c r="A39" s="107"/>
      <c r="B39" s="70"/>
    </row>
    <row r="40" spans="1:2" ht="15.75" customHeight="1" x14ac:dyDescent="0.15">
      <c r="A40" s="107"/>
      <c r="B40" s="70"/>
    </row>
    <row r="41" spans="1:2" ht="15.75" customHeight="1" x14ac:dyDescent="0.15">
      <c r="A41" s="107"/>
      <c r="B41" s="70"/>
    </row>
    <row r="42" spans="1:2" ht="15.75" customHeight="1" x14ac:dyDescent="0.15">
      <c r="A42" s="107"/>
      <c r="B42" s="70"/>
    </row>
    <row r="43" spans="1:2" ht="15.75" customHeight="1" x14ac:dyDescent="0.15">
      <c r="A43" s="107"/>
      <c r="B43" s="70"/>
    </row>
    <row r="44" spans="1:2" ht="15.75" customHeight="1" x14ac:dyDescent="0.15">
      <c r="A44" s="107"/>
      <c r="B44" s="70"/>
    </row>
    <row r="45" spans="1:2" ht="15.75" customHeight="1" x14ac:dyDescent="0.15">
      <c r="A45" s="107"/>
      <c r="B45" s="70"/>
    </row>
    <row r="46" spans="1:2" ht="15.75" customHeight="1" x14ac:dyDescent="0.15">
      <c r="A46" s="107"/>
      <c r="B46" s="70"/>
    </row>
    <row r="47" spans="1:2" ht="15.75" customHeight="1" x14ac:dyDescent="0.15">
      <c r="A47" s="107"/>
      <c r="B47" s="70"/>
    </row>
    <row r="48" spans="1:2" ht="15.75" customHeight="1" x14ac:dyDescent="0.15">
      <c r="A48" s="107"/>
      <c r="B48" s="70"/>
    </row>
    <row r="49" spans="1:2" ht="15.75" customHeight="1" x14ac:dyDescent="0.15">
      <c r="A49" s="107"/>
      <c r="B49" s="70"/>
    </row>
    <row r="50" spans="1:2" ht="15.75" customHeight="1" x14ac:dyDescent="0.15">
      <c r="A50" s="107"/>
      <c r="B50" s="70"/>
    </row>
    <row r="51" spans="1:2" ht="15.75" customHeight="1" x14ac:dyDescent="0.15">
      <c r="A51" s="107"/>
      <c r="B51" s="70"/>
    </row>
    <row r="52" spans="1:2" ht="13" x14ac:dyDescent="0.15">
      <c r="A52" s="107"/>
      <c r="B52" s="70"/>
    </row>
    <row r="53" spans="1:2" ht="13" x14ac:dyDescent="0.15">
      <c r="A53" s="107"/>
      <c r="B53" s="70"/>
    </row>
    <row r="54" spans="1:2" ht="13" x14ac:dyDescent="0.15">
      <c r="A54" s="107"/>
      <c r="B54" s="70"/>
    </row>
    <row r="55" spans="1:2" ht="13" x14ac:dyDescent="0.15">
      <c r="A55" s="107"/>
      <c r="B55" s="70"/>
    </row>
    <row r="56" spans="1:2" ht="13" x14ac:dyDescent="0.15">
      <c r="A56" s="107"/>
      <c r="B56" s="70"/>
    </row>
    <row r="57" spans="1:2" ht="13" x14ac:dyDescent="0.15">
      <c r="A57" s="107"/>
      <c r="B57" s="70"/>
    </row>
    <row r="58" spans="1:2" ht="13" x14ac:dyDescent="0.15">
      <c r="A58" s="107"/>
      <c r="B58" s="70"/>
    </row>
    <row r="59" spans="1:2" ht="13" x14ac:dyDescent="0.15">
      <c r="A59" s="107"/>
      <c r="B59" s="70"/>
    </row>
    <row r="60" spans="1:2" ht="13" x14ac:dyDescent="0.15">
      <c r="A60" s="107"/>
      <c r="B60" s="70"/>
    </row>
    <row r="61" spans="1:2" ht="13" x14ac:dyDescent="0.15">
      <c r="A61" s="107"/>
      <c r="B61" s="70"/>
    </row>
    <row r="62" spans="1:2" ht="13" x14ac:dyDescent="0.15">
      <c r="A62" s="107"/>
      <c r="B62" s="70"/>
    </row>
    <row r="63" spans="1:2" ht="13" x14ac:dyDescent="0.15">
      <c r="A63" s="107"/>
      <c r="B63" s="70"/>
    </row>
    <row r="64" spans="1:2" ht="13" x14ac:dyDescent="0.15">
      <c r="A64" s="107"/>
      <c r="B64" s="70"/>
    </row>
    <row r="65" spans="1:2" ht="13" x14ac:dyDescent="0.15">
      <c r="A65" s="107"/>
      <c r="B65" s="70"/>
    </row>
    <row r="66" spans="1:2" ht="13" x14ac:dyDescent="0.15">
      <c r="A66" s="107"/>
      <c r="B66" s="70"/>
    </row>
    <row r="67" spans="1:2" ht="13" x14ac:dyDescent="0.15">
      <c r="A67" s="107"/>
      <c r="B67" s="70"/>
    </row>
    <row r="68" spans="1:2" ht="13" x14ac:dyDescent="0.15">
      <c r="A68" s="107"/>
      <c r="B68" s="70"/>
    </row>
    <row r="69" spans="1:2" ht="13" x14ac:dyDescent="0.15">
      <c r="A69" s="107"/>
      <c r="B69" s="70"/>
    </row>
    <row r="70" spans="1:2" ht="13" x14ac:dyDescent="0.15">
      <c r="A70" s="107"/>
      <c r="B70" s="70"/>
    </row>
    <row r="71" spans="1:2" ht="13" x14ac:dyDescent="0.15">
      <c r="A71" s="107"/>
      <c r="B71" s="70"/>
    </row>
    <row r="72" spans="1:2" ht="13" x14ac:dyDescent="0.15">
      <c r="A72" s="107"/>
      <c r="B72" s="70"/>
    </row>
    <row r="73" spans="1:2" ht="13" x14ac:dyDescent="0.15">
      <c r="A73" s="107"/>
      <c r="B73" s="70"/>
    </row>
    <row r="74" spans="1:2" ht="13" x14ac:dyDescent="0.15">
      <c r="A74" s="107"/>
      <c r="B74" s="70"/>
    </row>
    <row r="75" spans="1:2" ht="13" x14ac:dyDescent="0.15">
      <c r="A75" s="107"/>
      <c r="B75" s="70"/>
    </row>
    <row r="76" spans="1:2" ht="13" x14ac:dyDescent="0.15">
      <c r="A76" s="107"/>
      <c r="B76" s="70"/>
    </row>
    <row r="77" spans="1:2" ht="13" x14ac:dyDescent="0.15">
      <c r="A77" s="107"/>
      <c r="B77" s="70"/>
    </row>
    <row r="78" spans="1:2" ht="13" x14ac:dyDescent="0.15">
      <c r="A78" s="107"/>
      <c r="B78" s="70"/>
    </row>
    <row r="79" spans="1:2" ht="13" x14ac:dyDescent="0.15">
      <c r="A79" s="107"/>
      <c r="B79" s="70"/>
    </row>
    <row r="80" spans="1:2" ht="13" x14ac:dyDescent="0.15">
      <c r="A80" s="107"/>
      <c r="B80" s="70"/>
    </row>
    <row r="81" spans="1:2" ht="13" x14ac:dyDescent="0.15">
      <c r="A81" s="107"/>
      <c r="B81" s="70"/>
    </row>
    <row r="82" spans="1:2" ht="13" x14ac:dyDescent="0.15">
      <c r="A82" s="107"/>
      <c r="B82" s="70"/>
    </row>
    <row r="83" spans="1:2" ht="13" x14ac:dyDescent="0.15">
      <c r="A83" s="107"/>
      <c r="B83" s="70"/>
    </row>
    <row r="84" spans="1:2" ht="13" x14ac:dyDescent="0.15">
      <c r="A84" s="107"/>
      <c r="B84" s="70"/>
    </row>
    <row r="85" spans="1:2" ht="13" x14ac:dyDescent="0.15">
      <c r="A85" s="107"/>
      <c r="B85" s="70"/>
    </row>
    <row r="86" spans="1:2" ht="13" x14ac:dyDescent="0.15">
      <c r="A86" s="107"/>
      <c r="B86" s="70"/>
    </row>
    <row r="87" spans="1:2" ht="13" x14ac:dyDescent="0.15">
      <c r="A87" s="107"/>
      <c r="B87" s="70"/>
    </row>
    <row r="88" spans="1:2" ht="13" x14ac:dyDescent="0.15">
      <c r="A88" s="107"/>
      <c r="B88" s="70"/>
    </row>
    <row r="89" spans="1:2" ht="13" x14ac:dyDescent="0.15">
      <c r="A89" s="107"/>
      <c r="B89" s="70"/>
    </row>
    <row r="90" spans="1:2" ht="13" x14ac:dyDescent="0.15">
      <c r="A90" s="107"/>
      <c r="B90" s="70"/>
    </row>
    <row r="91" spans="1:2" ht="13" x14ac:dyDescent="0.15">
      <c r="A91" s="107"/>
      <c r="B91" s="70"/>
    </row>
    <row r="92" spans="1:2" ht="13" x14ac:dyDescent="0.15">
      <c r="A92" s="107"/>
      <c r="B92" s="70"/>
    </row>
    <row r="93" spans="1:2" ht="13" x14ac:dyDescent="0.15">
      <c r="A93" s="107"/>
      <c r="B93" s="70"/>
    </row>
    <row r="94" spans="1:2" ht="13" x14ac:dyDescent="0.15">
      <c r="A94" s="107"/>
      <c r="B94" s="70"/>
    </row>
    <row r="95" spans="1:2" ht="13" x14ac:dyDescent="0.15">
      <c r="A95" s="107"/>
      <c r="B95" s="70"/>
    </row>
    <row r="96" spans="1:2" ht="13" x14ac:dyDescent="0.15">
      <c r="A96" s="107"/>
      <c r="B96" s="70"/>
    </row>
    <row r="97" spans="1:2" ht="13" x14ac:dyDescent="0.15">
      <c r="A97" s="107"/>
      <c r="B97" s="70"/>
    </row>
    <row r="98" spans="1:2" ht="13" x14ac:dyDescent="0.15">
      <c r="A98" s="107"/>
      <c r="B98" s="70"/>
    </row>
    <row r="99" spans="1:2" ht="13" x14ac:dyDescent="0.15">
      <c r="A99" s="107"/>
      <c r="B99" s="70"/>
    </row>
    <row r="100" spans="1:2" ht="13" x14ac:dyDescent="0.15">
      <c r="A100" s="107"/>
      <c r="B100" s="70"/>
    </row>
    <row r="101" spans="1:2" ht="13" x14ac:dyDescent="0.15">
      <c r="A101" s="107"/>
      <c r="B101" s="70"/>
    </row>
    <row r="102" spans="1:2" ht="13" x14ac:dyDescent="0.15">
      <c r="A102" s="107"/>
      <c r="B102" s="70"/>
    </row>
    <row r="103" spans="1:2" ht="13" x14ac:dyDescent="0.15">
      <c r="A103" s="107"/>
      <c r="B103" s="70"/>
    </row>
    <row r="104" spans="1:2" ht="13" x14ac:dyDescent="0.15">
      <c r="A104" s="107"/>
      <c r="B104" s="70"/>
    </row>
    <row r="105" spans="1:2" ht="13" x14ac:dyDescent="0.15">
      <c r="A105" s="107"/>
      <c r="B105" s="70"/>
    </row>
    <row r="106" spans="1:2" ht="13" x14ac:dyDescent="0.15">
      <c r="A106" s="107"/>
      <c r="B106" s="70"/>
    </row>
    <row r="107" spans="1:2" ht="13" x14ac:dyDescent="0.15">
      <c r="A107" s="107"/>
      <c r="B107" s="70"/>
    </row>
    <row r="108" spans="1:2" ht="13" x14ac:dyDescent="0.15">
      <c r="A108" s="107"/>
      <c r="B108" s="70"/>
    </row>
    <row r="109" spans="1:2" ht="13" x14ac:dyDescent="0.15">
      <c r="A109" s="107"/>
      <c r="B109" s="70"/>
    </row>
    <row r="110" spans="1:2" ht="13" x14ac:dyDescent="0.15">
      <c r="A110" s="107"/>
      <c r="B110" s="70"/>
    </row>
    <row r="111" spans="1:2" ht="13" x14ac:dyDescent="0.15">
      <c r="A111" s="107"/>
      <c r="B111" s="70"/>
    </row>
    <row r="112" spans="1:2" ht="13" x14ac:dyDescent="0.15">
      <c r="A112" s="107"/>
      <c r="B112" s="70"/>
    </row>
    <row r="113" spans="1:2" ht="13" x14ac:dyDescent="0.15">
      <c r="A113" s="107"/>
      <c r="B113" s="70"/>
    </row>
    <row r="114" spans="1:2" ht="13" x14ac:dyDescent="0.15">
      <c r="A114" s="107"/>
      <c r="B114" s="70"/>
    </row>
    <row r="115" spans="1:2" ht="13" x14ac:dyDescent="0.15">
      <c r="A115" s="107"/>
      <c r="B115" s="70"/>
    </row>
    <row r="116" spans="1:2" ht="13" x14ac:dyDescent="0.15">
      <c r="A116" s="107"/>
      <c r="B116" s="70"/>
    </row>
    <row r="117" spans="1:2" ht="13" x14ac:dyDescent="0.15">
      <c r="A117" s="107"/>
      <c r="B117" s="70"/>
    </row>
    <row r="118" spans="1:2" ht="13" x14ac:dyDescent="0.15">
      <c r="A118" s="107"/>
      <c r="B118" s="70"/>
    </row>
    <row r="119" spans="1:2" ht="13" x14ac:dyDescent="0.15">
      <c r="A119" s="107"/>
      <c r="B119" s="70"/>
    </row>
    <row r="120" spans="1:2" ht="13" x14ac:dyDescent="0.15">
      <c r="A120" s="107"/>
      <c r="B120" s="70"/>
    </row>
    <row r="121" spans="1:2" ht="13" x14ac:dyDescent="0.15">
      <c r="A121" s="107"/>
      <c r="B121" s="70"/>
    </row>
    <row r="122" spans="1:2" ht="13" x14ac:dyDescent="0.15">
      <c r="A122" s="107"/>
      <c r="B122" s="70"/>
    </row>
    <row r="123" spans="1:2" ht="13" x14ac:dyDescent="0.15">
      <c r="A123" s="107"/>
      <c r="B123" s="70"/>
    </row>
    <row r="124" spans="1:2" ht="13" x14ac:dyDescent="0.15">
      <c r="A124" s="107"/>
      <c r="B124" s="70"/>
    </row>
    <row r="125" spans="1:2" ht="13" x14ac:dyDescent="0.15">
      <c r="A125" s="107"/>
      <c r="B125" s="70"/>
    </row>
    <row r="126" spans="1:2" ht="13" x14ac:dyDescent="0.15">
      <c r="A126" s="107"/>
      <c r="B126" s="70"/>
    </row>
    <row r="127" spans="1:2" ht="13" x14ac:dyDescent="0.15">
      <c r="A127" s="107"/>
      <c r="B127" s="70"/>
    </row>
    <row r="128" spans="1:2" ht="13" x14ac:dyDescent="0.15">
      <c r="A128" s="107"/>
      <c r="B128" s="70"/>
    </row>
    <row r="129" spans="1:2" ht="13" x14ac:dyDescent="0.15">
      <c r="A129" s="107"/>
      <c r="B129" s="70"/>
    </row>
    <row r="130" spans="1:2" ht="13" x14ac:dyDescent="0.15">
      <c r="A130" s="107"/>
      <c r="B130" s="70"/>
    </row>
    <row r="131" spans="1:2" ht="13" x14ac:dyDescent="0.15">
      <c r="A131" s="107"/>
      <c r="B131" s="70"/>
    </row>
    <row r="132" spans="1:2" ht="13" x14ac:dyDescent="0.15">
      <c r="A132" s="107"/>
      <c r="B132" s="70"/>
    </row>
    <row r="133" spans="1:2" ht="13" x14ac:dyDescent="0.15">
      <c r="A133" s="107"/>
      <c r="B133" s="70"/>
    </row>
    <row r="134" spans="1:2" ht="13" x14ac:dyDescent="0.15">
      <c r="A134" s="107"/>
      <c r="B134" s="70"/>
    </row>
    <row r="135" spans="1:2" ht="13" x14ac:dyDescent="0.15">
      <c r="A135" s="107"/>
      <c r="B135" s="70"/>
    </row>
    <row r="136" spans="1:2" ht="13" x14ac:dyDescent="0.15">
      <c r="A136" s="107"/>
      <c r="B136" s="70"/>
    </row>
    <row r="137" spans="1:2" ht="13" x14ac:dyDescent="0.15">
      <c r="A137" s="107"/>
      <c r="B137" s="70"/>
    </row>
    <row r="138" spans="1:2" ht="13" x14ac:dyDescent="0.15">
      <c r="A138" s="107"/>
      <c r="B138" s="70"/>
    </row>
    <row r="139" spans="1:2" ht="13" x14ac:dyDescent="0.15">
      <c r="A139" s="107"/>
      <c r="B139" s="70"/>
    </row>
    <row r="140" spans="1:2" ht="13" x14ac:dyDescent="0.15">
      <c r="A140" s="107"/>
      <c r="B140" s="70"/>
    </row>
    <row r="141" spans="1:2" ht="13" x14ac:dyDescent="0.15">
      <c r="A141" s="107"/>
      <c r="B141" s="70"/>
    </row>
    <row r="142" spans="1:2" ht="13" x14ac:dyDescent="0.15">
      <c r="A142" s="107"/>
      <c r="B142" s="70"/>
    </row>
    <row r="143" spans="1:2" ht="13" x14ac:dyDescent="0.15">
      <c r="A143" s="107"/>
      <c r="B143" s="70"/>
    </row>
    <row r="144" spans="1:2" ht="13" x14ac:dyDescent="0.15">
      <c r="A144" s="107"/>
      <c r="B144" s="70"/>
    </row>
    <row r="145" spans="1:2" ht="13" x14ac:dyDescent="0.15">
      <c r="A145" s="107"/>
      <c r="B145" s="70"/>
    </row>
    <row r="146" spans="1:2" ht="13" x14ac:dyDescent="0.15">
      <c r="A146" s="107"/>
      <c r="B146" s="70"/>
    </row>
    <row r="147" spans="1:2" ht="13" x14ac:dyDescent="0.15">
      <c r="A147" s="107"/>
      <c r="B147" s="70"/>
    </row>
    <row r="148" spans="1:2" ht="13" x14ac:dyDescent="0.15">
      <c r="A148" s="107"/>
      <c r="B148" s="70"/>
    </row>
    <row r="149" spans="1:2" ht="13" x14ac:dyDescent="0.15">
      <c r="A149" s="107"/>
      <c r="B149" s="70"/>
    </row>
    <row r="150" spans="1:2" ht="13" x14ac:dyDescent="0.15">
      <c r="A150" s="107"/>
      <c r="B150" s="70"/>
    </row>
    <row r="151" spans="1:2" ht="13" x14ac:dyDescent="0.15">
      <c r="A151" s="107"/>
      <c r="B151" s="70"/>
    </row>
    <row r="152" spans="1:2" ht="13" x14ac:dyDescent="0.15">
      <c r="A152" s="107"/>
      <c r="B152" s="70"/>
    </row>
    <row r="153" spans="1:2" ht="13" x14ac:dyDescent="0.15">
      <c r="A153" s="107"/>
      <c r="B153" s="70"/>
    </row>
    <row r="154" spans="1:2" ht="13" x14ac:dyDescent="0.15">
      <c r="A154" s="107"/>
      <c r="B154" s="70"/>
    </row>
    <row r="155" spans="1:2" ht="13" x14ac:dyDescent="0.15">
      <c r="A155" s="107"/>
      <c r="B155" s="70"/>
    </row>
    <row r="156" spans="1:2" ht="13" x14ac:dyDescent="0.15">
      <c r="A156" s="107"/>
      <c r="B156" s="70"/>
    </row>
    <row r="157" spans="1:2" ht="13" x14ac:dyDescent="0.15">
      <c r="A157" s="107"/>
      <c r="B157" s="70"/>
    </row>
    <row r="158" spans="1:2" ht="13" x14ac:dyDescent="0.15">
      <c r="A158" s="107"/>
      <c r="B158" s="70"/>
    </row>
    <row r="159" spans="1:2" ht="13" x14ac:dyDescent="0.15">
      <c r="A159" s="107"/>
      <c r="B159" s="70"/>
    </row>
    <row r="160" spans="1:2" ht="13" x14ac:dyDescent="0.15">
      <c r="A160" s="107"/>
      <c r="B160" s="70"/>
    </row>
    <row r="161" spans="1:2" ht="13" x14ac:dyDescent="0.15">
      <c r="A161" s="107"/>
      <c r="B161" s="70"/>
    </row>
    <row r="162" spans="1:2" ht="13" x14ac:dyDescent="0.15">
      <c r="A162" s="107"/>
      <c r="B162" s="70"/>
    </row>
    <row r="163" spans="1:2" ht="13" x14ac:dyDescent="0.15">
      <c r="A163" s="107"/>
      <c r="B163" s="70"/>
    </row>
    <row r="164" spans="1:2" ht="13" x14ac:dyDescent="0.15">
      <c r="A164" s="107"/>
      <c r="B164" s="70"/>
    </row>
    <row r="165" spans="1:2" ht="13" x14ac:dyDescent="0.15">
      <c r="A165" s="107"/>
      <c r="B165" s="70"/>
    </row>
    <row r="166" spans="1:2" ht="13" x14ac:dyDescent="0.15">
      <c r="A166" s="107"/>
      <c r="B166" s="70"/>
    </row>
    <row r="167" spans="1:2" ht="13" x14ac:dyDescent="0.15">
      <c r="A167" s="107"/>
      <c r="B167" s="70"/>
    </row>
    <row r="168" spans="1:2" ht="13" x14ac:dyDescent="0.15">
      <c r="A168" s="107"/>
      <c r="B168" s="70"/>
    </row>
    <row r="169" spans="1:2" ht="13" x14ac:dyDescent="0.15">
      <c r="A169" s="107"/>
      <c r="B169" s="70"/>
    </row>
    <row r="170" spans="1:2" ht="13" x14ac:dyDescent="0.15">
      <c r="A170" s="107"/>
      <c r="B170" s="70"/>
    </row>
    <row r="171" spans="1:2" ht="13" x14ac:dyDescent="0.15">
      <c r="A171" s="107"/>
      <c r="B171" s="70"/>
    </row>
    <row r="172" spans="1:2" ht="13" x14ac:dyDescent="0.15">
      <c r="A172" s="107"/>
      <c r="B172" s="70"/>
    </row>
    <row r="173" spans="1:2" ht="13" x14ac:dyDescent="0.15">
      <c r="A173" s="107"/>
      <c r="B173" s="70"/>
    </row>
    <row r="174" spans="1:2" ht="13" x14ac:dyDescent="0.15">
      <c r="A174" s="107"/>
      <c r="B174" s="70"/>
    </row>
    <row r="175" spans="1:2" ht="13" x14ac:dyDescent="0.15">
      <c r="A175" s="107"/>
      <c r="B175" s="70"/>
    </row>
    <row r="176" spans="1:2" ht="13" x14ac:dyDescent="0.15">
      <c r="A176" s="107"/>
      <c r="B176" s="70"/>
    </row>
    <row r="177" spans="1:2" ht="13" x14ac:dyDescent="0.15">
      <c r="A177" s="107"/>
      <c r="B177" s="70"/>
    </row>
    <row r="178" spans="1:2" ht="13" x14ac:dyDescent="0.15">
      <c r="A178" s="107"/>
      <c r="B178" s="70"/>
    </row>
    <row r="179" spans="1:2" ht="13" x14ac:dyDescent="0.15">
      <c r="A179" s="107"/>
      <c r="B179" s="70"/>
    </row>
    <row r="180" spans="1:2" ht="13" x14ac:dyDescent="0.15">
      <c r="A180" s="107"/>
      <c r="B180" s="70"/>
    </row>
    <row r="181" spans="1:2" ht="13" x14ac:dyDescent="0.15">
      <c r="A181" s="107"/>
      <c r="B181" s="70"/>
    </row>
    <row r="182" spans="1:2" ht="13" x14ac:dyDescent="0.15">
      <c r="A182" s="107"/>
      <c r="B182" s="70"/>
    </row>
    <row r="183" spans="1:2" ht="13" x14ac:dyDescent="0.15">
      <c r="A183" s="107"/>
      <c r="B183" s="70"/>
    </row>
    <row r="184" spans="1:2" ht="13" x14ac:dyDescent="0.15">
      <c r="A184" s="107"/>
      <c r="B184" s="70"/>
    </row>
    <row r="185" spans="1:2" ht="13" x14ac:dyDescent="0.15">
      <c r="A185" s="107"/>
      <c r="B185" s="70"/>
    </row>
    <row r="186" spans="1:2" ht="13" x14ac:dyDescent="0.15">
      <c r="A186" s="107"/>
      <c r="B186" s="70"/>
    </row>
    <row r="187" spans="1:2" ht="13" x14ac:dyDescent="0.15">
      <c r="A187" s="107"/>
      <c r="B187" s="70"/>
    </row>
    <row r="188" spans="1:2" ht="13" x14ac:dyDescent="0.15">
      <c r="A188" s="107"/>
      <c r="B188" s="70"/>
    </row>
    <row r="189" spans="1:2" ht="13" x14ac:dyDescent="0.15">
      <c r="A189" s="107"/>
      <c r="B189" s="70"/>
    </row>
    <row r="190" spans="1:2" ht="13" x14ac:dyDescent="0.15">
      <c r="A190" s="107"/>
      <c r="B190" s="70"/>
    </row>
    <row r="191" spans="1:2" ht="13" x14ac:dyDescent="0.15">
      <c r="A191" s="107"/>
      <c r="B191" s="70"/>
    </row>
    <row r="192" spans="1:2" ht="13" x14ac:dyDescent="0.15">
      <c r="A192" s="107"/>
      <c r="B192" s="70"/>
    </row>
    <row r="193" spans="1:2" ht="13" x14ac:dyDescent="0.15">
      <c r="A193" s="107"/>
      <c r="B193" s="70"/>
    </row>
    <row r="194" spans="1:2" ht="13" x14ac:dyDescent="0.15">
      <c r="A194" s="107"/>
      <c r="B194" s="70"/>
    </row>
    <row r="195" spans="1:2" ht="13" x14ac:dyDescent="0.15">
      <c r="A195" s="107"/>
      <c r="B195" s="70"/>
    </row>
    <row r="196" spans="1:2" ht="13" x14ac:dyDescent="0.15">
      <c r="A196" s="107"/>
      <c r="B196" s="70"/>
    </row>
    <row r="197" spans="1:2" ht="13" x14ac:dyDescent="0.15">
      <c r="A197" s="107"/>
      <c r="B197" s="70"/>
    </row>
    <row r="198" spans="1:2" ht="13" x14ac:dyDescent="0.15">
      <c r="A198" s="107"/>
      <c r="B198" s="70"/>
    </row>
    <row r="199" spans="1:2" ht="13" x14ac:dyDescent="0.15">
      <c r="A199" s="107"/>
      <c r="B199" s="70"/>
    </row>
    <row r="200" spans="1:2" ht="13" x14ac:dyDescent="0.15">
      <c r="A200" s="107"/>
      <c r="B200" s="70"/>
    </row>
    <row r="201" spans="1:2" ht="13" x14ac:dyDescent="0.15">
      <c r="A201" s="107"/>
      <c r="B201" s="70"/>
    </row>
    <row r="202" spans="1:2" ht="13" x14ac:dyDescent="0.15">
      <c r="A202" s="107"/>
      <c r="B202" s="70"/>
    </row>
    <row r="203" spans="1:2" ht="13" x14ac:dyDescent="0.15">
      <c r="A203" s="107"/>
      <c r="B203" s="70"/>
    </row>
    <row r="204" spans="1:2" ht="13" x14ac:dyDescent="0.15">
      <c r="A204" s="107"/>
      <c r="B204" s="70"/>
    </row>
    <row r="205" spans="1:2" ht="13" x14ac:dyDescent="0.15">
      <c r="A205" s="107"/>
      <c r="B205" s="70"/>
    </row>
    <row r="206" spans="1:2" ht="13" x14ac:dyDescent="0.15">
      <c r="A206" s="107"/>
      <c r="B206" s="70"/>
    </row>
    <row r="207" spans="1:2" ht="13" x14ac:dyDescent="0.15">
      <c r="A207" s="107"/>
      <c r="B207" s="70"/>
    </row>
    <row r="208" spans="1:2" ht="13" x14ac:dyDescent="0.15">
      <c r="A208" s="107"/>
      <c r="B208" s="70"/>
    </row>
    <row r="209" spans="1:2" ht="13" x14ac:dyDescent="0.15">
      <c r="A209" s="107"/>
      <c r="B209" s="70"/>
    </row>
    <row r="210" spans="1:2" ht="13" x14ac:dyDescent="0.15">
      <c r="A210" s="107"/>
      <c r="B210" s="70"/>
    </row>
    <row r="211" spans="1:2" ht="13" x14ac:dyDescent="0.15">
      <c r="A211" s="107"/>
      <c r="B211" s="70"/>
    </row>
    <row r="212" spans="1:2" ht="13" x14ac:dyDescent="0.15">
      <c r="A212" s="107"/>
      <c r="B212" s="70"/>
    </row>
    <row r="213" spans="1:2" ht="13" x14ac:dyDescent="0.15">
      <c r="A213" s="107"/>
      <c r="B213" s="70"/>
    </row>
    <row r="214" spans="1:2" ht="13" x14ac:dyDescent="0.15">
      <c r="A214" s="107"/>
      <c r="B214" s="70"/>
    </row>
    <row r="215" spans="1:2" ht="13" x14ac:dyDescent="0.15">
      <c r="A215" s="107"/>
      <c r="B215" s="70"/>
    </row>
    <row r="216" spans="1:2" ht="13" x14ac:dyDescent="0.15">
      <c r="A216" s="107"/>
      <c r="B216" s="70"/>
    </row>
    <row r="217" spans="1:2" ht="13" x14ac:dyDescent="0.15">
      <c r="A217" s="107"/>
      <c r="B217" s="70"/>
    </row>
    <row r="218" spans="1:2" ht="13" x14ac:dyDescent="0.15">
      <c r="A218" s="107"/>
      <c r="B218" s="70"/>
    </row>
    <row r="219" spans="1:2" ht="13" x14ac:dyDescent="0.15">
      <c r="A219" s="107"/>
      <c r="B219" s="70"/>
    </row>
    <row r="220" spans="1:2" ht="13" x14ac:dyDescent="0.15">
      <c r="A220" s="107"/>
      <c r="B220" s="70"/>
    </row>
    <row r="221" spans="1:2" ht="13" x14ac:dyDescent="0.15">
      <c r="A221" s="107"/>
      <c r="B221" s="70"/>
    </row>
    <row r="222" spans="1:2" ht="13" x14ac:dyDescent="0.15">
      <c r="A222" s="107"/>
      <c r="B222" s="70"/>
    </row>
    <row r="223" spans="1:2" ht="13" x14ac:dyDescent="0.15">
      <c r="A223" s="107"/>
      <c r="B223" s="70"/>
    </row>
    <row r="224" spans="1:2" ht="13" x14ac:dyDescent="0.15">
      <c r="A224" s="107"/>
      <c r="B224" s="70"/>
    </row>
    <row r="225" spans="1:2" ht="13" x14ac:dyDescent="0.15">
      <c r="A225" s="107"/>
      <c r="B225" s="70"/>
    </row>
    <row r="226" spans="1:2" ht="13" x14ac:dyDescent="0.15">
      <c r="A226" s="107"/>
      <c r="B226" s="70"/>
    </row>
    <row r="227" spans="1:2" ht="13" x14ac:dyDescent="0.15">
      <c r="A227" s="107"/>
      <c r="B227" s="70"/>
    </row>
    <row r="228" spans="1:2" ht="13" x14ac:dyDescent="0.15">
      <c r="A228" s="107"/>
      <c r="B228" s="70"/>
    </row>
    <row r="229" spans="1:2" ht="13" x14ac:dyDescent="0.15">
      <c r="A229" s="107"/>
      <c r="B229" s="70"/>
    </row>
    <row r="230" spans="1:2" ht="13" x14ac:dyDescent="0.15">
      <c r="A230" s="107"/>
      <c r="B230" s="70"/>
    </row>
    <row r="231" spans="1:2" ht="13" x14ac:dyDescent="0.15">
      <c r="A231" s="107"/>
      <c r="B231" s="70"/>
    </row>
    <row r="232" spans="1:2" ht="13" x14ac:dyDescent="0.15">
      <c r="A232" s="107"/>
      <c r="B232" s="70"/>
    </row>
    <row r="233" spans="1:2" ht="13" x14ac:dyDescent="0.15">
      <c r="A233" s="107"/>
      <c r="B233" s="70"/>
    </row>
    <row r="234" spans="1:2" ht="13" x14ac:dyDescent="0.15">
      <c r="A234" s="107"/>
      <c r="B234" s="70"/>
    </row>
    <row r="235" spans="1:2" ht="13" x14ac:dyDescent="0.15">
      <c r="A235" s="107"/>
      <c r="B235" s="70"/>
    </row>
    <row r="236" spans="1:2" ht="13" x14ac:dyDescent="0.15">
      <c r="A236" s="107"/>
      <c r="B236" s="70"/>
    </row>
    <row r="237" spans="1:2" ht="13" x14ac:dyDescent="0.15">
      <c r="A237" s="107"/>
      <c r="B237" s="70"/>
    </row>
    <row r="238" spans="1:2" ht="13" x14ac:dyDescent="0.15">
      <c r="A238" s="107"/>
      <c r="B238" s="70"/>
    </row>
    <row r="239" spans="1:2" ht="13" x14ac:dyDescent="0.15">
      <c r="A239" s="107"/>
      <c r="B239" s="70"/>
    </row>
    <row r="240" spans="1:2" ht="13" x14ac:dyDescent="0.15">
      <c r="A240" s="107"/>
      <c r="B240" s="70"/>
    </row>
    <row r="241" spans="1:2" ht="13" x14ac:dyDescent="0.15">
      <c r="A241" s="107"/>
      <c r="B241" s="70"/>
    </row>
    <row r="242" spans="1:2" ht="13" x14ac:dyDescent="0.15">
      <c r="A242" s="107"/>
      <c r="B242" s="70"/>
    </row>
    <row r="243" spans="1:2" ht="13" x14ac:dyDescent="0.15">
      <c r="A243" s="107"/>
      <c r="B243" s="70"/>
    </row>
    <row r="244" spans="1:2" ht="13" x14ac:dyDescent="0.15">
      <c r="A244" s="107"/>
      <c r="B244" s="70"/>
    </row>
    <row r="245" spans="1:2" ht="13" x14ac:dyDescent="0.15">
      <c r="A245" s="107"/>
      <c r="B245" s="70"/>
    </row>
    <row r="246" spans="1:2" ht="13" x14ac:dyDescent="0.15">
      <c r="A246" s="107"/>
      <c r="B246" s="70"/>
    </row>
    <row r="247" spans="1:2" ht="13" x14ac:dyDescent="0.15">
      <c r="A247" s="107"/>
      <c r="B247" s="70"/>
    </row>
    <row r="248" spans="1:2" ht="13" x14ac:dyDescent="0.15">
      <c r="A248" s="107"/>
      <c r="B248" s="70"/>
    </row>
    <row r="249" spans="1:2" ht="13" x14ac:dyDescent="0.15">
      <c r="A249" s="107"/>
      <c r="B249" s="70"/>
    </row>
    <row r="250" spans="1:2" ht="13" x14ac:dyDescent="0.15">
      <c r="A250" s="107"/>
      <c r="B250" s="70"/>
    </row>
    <row r="251" spans="1:2" ht="13" x14ac:dyDescent="0.15">
      <c r="A251" s="107"/>
      <c r="B251" s="70"/>
    </row>
    <row r="252" spans="1:2" ht="13" x14ac:dyDescent="0.15">
      <c r="A252" s="107"/>
      <c r="B252" s="70"/>
    </row>
    <row r="253" spans="1:2" ht="13" x14ac:dyDescent="0.15">
      <c r="A253" s="107"/>
      <c r="B253" s="70"/>
    </row>
    <row r="254" spans="1:2" ht="13" x14ac:dyDescent="0.15">
      <c r="A254" s="107"/>
      <c r="B254" s="70"/>
    </row>
    <row r="255" spans="1:2" ht="13" x14ac:dyDescent="0.15">
      <c r="A255" s="107"/>
      <c r="B255" s="70"/>
    </row>
    <row r="256" spans="1:2" ht="13" x14ac:dyDescent="0.15">
      <c r="A256" s="107"/>
      <c r="B256" s="70"/>
    </row>
    <row r="257" spans="1:2" ht="13" x14ac:dyDescent="0.15">
      <c r="A257" s="107"/>
      <c r="B257" s="70"/>
    </row>
    <row r="258" spans="1:2" ht="13" x14ac:dyDescent="0.15">
      <c r="A258" s="107"/>
      <c r="B258" s="70"/>
    </row>
    <row r="259" spans="1:2" ht="13" x14ac:dyDescent="0.15">
      <c r="A259" s="107"/>
      <c r="B259" s="70"/>
    </row>
    <row r="260" spans="1:2" ht="13" x14ac:dyDescent="0.15">
      <c r="A260" s="107"/>
      <c r="B260" s="70"/>
    </row>
    <row r="261" spans="1:2" ht="13" x14ac:dyDescent="0.15">
      <c r="A261" s="107"/>
      <c r="B261" s="70"/>
    </row>
    <row r="262" spans="1:2" ht="13" x14ac:dyDescent="0.15">
      <c r="A262" s="107"/>
      <c r="B262" s="70"/>
    </row>
    <row r="263" spans="1:2" ht="13" x14ac:dyDescent="0.15">
      <c r="A263" s="107"/>
      <c r="B263" s="70"/>
    </row>
    <row r="264" spans="1:2" ht="13" x14ac:dyDescent="0.15">
      <c r="A264" s="107"/>
      <c r="B264" s="70"/>
    </row>
    <row r="265" spans="1:2" ht="13" x14ac:dyDescent="0.15">
      <c r="A265" s="107"/>
      <c r="B265" s="70"/>
    </row>
    <row r="266" spans="1:2" ht="13" x14ac:dyDescent="0.15">
      <c r="A266" s="107"/>
      <c r="B266" s="70"/>
    </row>
    <row r="267" spans="1:2" ht="13" x14ac:dyDescent="0.15">
      <c r="A267" s="107"/>
      <c r="B267" s="70"/>
    </row>
    <row r="268" spans="1:2" ht="13" x14ac:dyDescent="0.15">
      <c r="A268" s="107"/>
      <c r="B268" s="70"/>
    </row>
    <row r="269" spans="1:2" ht="13" x14ac:dyDescent="0.15">
      <c r="A269" s="107"/>
      <c r="B269" s="70"/>
    </row>
    <row r="270" spans="1:2" ht="13" x14ac:dyDescent="0.15">
      <c r="A270" s="107"/>
      <c r="B270" s="70"/>
    </row>
    <row r="271" spans="1:2" ht="13" x14ac:dyDescent="0.15">
      <c r="A271" s="107"/>
      <c r="B271" s="70"/>
    </row>
    <row r="272" spans="1:2" ht="13" x14ac:dyDescent="0.15">
      <c r="A272" s="107"/>
      <c r="B272" s="70"/>
    </row>
    <row r="273" spans="1:2" ht="13" x14ac:dyDescent="0.15">
      <c r="A273" s="107"/>
      <c r="B273" s="70"/>
    </row>
    <row r="274" spans="1:2" ht="13" x14ac:dyDescent="0.15">
      <c r="A274" s="107"/>
      <c r="B274" s="70"/>
    </row>
    <row r="275" spans="1:2" ht="13" x14ac:dyDescent="0.15">
      <c r="A275" s="107"/>
      <c r="B275" s="70"/>
    </row>
    <row r="276" spans="1:2" ht="13" x14ac:dyDescent="0.15">
      <c r="A276" s="107"/>
      <c r="B276" s="70"/>
    </row>
    <row r="277" spans="1:2" ht="13" x14ac:dyDescent="0.15">
      <c r="A277" s="107"/>
      <c r="B277" s="70"/>
    </row>
    <row r="278" spans="1:2" ht="13" x14ac:dyDescent="0.15">
      <c r="A278" s="107"/>
      <c r="B278" s="70"/>
    </row>
    <row r="279" spans="1:2" ht="13" x14ac:dyDescent="0.15">
      <c r="A279" s="107"/>
      <c r="B279" s="70"/>
    </row>
    <row r="280" spans="1:2" ht="13" x14ac:dyDescent="0.15">
      <c r="A280" s="107"/>
      <c r="B280" s="70"/>
    </row>
    <row r="281" spans="1:2" ht="13" x14ac:dyDescent="0.15">
      <c r="A281" s="107"/>
      <c r="B281" s="70"/>
    </row>
    <row r="282" spans="1:2" ht="13" x14ac:dyDescent="0.15">
      <c r="A282" s="107"/>
      <c r="B282" s="70"/>
    </row>
    <row r="283" spans="1:2" ht="13" x14ac:dyDescent="0.15">
      <c r="A283" s="107"/>
      <c r="B283" s="70"/>
    </row>
    <row r="284" spans="1:2" ht="13" x14ac:dyDescent="0.15">
      <c r="A284" s="107"/>
      <c r="B284" s="70"/>
    </row>
    <row r="285" spans="1:2" ht="13" x14ac:dyDescent="0.15">
      <c r="A285" s="107"/>
      <c r="B285" s="70"/>
    </row>
    <row r="286" spans="1:2" ht="13" x14ac:dyDescent="0.15">
      <c r="A286" s="107"/>
      <c r="B286" s="70"/>
    </row>
    <row r="287" spans="1:2" ht="13" x14ac:dyDescent="0.15">
      <c r="A287" s="107"/>
      <c r="B287" s="70"/>
    </row>
    <row r="288" spans="1:2" ht="13" x14ac:dyDescent="0.15">
      <c r="A288" s="107"/>
      <c r="B288" s="70"/>
    </row>
    <row r="289" spans="1:2" ht="13" x14ac:dyDescent="0.15">
      <c r="A289" s="107"/>
      <c r="B289" s="70"/>
    </row>
    <row r="290" spans="1:2" ht="13" x14ac:dyDescent="0.15">
      <c r="A290" s="107"/>
      <c r="B290" s="70"/>
    </row>
    <row r="291" spans="1:2" ht="13" x14ac:dyDescent="0.15">
      <c r="A291" s="107"/>
      <c r="B291" s="70"/>
    </row>
    <row r="292" spans="1:2" ht="13" x14ac:dyDescent="0.15">
      <c r="A292" s="107"/>
      <c r="B292" s="70"/>
    </row>
    <row r="293" spans="1:2" ht="13" x14ac:dyDescent="0.15">
      <c r="A293" s="107"/>
      <c r="B293" s="70"/>
    </row>
    <row r="294" spans="1:2" ht="13" x14ac:dyDescent="0.15">
      <c r="A294" s="107"/>
      <c r="B294" s="70"/>
    </row>
    <row r="295" spans="1:2" ht="13" x14ac:dyDescent="0.15">
      <c r="A295" s="107"/>
      <c r="B295" s="70"/>
    </row>
    <row r="296" spans="1:2" ht="13" x14ac:dyDescent="0.15">
      <c r="A296" s="107"/>
      <c r="B296" s="70"/>
    </row>
    <row r="297" spans="1:2" ht="13" x14ac:dyDescent="0.15">
      <c r="A297" s="107"/>
      <c r="B297" s="70"/>
    </row>
    <row r="298" spans="1:2" ht="13" x14ac:dyDescent="0.15">
      <c r="A298" s="107"/>
      <c r="B298" s="70"/>
    </row>
    <row r="299" spans="1:2" ht="13" x14ac:dyDescent="0.15">
      <c r="A299" s="107"/>
      <c r="B299" s="70"/>
    </row>
    <row r="300" spans="1:2" ht="13" x14ac:dyDescent="0.15">
      <c r="A300" s="107"/>
      <c r="B300" s="70"/>
    </row>
    <row r="301" spans="1:2" ht="13" x14ac:dyDescent="0.15">
      <c r="A301" s="107"/>
      <c r="B301" s="70"/>
    </row>
    <row r="302" spans="1:2" ht="13" x14ac:dyDescent="0.15">
      <c r="A302" s="107"/>
      <c r="B302" s="70"/>
    </row>
    <row r="303" spans="1:2" ht="13" x14ac:dyDescent="0.15">
      <c r="A303" s="107"/>
      <c r="B303" s="70"/>
    </row>
    <row r="304" spans="1:2" ht="13" x14ac:dyDescent="0.15">
      <c r="A304" s="107"/>
      <c r="B304" s="70"/>
    </row>
    <row r="305" spans="1:2" ht="13" x14ac:dyDescent="0.15">
      <c r="A305" s="107"/>
      <c r="B305" s="70"/>
    </row>
    <row r="306" spans="1:2" ht="13" x14ac:dyDescent="0.15">
      <c r="A306" s="107"/>
      <c r="B306" s="70"/>
    </row>
    <row r="307" spans="1:2" ht="13" x14ac:dyDescent="0.15">
      <c r="A307" s="107"/>
      <c r="B307" s="70"/>
    </row>
    <row r="308" spans="1:2" ht="13" x14ac:dyDescent="0.15">
      <c r="A308" s="107"/>
      <c r="B308" s="70"/>
    </row>
    <row r="309" spans="1:2" ht="13" x14ac:dyDescent="0.15">
      <c r="A309" s="107"/>
      <c r="B309" s="70"/>
    </row>
    <row r="310" spans="1:2" ht="13" x14ac:dyDescent="0.15">
      <c r="A310" s="107"/>
      <c r="B310" s="70"/>
    </row>
    <row r="311" spans="1:2" ht="13" x14ac:dyDescent="0.15">
      <c r="A311" s="107"/>
      <c r="B311" s="70"/>
    </row>
    <row r="312" spans="1:2" ht="13" x14ac:dyDescent="0.15">
      <c r="A312" s="107"/>
      <c r="B312" s="70"/>
    </row>
    <row r="313" spans="1:2" ht="13" x14ac:dyDescent="0.15">
      <c r="A313" s="107"/>
      <c r="B313" s="70"/>
    </row>
    <row r="314" spans="1:2" ht="13" x14ac:dyDescent="0.15">
      <c r="A314" s="107"/>
      <c r="B314" s="70"/>
    </row>
    <row r="315" spans="1:2" ht="13" x14ac:dyDescent="0.15">
      <c r="A315" s="107"/>
      <c r="B315" s="70"/>
    </row>
    <row r="316" spans="1:2" ht="13" x14ac:dyDescent="0.15">
      <c r="A316" s="107"/>
      <c r="B316" s="70"/>
    </row>
    <row r="317" spans="1:2" ht="13" x14ac:dyDescent="0.15">
      <c r="A317" s="107"/>
      <c r="B317" s="70"/>
    </row>
    <row r="318" spans="1:2" ht="13" x14ac:dyDescent="0.15">
      <c r="A318" s="107"/>
      <c r="B318" s="70"/>
    </row>
    <row r="319" spans="1:2" ht="13" x14ac:dyDescent="0.15">
      <c r="A319" s="107"/>
      <c r="B319" s="70"/>
    </row>
    <row r="320" spans="1:2" ht="13" x14ac:dyDescent="0.15">
      <c r="A320" s="107"/>
      <c r="B320" s="70"/>
    </row>
    <row r="321" spans="1:2" ht="13" x14ac:dyDescent="0.15">
      <c r="A321" s="107"/>
      <c r="B321" s="70"/>
    </row>
    <row r="322" spans="1:2" ht="13" x14ac:dyDescent="0.15">
      <c r="A322" s="107"/>
      <c r="B322" s="70"/>
    </row>
    <row r="323" spans="1:2" ht="13" x14ac:dyDescent="0.15">
      <c r="A323" s="107"/>
      <c r="B323" s="70"/>
    </row>
    <row r="324" spans="1:2" ht="13" x14ac:dyDescent="0.15">
      <c r="A324" s="107"/>
      <c r="B324" s="70"/>
    </row>
    <row r="325" spans="1:2" ht="13" x14ac:dyDescent="0.15">
      <c r="A325" s="107"/>
      <c r="B325" s="70"/>
    </row>
    <row r="326" spans="1:2" ht="13" x14ac:dyDescent="0.15">
      <c r="A326" s="107"/>
      <c r="B326" s="70"/>
    </row>
    <row r="327" spans="1:2" ht="13" x14ac:dyDescent="0.15">
      <c r="A327" s="107"/>
      <c r="B327" s="70"/>
    </row>
    <row r="328" spans="1:2" ht="13" x14ac:dyDescent="0.15">
      <c r="A328" s="107"/>
      <c r="B328" s="70"/>
    </row>
    <row r="329" spans="1:2" ht="13" x14ac:dyDescent="0.15">
      <c r="A329" s="107"/>
      <c r="B329" s="70"/>
    </row>
    <row r="330" spans="1:2" ht="13" x14ac:dyDescent="0.15">
      <c r="A330" s="107"/>
      <c r="B330" s="70"/>
    </row>
    <row r="331" spans="1:2" ht="13" x14ac:dyDescent="0.15">
      <c r="A331" s="107"/>
      <c r="B331" s="70"/>
    </row>
    <row r="332" spans="1:2" ht="13" x14ac:dyDescent="0.15">
      <c r="A332" s="107"/>
      <c r="B332" s="70"/>
    </row>
    <row r="333" spans="1:2" ht="13" x14ac:dyDescent="0.15">
      <c r="A333" s="107"/>
      <c r="B333" s="70"/>
    </row>
    <row r="334" spans="1:2" ht="13" x14ac:dyDescent="0.15">
      <c r="A334" s="107"/>
      <c r="B334" s="70"/>
    </row>
    <row r="335" spans="1:2" ht="13" x14ac:dyDescent="0.15">
      <c r="A335" s="107"/>
      <c r="B335" s="70"/>
    </row>
    <row r="336" spans="1:2" ht="13" x14ac:dyDescent="0.15">
      <c r="A336" s="107"/>
      <c r="B336" s="70"/>
    </row>
    <row r="337" spans="1:2" ht="13" x14ac:dyDescent="0.15">
      <c r="A337" s="107"/>
      <c r="B337" s="70"/>
    </row>
    <row r="338" spans="1:2" ht="13" x14ac:dyDescent="0.15">
      <c r="A338" s="107"/>
      <c r="B338" s="70"/>
    </row>
    <row r="339" spans="1:2" ht="13" x14ac:dyDescent="0.15">
      <c r="A339" s="107"/>
      <c r="B339" s="70"/>
    </row>
    <row r="340" spans="1:2" ht="13" x14ac:dyDescent="0.15">
      <c r="A340" s="107"/>
      <c r="B340" s="70"/>
    </row>
    <row r="341" spans="1:2" ht="13" x14ac:dyDescent="0.15">
      <c r="A341" s="107"/>
      <c r="B341" s="70"/>
    </row>
    <row r="342" spans="1:2" ht="13" x14ac:dyDescent="0.15">
      <c r="A342" s="107"/>
      <c r="B342" s="70"/>
    </row>
    <row r="343" spans="1:2" ht="13" x14ac:dyDescent="0.15">
      <c r="A343" s="107"/>
      <c r="B343" s="70"/>
    </row>
    <row r="344" spans="1:2" ht="13" x14ac:dyDescent="0.15">
      <c r="A344" s="107"/>
      <c r="B344" s="70"/>
    </row>
    <row r="345" spans="1:2" ht="13" x14ac:dyDescent="0.15">
      <c r="A345" s="107"/>
      <c r="B345" s="70"/>
    </row>
    <row r="346" spans="1:2" ht="13" x14ac:dyDescent="0.15">
      <c r="A346" s="107"/>
      <c r="B346" s="70"/>
    </row>
    <row r="347" spans="1:2" ht="13" x14ac:dyDescent="0.15">
      <c r="A347" s="107"/>
      <c r="B347" s="70"/>
    </row>
    <row r="348" spans="1:2" ht="13" x14ac:dyDescent="0.15">
      <c r="A348" s="107"/>
      <c r="B348" s="70"/>
    </row>
    <row r="349" spans="1:2" ht="13" x14ac:dyDescent="0.15">
      <c r="A349" s="107"/>
      <c r="B349" s="70"/>
    </row>
    <row r="350" spans="1:2" ht="13" x14ac:dyDescent="0.15">
      <c r="A350" s="107"/>
      <c r="B350" s="70"/>
    </row>
    <row r="351" spans="1:2" ht="13" x14ac:dyDescent="0.15">
      <c r="A351" s="107"/>
      <c r="B351" s="70"/>
    </row>
    <row r="352" spans="1:2" ht="13" x14ac:dyDescent="0.15">
      <c r="A352" s="107"/>
      <c r="B352" s="70"/>
    </row>
    <row r="353" spans="1:2" ht="13" x14ac:dyDescent="0.15">
      <c r="A353" s="107"/>
      <c r="B353" s="70"/>
    </row>
    <row r="354" spans="1:2" ht="13" x14ac:dyDescent="0.15">
      <c r="A354" s="107"/>
      <c r="B354" s="70"/>
    </row>
    <row r="355" spans="1:2" ht="13" x14ac:dyDescent="0.15">
      <c r="A355" s="107"/>
      <c r="B355" s="70"/>
    </row>
    <row r="356" spans="1:2" ht="13" x14ac:dyDescent="0.15">
      <c r="A356" s="107"/>
      <c r="B356" s="70"/>
    </row>
    <row r="357" spans="1:2" ht="13" x14ac:dyDescent="0.15">
      <c r="A357" s="107"/>
      <c r="B357" s="70"/>
    </row>
    <row r="358" spans="1:2" ht="13" x14ac:dyDescent="0.15">
      <c r="A358" s="107"/>
      <c r="B358" s="70"/>
    </row>
    <row r="359" spans="1:2" ht="13" x14ac:dyDescent="0.15">
      <c r="A359" s="107"/>
      <c r="B359" s="70"/>
    </row>
    <row r="360" spans="1:2" ht="13" x14ac:dyDescent="0.15">
      <c r="A360" s="107"/>
      <c r="B360" s="70"/>
    </row>
    <row r="361" spans="1:2" ht="13" x14ac:dyDescent="0.15">
      <c r="A361" s="107"/>
      <c r="B361" s="70"/>
    </row>
    <row r="362" spans="1:2" ht="13" x14ac:dyDescent="0.15">
      <c r="A362" s="107"/>
      <c r="B362" s="70"/>
    </row>
    <row r="363" spans="1:2" ht="13" x14ac:dyDescent="0.15">
      <c r="A363" s="107"/>
      <c r="B363" s="70"/>
    </row>
    <row r="364" spans="1:2" ht="13" x14ac:dyDescent="0.15">
      <c r="A364" s="107"/>
      <c r="B364" s="70"/>
    </row>
    <row r="365" spans="1:2" ht="13" x14ac:dyDescent="0.15">
      <c r="A365" s="107"/>
      <c r="B365" s="70"/>
    </row>
    <row r="366" spans="1:2" ht="13" x14ac:dyDescent="0.15">
      <c r="A366" s="107"/>
      <c r="B366" s="70"/>
    </row>
    <row r="367" spans="1:2" ht="13" x14ac:dyDescent="0.15">
      <c r="A367" s="107"/>
      <c r="B367" s="70"/>
    </row>
    <row r="368" spans="1:2" ht="13" x14ac:dyDescent="0.15">
      <c r="A368" s="107"/>
      <c r="B368" s="70"/>
    </row>
    <row r="369" spans="1:2" ht="13" x14ac:dyDescent="0.15">
      <c r="A369" s="107"/>
      <c r="B369" s="70"/>
    </row>
    <row r="370" spans="1:2" ht="13" x14ac:dyDescent="0.15">
      <c r="A370" s="107"/>
      <c r="B370" s="70"/>
    </row>
    <row r="371" spans="1:2" ht="13" x14ac:dyDescent="0.15">
      <c r="A371" s="107"/>
      <c r="B371" s="70"/>
    </row>
    <row r="372" spans="1:2" ht="13" x14ac:dyDescent="0.15">
      <c r="A372" s="107"/>
      <c r="B372" s="70"/>
    </row>
    <row r="373" spans="1:2" ht="13" x14ac:dyDescent="0.15">
      <c r="A373" s="107"/>
      <c r="B373" s="70"/>
    </row>
    <row r="374" spans="1:2" ht="13" x14ac:dyDescent="0.15">
      <c r="A374" s="107"/>
      <c r="B374" s="70"/>
    </row>
    <row r="375" spans="1:2" ht="13" x14ac:dyDescent="0.15">
      <c r="A375" s="107"/>
      <c r="B375" s="70"/>
    </row>
    <row r="376" spans="1:2" ht="13" x14ac:dyDescent="0.15">
      <c r="A376" s="107"/>
      <c r="B376" s="70"/>
    </row>
    <row r="377" spans="1:2" ht="13" x14ac:dyDescent="0.15">
      <c r="A377" s="107"/>
      <c r="B377" s="70"/>
    </row>
    <row r="378" spans="1:2" ht="13" x14ac:dyDescent="0.15">
      <c r="A378" s="107"/>
      <c r="B378" s="70"/>
    </row>
    <row r="379" spans="1:2" ht="13" x14ac:dyDescent="0.15">
      <c r="A379" s="107"/>
      <c r="B379" s="70"/>
    </row>
    <row r="380" spans="1:2" ht="13" x14ac:dyDescent="0.15">
      <c r="A380" s="107"/>
      <c r="B380" s="70"/>
    </row>
    <row r="381" spans="1:2" ht="13" x14ac:dyDescent="0.15">
      <c r="A381" s="107"/>
      <c r="B381" s="70"/>
    </row>
    <row r="382" spans="1:2" ht="13" x14ac:dyDescent="0.15">
      <c r="A382" s="107"/>
      <c r="B382" s="70"/>
    </row>
    <row r="383" spans="1:2" ht="13" x14ac:dyDescent="0.15">
      <c r="A383" s="107"/>
      <c r="B383" s="70"/>
    </row>
    <row r="384" spans="1:2" ht="13" x14ac:dyDescent="0.15">
      <c r="A384" s="107"/>
      <c r="B384" s="70"/>
    </row>
    <row r="385" spans="1:2" ht="13" x14ac:dyDescent="0.15">
      <c r="A385" s="107"/>
      <c r="B385" s="70"/>
    </row>
    <row r="386" spans="1:2" ht="13" x14ac:dyDescent="0.15">
      <c r="A386" s="107"/>
      <c r="B386" s="70"/>
    </row>
    <row r="387" spans="1:2" ht="13" x14ac:dyDescent="0.15">
      <c r="A387" s="107"/>
      <c r="B387" s="70"/>
    </row>
    <row r="388" spans="1:2" ht="13" x14ac:dyDescent="0.15">
      <c r="A388" s="107"/>
      <c r="B388" s="70"/>
    </row>
    <row r="389" spans="1:2" ht="13" x14ac:dyDescent="0.15">
      <c r="A389" s="107"/>
      <c r="B389" s="70"/>
    </row>
    <row r="390" spans="1:2" ht="13" x14ac:dyDescent="0.15">
      <c r="A390" s="107"/>
      <c r="B390" s="70"/>
    </row>
    <row r="391" spans="1:2" ht="13" x14ac:dyDescent="0.15">
      <c r="A391" s="107"/>
      <c r="B391" s="70"/>
    </row>
    <row r="392" spans="1:2" ht="13" x14ac:dyDescent="0.15">
      <c r="A392" s="107"/>
      <c r="B392" s="70"/>
    </row>
    <row r="393" spans="1:2" ht="13" x14ac:dyDescent="0.15">
      <c r="A393" s="107"/>
      <c r="B393" s="70"/>
    </row>
    <row r="394" spans="1:2" ht="13" x14ac:dyDescent="0.15">
      <c r="A394" s="107"/>
      <c r="B394" s="70"/>
    </row>
    <row r="395" spans="1:2" ht="13" x14ac:dyDescent="0.15">
      <c r="A395" s="107"/>
      <c r="B395" s="70"/>
    </row>
    <row r="396" spans="1:2" ht="13" x14ac:dyDescent="0.15">
      <c r="A396" s="107"/>
      <c r="B396" s="70"/>
    </row>
    <row r="397" spans="1:2" ht="13" x14ac:dyDescent="0.15">
      <c r="A397" s="107"/>
      <c r="B397" s="70"/>
    </row>
    <row r="398" spans="1:2" ht="13" x14ac:dyDescent="0.15">
      <c r="A398" s="107"/>
      <c r="B398" s="70"/>
    </row>
    <row r="399" spans="1:2" ht="13" x14ac:dyDescent="0.15">
      <c r="A399" s="107"/>
      <c r="B399" s="70"/>
    </row>
    <row r="400" spans="1:2" ht="13" x14ac:dyDescent="0.15">
      <c r="A400" s="107"/>
      <c r="B400" s="70"/>
    </row>
    <row r="401" spans="1:2" ht="13" x14ac:dyDescent="0.15">
      <c r="A401" s="107"/>
      <c r="B401" s="70"/>
    </row>
    <row r="402" spans="1:2" ht="13" x14ac:dyDescent="0.15">
      <c r="A402" s="107"/>
      <c r="B402" s="70"/>
    </row>
    <row r="403" spans="1:2" ht="13" x14ac:dyDescent="0.15">
      <c r="A403" s="107"/>
      <c r="B403" s="70"/>
    </row>
    <row r="404" spans="1:2" ht="13" x14ac:dyDescent="0.15">
      <c r="A404" s="107"/>
      <c r="B404" s="70"/>
    </row>
    <row r="405" spans="1:2" ht="13" x14ac:dyDescent="0.15">
      <c r="A405" s="107"/>
      <c r="B405" s="70"/>
    </row>
    <row r="406" spans="1:2" ht="13" x14ac:dyDescent="0.15">
      <c r="A406" s="107"/>
      <c r="B406" s="70"/>
    </row>
    <row r="407" spans="1:2" ht="13" x14ac:dyDescent="0.15">
      <c r="A407" s="107"/>
      <c r="B407" s="70"/>
    </row>
    <row r="408" spans="1:2" ht="13" x14ac:dyDescent="0.15">
      <c r="A408" s="107"/>
      <c r="B408" s="70"/>
    </row>
    <row r="409" spans="1:2" ht="13" x14ac:dyDescent="0.15">
      <c r="A409" s="107"/>
      <c r="B409" s="70"/>
    </row>
    <row r="410" spans="1:2" ht="13" x14ac:dyDescent="0.15">
      <c r="A410" s="107"/>
      <c r="B410" s="70"/>
    </row>
    <row r="411" spans="1:2" ht="13" x14ac:dyDescent="0.15">
      <c r="A411" s="107"/>
      <c r="B411" s="70"/>
    </row>
    <row r="412" spans="1:2" ht="13" x14ac:dyDescent="0.15">
      <c r="A412" s="107"/>
      <c r="B412" s="70"/>
    </row>
    <row r="413" spans="1:2" ht="13" x14ac:dyDescent="0.15">
      <c r="A413" s="107"/>
      <c r="B413" s="70"/>
    </row>
    <row r="414" spans="1:2" ht="13" x14ac:dyDescent="0.15">
      <c r="A414" s="107"/>
      <c r="B414" s="70"/>
    </row>
    <row r="415" spans="1:2" ht="13" x14ac:dyDescent="0.15">
      <c r="A415" s="107"/>
      <c r="B415" s="70"/>
    </row>
    <row r="416" spans="1:2" ht="13" x14ac:dyDescent="0.15">
      <c r="A416" s="107"/>
      <c r="B416" s="70"/>
    </row>
    <row r="417" spans="1:2" ht="13" x14ac:dyDescent="0.15">
      <c r="A417" s="107"/>
      <c r="B417" s="70"/>
    </row>
    <row r="418" spans="1:2" ht="13" x14ac:dyDescent="0.15">
      <c r="A418" s="107"/>
      <c r="B418" s="70"/>
    </row>
    <row r="419" spans="1:2" ht="13" x14ac:dyDescent="0.15">
      <c r="A419" s="107"/>
      <c r="B419" s="70"/>
    </row>
    <row r="420" spans="1:2" ht="13" x14ac:dyDescent="0.15">
      <c r="A420" s="107"/>
      <c r="B420" s="70"/>
    </row>
    <row r="421" spans="1:2" ht="13" x14ac:dyDescent="0.15">
      <c r="A421" s="107"/>
      <c r="B421" s="70"/>
    </row>
    <row r="422" spans="1:2" ht="13" x14ac:dyDescent="0.15">
      <c r="A422" s="107"/>
      <c r="B422" s="70"/>
    </row>
    <row r="423" spans="1:2" ht="13" x14ac:dyDescent="0.15">
      <c r="A423" s="107"/>
      <c r="B423" s="70"/>
    </row>
    <row r="424" spans="1:2" ht="13" x14ac:dyDescent="0.15">
      <c r="A424" s="107"/>
      <c r="B424" s="70"/>
    </row>
    <row r="425" spans="1:2" ht="13" x14ac:dyDescent="0.15">
      <c r="A425" s="107"/>
      <c r="B425" s="70"/>
    </row>
    <row r="426" spans="1:2" ht="13" x14ac:dyDescent="0.15">
      <c r="A426" s="107"/>
      <c r="B426" s="70"/>
    </row>
    <row r="427" spans="1:2" ht="13" x14ac:dyDescent="0.15">
      <c r="A427" s="107"/>
      <c r="B427" s="70"/>
    </row>
    <row r="428" spans="1:2" ht="13" x14ac:dyDescent="0.15">
      <c r="A428" s="107"/>
      <c r="B428" s="70"/>
    </row>
    <row r="429" spans="1:2" ht="13" x14ac:dyDescent="0.15">
      <c r="A429" s="107"/>
      <c r="B429" s="70"/>
    </row>
    <row r="430" spans="1:2" ht="13" x14ac:dyDescent="0.15">
      <c r="A430" s="107"/>
      <c r="B430" s="70"/>
    </row>
    <row r="431" spans="1:2" ht="13" x14ac:dyDescent="0.15">
      <c r="A431" s="107"/>
      <c r="B431" s="70"/>
    </row>
    <row r="432" spans="1:2" ht="13" x14ac:dyDescent="0.15">
      <c r="A432" s="107"/>
      <c r="B432" s="70"/>
    </row>
    <row r="433" spans="1:2" ht="13" x14ac:dyDescent="0.15">
      <c r="A433" s="107"/>
      <c r="B433" s="70"/>
    </row>
    <row r="434" spans="1:2" ht="13" x14ac:dyDescent="0.15">
      <c r="A434" s="107"/>
      <c r="B434" s="70"/>
    </row>
    <row r="435" spans="1:2" ht="13" x14ac:dyDescent="0.15">
      <c r="A435" s="107"/>
      <c r="B435" s="70"/>
    </row>
    <row r="436" spans="1:2" ht="13" x14ac:dyDescent="0.15">
      <c r="A436" s="107"/>
      <c r="B436" s="70"/>
    </row>
    <row r="437" spans="1:2" ht="13" x14ac:dyDescent="0.15">
      <c r="A437" s="107"/>
      <c r="B437" s="70"/>
    </row>
    <row r="438" spans="1:2" ht="13" x14ac:dyDescent="0.15">
      <c r="A438" s="107"/>
      <c r="B438" s="70"/>
    </row>
    <row r="439" spans="1:2" ht="13" x14ac:dyDescent="0.15">
      <c r="A439" s="107"/>
      <c r="B439" s="70"/>
    </row>
    <row r="440" spans="1:2" ht="13" x14ac:dyDescent="0.15">
      <c r="A440" s="107"/>
      <c r="B440" s="70"/>
    </row>
    <row r="441" spans="1:2" ht="13" x14ac:dyDescent="0.15">
      <c r="A441" s="107"/>
      <c r="B441" s="70"/>
    </row>
    <row r="442" spans="1:2" ht="13" x14ac:dyDescent="0.15">
      <c r="A442" s="107"/>
      <c r="B442" s="70"/>
    </row>
    <row r="443" spans="1:2" ht="13" x14ac:dyDescent="0.15">
      <c r="A443" s="107"/>
      <c r="B443" s="70"/>
    </row>
    <row r="444" spans="1:2" ht="13" x14ac:dyDescent="0.15">
      <c r="A444" s="107"/>
      <c r="B444" s="70"/>
    </row>
    <row r="445" spans="1:2" ht="13" x14ac:dyDescent="0.15">
      <c r="A445" s="107"/>
      <c r="B445" s="70"/>
    </row>
    <row r="446" spans="1:2" ht="13" x14ac:dyDescent="0.15">
      <c r="A446" s="107"/>
      <c r="B446" s="70"/>
    </row>
    <row r="447" spans="1:2" ht="13" x14ac:dyDescent="0.15">
      <c r="A447" s="107"/>
      <c r="B447" s="70"/>
    </row>
    <row r="448" spans="1:2" ht="13" x14ac:dyDescent="0.15">
      <c r="A448" s="107"/>
      <c r="B448" s="70"/>
    </row>
    <row r="449" spans="1:2" ht="13" x14ac:dyDescent="0.15">
      <c r="A449" s="107"/>
      <c r="B449" s="70"/>
    </row>
    <row r="450" spans="1:2" ht="13" x14ac:dyDescent="0.15">
      <c r="A450" s="107"/>
      <c r="B450" s="70"/>
    </row>
    <row r="451" spans="1:2" ht="13" x14ac:dyDescent="0.15">
      <c r="A451" s="107"/>
      <c r="B451" s="70"/>
    </row>
    <row r="452" spans="1:2" ht="13" x14ac:dyDescent="0.15">
      <c r="A452" s="107"/>
      <c r="B452" s="70"/>
    </row>
    <row r="453" spans="1:2" ht="13" x14ac:dyDescent="0.15">
      <c r="A453" s="107"/>
      <c r="B453" s="70"/>
    </row>
    <row r="454" spans="1:2" ht="13" x14ac:dyDescent="0.15">
      <c r="A454" s="107"/>
      <c r="B454" s="70"/>
    </row>
    <row r="455" spans="1:2" ht="13" x14ac:dyDescent="0.15">
      <c r="A455" s="107"/>
      <c r="B455" s="70"/>
    </row>
    <row r="456" spans="1:2" ht="13" x14ac:dyDescent="0.15">
      <c r="A456" s="107"/>
      <c r="B456" s="70"/>
    </row>
    <row r="457" spans="1:2" ht="13" x14ac:dyDescent="0.15">
      <c r="A457" s="107"/>
      <c r="B457" s="70"/>
    </row>
    <row r="458" spans="1:2" ht="13" x14ac:dyDescent="0.15">
      <c r="A458" s="107"/>
      <c r="B458" s="70"/>
    </row>
    <row r="459" spans="1:2" ht="13" x14ac:dyDescent="0.15">
      <c r="A459" s="107"/>
      <c r="B459" s="70"/>
    </row>
    <row r="460" spans="1:2" ht="13" x14ac:dyDescent="0.15">
      <c r="A460" s="107"/>
      <c r="B460" s="70"/>
    </row>
    <row r="461" spans="1:2" ht="13" x14ac:dyDescent="0.15">
      <c r="A461" s="107"/>
      <c r="B461" s="70"/>
    </row>
    <row r="462" spans="1:2" ht="13" x14ac:dyDescent="0.15">
      <c r="A462" s="107"/>
      <c r="B462" s="70"/>
    </row>
    <row r="463" spans="1:2" ht="13" x14ac:dyDescent="0.15">
      <c r="A463" s="107"/>
      <c r="B463" s="70"/>
    </row>
    <row r="464" spans="1:2" ht="13" x14ac:dyDescent="0.15">
      <c r="A464" s="107"/>
      <c r="B464" s="70"/>
    </row>
    <row r="465" spans="1:2" ht="13" x14ac:dyDescent="0.15">
      <c r="A465" s="107"/>
      <c r="B465" s="70"/>
    </row>
    <row r="466" spans="1:2" ht="13" x14ac:dyDescent="0.15">
      <c r="A466" s="107"/>
      <c r="B466" s="70"/>
    </row>
    <row r="467" spans="1:2" ht="13" x14ac:dyDescent="0.15">
      <c r="A467" s="107"/>
      <c r="B467" s="70"/>
    </row>
    <row r="468" spans="1:2" ht="13" x14ac:dyDescent="0.15">
      <c r="A468" s="107"/>
      <c r="B468" s="70"/>
    </row>
    <row r="469" spans="1:2" ht="13" x14ac:dyDescent="0.15">
      <c r="A469" s="107"/>
      <c r="B469" s="70"/>
    </row>
    <row r="470" spans="1:2" ht="13" x14ac:dyDescent="0.15">
      <c r="A470" s="107"/>
      <c r="B470" s="70"/>
    </row>
    <row r="471" spans="1:2" ht="13" x14ac:dyDescent="0.15">
      <c r="A471" s="107"/>
      <c r="B471" s="70"/>
    </row>
    <row r="472" spans="1:2" ht="13" x14ac:dyDescent="0.15">
      <c r="A472" s="107"/>
      <c r="B472" s="70"/>
    </row>
    <row r="473" spans="1:2" ht="13" x14ac:dyDescent="0.15">
      <c r="A473" s="107"/>
      <c r="B473" s="70"/>
    </row>
    <row r="474" spans="1:2" ht="13" x14ac:dyDescent="0.15">
      <c r="A474" s="107"/>
      <c r="B474" s="70"/>
    </row>
    <row r="475" spans="1:2" ht="13" x14ac:dyDescent="0.15">
      <c r="A475" s="107"/>
      <c r="B475" s="70"/>
    </row>
    <row r="476" spans="1:2" ht="13" x14ac:dyDescent="0.15">
      <c r="A476" s="107"/>
      <c r="B476" s="70"/>
    </row>
    <row r="477" spans="1:2" ht="13" x14ac:dyDescent="0.15">
      <c r="A477" s="107"/>
      <c r="B477" s="70"/>
    </row>
    <row r="478" spans="1:2" ht="13" x14ac:dyDescent="0.15">
      <c r="A478" s="107"/>
      <c r="B478" s="70"/>
    </row>
    <row r="479" spans="1:2" ht="13" x14ac:dyDescent="0.15">
      <c r="A479" s="107"/>
      <c r="B479" s="70"/>
    </row>
    <row r="480" spans="1:2" ht="13" x14ac:dyDescent="0.15">
      <c r="A480" s="107"/>
      <c r="B480" s="70"/>
    </row>
    <row r="481" spans="1:2" ht="13" x14ac:dyDescent="0.15">
      <c r="A481" s="107"/>
      <c r="B481" s="70"/>
    </row>
    <row r="482" spans="1:2" ht="13" x14ac:dyDescent="0.15">
      <c r="A482" s="107"/>
      <c r="B482" s="70"/>
    </row>
    <row r="483" spans="1:2" ht="13" x14ac:dyDescent="0.15">
      <c r="A483" s="107"/>
      <c r="B483" s="70"/>
    </row>
    <row r="484" spans="1:2" ht="13" x14ac:dyDescent="0.15">
      <c r="A484" s="107"/>
      <c r="B484" s="70"/>
    </row>
    <row r="485" spans="1:2" ht="13" x14ac:dyDescent="0.15">
      <c r="A485" s="107"/>
      <c r="B485" s="70"/>
    </row>
    <row r="486" spans="1:2" ht="13" x14ac:dyDescent="0.15">
      <c r="A486" s="107"/>
      <c r="B486" s="70"/>
    </row>
    <row r="487" spans="1:2" ht="13" x14ac:dyDescent="0.15">
      <c r="A487" s="107"/>
      <c r="B487" s="70"/>
    </row>
    <row r="488" spans="1:2" ht="13" x14ac:dyDescent="0.15">
      <c r="A488" s="107"/>
      <c r="B488" s="70"/>
    </row>
    <row r="489" spans="1:2" ht="13" x14ac:dyDescent="0.15">
      <c r="A489" s="107"/>
      <c r="B489" s="70"/>
    </row>
    <row r="490" spans="1:2" ht="13" x14ac:dyDescent="0.15">
      <c r="A490" s="107"/>
      <c r="B490" s="70"/>
    </row>
    <row r="491" spans="1:2" ht="13" x14ac:dyDescent="0.15">
      <c r="A491" s="107"/>
      <c r="B491" s="70"/>
    </row>
    <row r="492" spans="1:2" ht="13" x14ac:dyDescent="0.15">
      <c r="A492" s="107"/>
      <c r="B492" s="70"/>
    </row>
    <row r="493" spans="1:2" ht="13" x14ac:dyDescent="0.15">
      <c r="A493" s="107"/>
      <c r="B493" s="70"/>
    </row>
    <row r="494" spans="1:2" ht="13" x14ac:dyDescent="0.15">
      <c r="A494" s="107"/>
      <c r="B494" s="70"/>
    </row>
    <row r="495" spans="1:2" ht="13" x14ac:dyDescent="0.15">
      <c r="A495" s="107"/>
      <c r="B495" s="70"/>
    </row>
    <row r="496" spans="1:2" ht="13" x14ac:dyDescent="0.15">
      <c r="A496" s="107"/>
      <c r="B496" s="70"/>
    </row>
    <row r="497" spans="1:2" ht="13" x14ac:dyDescent="0.15">
      <c r="A497" s="107"/>
      <c r="B497" s="70"/>
    </row>
    <row r="498" spans="1:2" ht="13" x14ac:dyDescent="0.15">
      <c r="A498" s="107"/>
      <c r="B498" s="70"/>
    </row>
    <row r="499" spans="1:2" ht="13" x14ac:dyDescent="0.15">
      <c r="A499" s="107"/>
      <c r="B499" s="70"/>
    </row>
    <row r="500" spans="1:2" ht="13" x14ac:dyDescent="0.15">
      <c r="A500" s="107"/>
      <c r="B500" s="70"/>
    </row>
    <row r="501" spans="1:2" ht="13" x14ac:dyDescent="0.15">
      <c r="A501" s="107"/>
      <c r="B501" s="70"/>
    </row>
    <row r="502" spans="1:2" ht="13" x14ac:dyDescent="0.15">
      <c r="A502" s="107"/>
      <c r="B502" s="70"/>
    </row>
    <row r="503" spans="1:2" ht="13" x14ac:dyDescent="0.15">
      <c r="A503" s="107"/>
      <c r="B503" s="70"/>
    </row>
    <row r="504" spans="1:2" ht="13" x14ac:dyDescent="0.15">
      <c r="A504" s="107"/>
      <c r="B504" s="70"/>
    </row>
    <row r="505" spans="1:2" ht="13" x14ac:dyDescent="0.15">
      <c r="A505" s="107"/>
      <c r="B505" s="70"/>
    </row>
    <row r="506" spans="1:2" ht="13" x14ac:dyDescent="0.15">
      <c r="A506" s="107"/>
      <c r="B506" s="70"/>
    </row>
    <row r="507" spans="1:2" ht="13" x14ac:dyDescent="0.15">
      <c r="A507" s="107"/>
      <c r="B507" s="70"/>
    </row>
    <row r="508" spans="1:2" ht="13" x14ac:dyDescent="0.15">
      <c r="A508" s="107"/>
      <c r="B508" s="70"/>
    </row>
    <row r="509" spans="1:2" ht="13" x14ac:dyDescent="0.15">
      <c r="A509" s="107"/>
      <c r="B509" s="70"/>
    </row>
    <row r="510" spans="1:2" ht="13" x14ac:dyDescent="0.15">
      <c r="A510" s="107"/>
      <c r="B510" s="70"/>
    </row>
    <row r="511" spans="1:2" ht="13" x14ac:dyDescent="0.15">
      <c r="A511" s="107"/>
      <c r="B511" s="70"/>
    </row>
    <row r="512" spans="1:2" ht="13" x14ac:dyDescent="0.15">
      <c r="A512" s="107"/>
      <c r="B512" s="70"/>
    </row>
    <row r="513" spans="1:2" ht="13" x14ac:dyDescent="0.15">
      <c r="A513" s="107"/>
      <c r="B513" s="70"/>
    </row>
    <row r="514" spans="1:2" ht="13" x14ac:dyDescent="0.15">
      <c r="A514" s="107"/>
      <c r="B514" s="70"/>
    </row>
    <row r="515" spans="1:2" ht="13" x14ac:dyDescent="0.15">
      <c r="A515" s="107"/>
      <c r="B515" s="70"/>
    </row>
    <row r="516" spans="1:2" ht="13" x14ac:dyDescent="0.15">
      <c r="A516" s="107"/>
      <c r="B516" s="70"/>
    </row>
    <row r="517" spans="1:2" ht="13" x14ac:dyDescent="0.15">
      <c r="A517" s="107"/>
      <c r="B517" s="70"/>
    </row>
    <row r="518" spans="1:2" ht="13" x14ac:dyDescent="0.15">
      <c r="A518" s="107"/>
      <c r="B518" s="70"/>
    </row>
    <row r="519" spans="1:2" ht="13" x14ac:dyDescent="0.15">
      <c r="A519" s="107"/>
      <c r="B519" s="70"/>
    </row>
    <row r="520" spans="1:2" ht="13" x14ac:dyDescent="0.15">
      <c r="A520" s="107"/>
      <c r="B520" s="70"/>
    </row>
    <row r="521" spans="1:2" ht="13" x14ac:dyDescent="0.15">
      <c r="A521" s="107"/>
      <c r="B521" s="70"/>
    </row>
    <row r="522" spans="1:2" ht="13" x14ac:dyDescent="0.15">
      <c r="A522" s="107"/>
      <c r="B522" s="70"/>
    </row>
    <row r="523" spans="1:2" ht="13" x14ac:dyDescent="0.15">
      <c r="A523" s="107"/>
      <c r="B523" s="70"/>
    </row>
    <row r="524" spans="1:2" ht="13" x14ac:dyDescent="0.15">
      <c r="A524" s="107"/>
      <c r="B524" s="70"/>
    </row>
    <row r="525" spans="1:2" ht="13" x14ac:dyDescent="0.15">
      <c r="A525" s="107"/>
      <c r="B525" s="70"/>
    </row>
    <row r="526" spans="1:2" ht="13" x14ac:dyDescent="0.15">
      <c r="A526" s="107"/>
      <c r="B526" s="70"/>
    </row>
    <row r="527" spans="1:2" ht="13" x14ac:dyDescent="0.15">
      <c r="A527" s="107"/>
      <c r="B527" s="70"/>
    </row>
    <row r="528" spans="1:2" ht="13" x14ac:dyDescent="0.15">
      <c r="A528" s="107"/>
      <c r="B528" s="70"/>
    </row>
    <row r="529" spans="1:2" ht="13" x14ac:dyDescent="0.15">
      <c r="A529" s="107"/>
      <c r="B529" s="70"/>
    </row>
    <row r="530" spans="1:2" ht="13" x14ac:dyDescent="0.15">
      <c r="A530" s="107"/>
      <c r="B530" s="70"/>
    </row>
    <row r="531" spans="1:2" ht="13" x14ac:dyDescent="0.15">
      <c r="A531" s="107"/>
      <c r="B531" s="70"/>
    </row>
    <row r="532" spans="1:2" ht="13" x14ac:dyDescent="0.15">
      <c r="A532" s="107"/>
      <c r="B532" s="70"/>
    </row>
    <row r="533" spans="1:2" ht="13" x14ac:dyDescent="0.15">
      <c r="A533" s="107"/>
      <c r="B533" s="70"/>
    </row>
    <row r="534" spans="1:2" ht="13" x14ac:dyDescent="0.15">
      <c r="A534" s="107"/>
      <c r="B534" s="70"/>
    </row>
    <row r="535" spans="1:2" ht="13" x14ac:dyDescent="0.15">
      <c r="A535" s="107"/>
      <c r="B535" s="70"/>
    </row>
    <row r="536" spans="1:2" ht="13" x14ac:dyDescent="0.15">
      <c r="A536" s="107"/>
      <c r="B536" s="70"/>
    </row>
    <row r="537" spans="1:2" ht="13" x14ac:dyDescent="0.15">
      <c r="A537" s="107"/>
      <c r="B537" s="70"/>
    </row>
    <row r="538" spans="1:2" ht="13" x14ac:dyDescent="0.15">
      <c r="A538" s="107"/>
      <c r="B538" s="70"/>
    </row>
    <row r="539" spans="1:2" ht="13" x14ac:dyDescent="0.15">
      <c r="A539" s="107"/>
      <c r="B539" s="70"/>
    </row>
    <row r="540" spans="1:2" ht="13" x14ac:dyDescent="0.15">
      <c r="A540" s="107"/>
      <c r="B540" s="70"/>
    </row>
    <row r="541" spans="1:2" ht="13" x14ac:dyDescent="0.15">
      <c r="A541" s="107"/>
      <c r="B541" s="70"/>
    </row>
    <row r="542" spans="1:2" ht="13" x14ac:dyDescent="0.15">
      <c r="A542" s="107"/>
      <c r="B542" s="70"/>
    </row>
    <row r="543" spans="1:2" ht="13" x14ac:dyDescent="0.15">
      <c r="A543" s="107"/>
      <c r="B543" s="70"/>
    </row>
    <row r="544" spans="1:2" ht="13" x14ac:dyDescent="0.15">
      <c r="A544" s="107"/>
      <c r="B544" s="70"/>
    </row>
    <row r="545" spans="1:2" ht="13" x14ac:dyDescent="0.15">
      <c r="A545" s="107"/>
      <c r="B545" s="70"/>
    </row>
    <row r="546" spans="1:2" ht="13" x14ac:dyDescent="0.15">
      <c r="A546" s="107"/>
      <c r="B546" s="70"/>
    </row>
    <row r="547" spans="1:2" ht="13" x14ac:dyDescent="0.15">
      <c r="A547" s="107"/>
      <c r="B547" s="70"/>
    </row>
    <row r="548" spans="1:2" ht="13" x14ac:dyDescent="0.15">
      <c r="A548" s="107"/>
      <c r="B548" s="70"/>
    </row>
    <row r="549" spans="1:2" ht="13" x14ac:dyDescent="0.15">
      <c r="A549" s="107"/>
      <c r="B549" s="70"/>
    </row>
    <row r="550" spans="1:2" ht="13" x14ac:dyDescent="0.15">
      <c r="A550" s="107"/>
      <c r="B550" s="70"/>
    </row>
    <row r="551" spans="1:2" ht="13" x14ac:dyDescent="0.15">
      <c r="A551" s="107"/>
      <c r="B551" s="70"/>
    </row>
    <row r="552" spans="1:2" ht="13" x14ac:dyDescent="0.15">
      <c r="A552" s="107"/>
      <c r="B552" s="70"/>
    </row>
    <row r="553" spans="1:2" ht="13" x14ac:dyDescent="0.15">
      <c r="A553" s="107"/>
      <c r="B553" s="70"/>
    </row>
    <row r="554" spans="1:2" ht="13" x14ac:dyDescent="0.15">
      <c r="A554" s="107"/>
      <c r="B554" s="70"/>
    </row>
    <row r="555" spans="1:2" ht="13" x14ac:dyDescent="0.15">
      <c r="A555" s="107"/>
      <c r="B555" s="70"/>
    </row>
    <row r="556" spans="1:2" ht="13" x14ac:dyDescent="0.15">
      <c r="A556" s="107"/>
      <c r="B556" s="70"/>
    </row>
    <row r="557" spans="1:2" ht="13" x14ac:dyDescent="0.15">
      <c r="A557" s="107"/>
      <c r="B557" s="70"/>
    </row>
    <row r="558" spans="1:2" ht="13" x14ac:dyDescent="0.15">
      <c r="A558" s="107"/>
      <c r="B558" s="70"/>
    </row>
    <row r="559" spans="1:2" ht="13" x14ac:dyDescent="0.15">
      <c r="A559" s="107"/>
      <c r="B559" s="70"/>
    </row>
    <row r="560" spans="1:2" ht="13" x14ac:dyDescent="0.15">
      <c r="A560" s="107"/>
      <c r="B560" s="70"/>
    </row>
    <row r="561" spans="1:2" ht="13" x14ac:dyDescent="0.15">
      <c r="A561" s="107"/>
      <c r="B561" s="70"/>
    </row>
    <row r="562" spans="1:2" ht="13" x14ac:dyDescent="0.15">
      <c r="A562" s="107"/>
      <c r="B562" s="70"/>
    </row>
    <row r="563" spans="1:2" ht="13" x14ac:dyDescent="0.15">
      <c r="A563" s="107"/>
      <c r="B563" s="70"/>
    </row>
    <row r="564" spans="1:2" ht="13" x14ac:dyDescent="0.15">
      <c r="A564" s="107"/>
      <c r="B564" s="70"/>
    </row>
    <row r="565" spans="1:2" ht="13" x14ac:dyDescent="0.15">
      <c r="A565" s="107"/>
      <c r="B565" s="70"/>
    </row>
    <row r="566" spans="1:2" ht="13" x14ac:dyDescent="0.15">
      <c r="A566" s="107"/>
      <c r="B566" s="70"/>
    </row>
    <row r="567" spans="1:2" ht="13" x14ac:dyDescent="0.15">
      <c r="A567" s="107"/>
      <c r="B567" s="70"/>
    </row>
    <row r="568" spans="1:2" ht="13" x14ac:dyDescent="0.15">
      <c r="A568" s="107"/>
      <c r="B568" s="70"/>
    </row>
    <row r="569" spans="1:2" ht="13" x14ac:dyDescent="0.15">
      <c r="A569" s="107"/>
      <c r="B569" s="70"/>
    </row>
    <row r="570" spans="1:2" ht="13" x14ac:dyDescent="0.15">
      <c r="A570" s="107"/>
      <c r="B570" s="70"/>
    </row>
    <row r="571" spans="1:2" ht="13" x14ac:dyDescent="0.15">
      <c r="A571" s="107"/>
      <c r="B571" s="70"/>
    </row>
    <row r="572" spans="1:2" ht="13" x14ac:dyDescent="0.15">
      <c r="A572" s="107"/>
      <c r="B572" s="70"/>
    </row>
    <row r="573" spans="1:2" ht="13" x14ac:dyDescent="0.15">
      <c r="A573" s="107"/>
      <c r="B573" s="70"/>
    </row>
    <row r="574" spans="1:2" ht="13" x14ac:dyDescent="0.15">
      <c r="A574" s="107"/>
      <c r="B574" s="70"/>
    </row>
    <row r="575" spans="1:2" ht="13" x14ac:dyDescent="0.15">
      <c r="A575" s="107"/>
      <c r="B575" s="70"/>
    </row>
    <row r="576" spans="1:2" ht="13" x14ac:dyDescent="0.15">
      <c r="A576" s="107"/>
      <c r="B576" s="70"/>
    </row>
    <row r="577" spans="1:2" ht="13" x14ac:dyDescent="0.15">
      <c r="A577" s="107"/>
      <c r="B577" s="70"/>
    </row>
    <row r="578" spans="1:2" ht="13" x14ac:dyDescent="0.15">
      <c r="A578" s="107"/>
      <c r="B578" s="70"/>
    </row>
    <row r="579" spans="1:2" ht="13" x14ac:dyDescent="0.15">
      <c r="A579" s="107"/>
      <c r="B579" s="70"/>
    </row>
    <row r="580" spans="1:2" ht="13" x14ac:dyDescent="0.15">
      <c r="A580" s="107"/>
      <c r="B580" s="70"/>
    </row>
    <row r="581" spans="1:2" ht="13" x14ac:dyDescent="0.15">
      <c r="A581" s="107"/>
      <c r="B581" s="70"/>
    </row>
    <row r="582" spans="1:2" ht="13" x14ac:dyDescent="0.15">
      <c r="A582" s="107"/>
      <c r="B582" s="70"/>
    </row>
    <row r="583" spans="1:2" ht="13" x14ac:dyDescent="0.15">
      <c r="A583" s="107"/>
      <c r="B583" s="70"/>
    </row>
    <row r="584" spans="1:2" ht="13" x14ac:dyDescent="0.15">
      <c r="A584" s="107"/>
      <c r="B584" s="70"/>
    </row>
    <row r="585" spans="1:2" ht="13" x14ac:dyDescent="0.15">
      <c r="A585" s="107"/>
      <c r="B585" s="70"/>
    </row>
    <row r="586" spans="1:2" ht="13" x14ac:dyDescent="0.15">
      <c r="A586" s="107"/>
      <c r="B586" s="70"/>
    </row>
    <row r="587" spans="1:2" ht="13" x14ac:dyDescent="0.15">
      <c r="A587" s="107"/>
      <c r="B587" s="70"/>
    </row>
    <row r="588" spans="1:2" ht="13" x14ac:dyDescent="0.15">
      <c r="A588" s="107"/>
      <c r="B588" s="70"/>
    </row>
    <row r="589" spans="1:2" ht="13" x14ac:dyDescent="0.15">
      <c r="A589" s="107"/>
      <c r="B589" s="70"/>
    </row>
    <row r="590" spans="1:2" ht="13" x14ac:dyDescent="0.15">
      <c r="A590" s="107"/>
      <c r="B590" s="70"/>
    </row>
    <row r="591" spans="1:2" ht="13" x14ac:dyDescent="0.15">
      <c r="A591" s="107"/>
      <c r="B591" s="70"/>
    </row>
    <row r="592" spans="1:2" ht="13" x14ac:dyDescent="0.15">
      <c r="A592" s="107"/>
      <c r="B592" s="70"/>
    </row>
    <row r="593" spans="1:2" ht="13" x14ac:dyDescent="0.15">
      <c r="A593" s="107"/>
      <c r="B593" s="70"/>
    </row>
    <row r="594" spans="1:2" ht="13" x14ac:dyDescent="0.15">
      <c r="A594" s="107"/>
      <c r="B594" s="70"/>
    </row>
    <row r="595" spans="1:2" ht="13" x14ac:dyDescent="0.15">
      <c r="A595" s="107"/>
      <c r="B595" s="70"/>
    </row>
    <row r="596" spans="1:2" ht="13" x14ac:dyDescent="0.15">
      <c r="A596" s="107"/>
      <c r="B596" s="70"/>
    </row>
    <row r="597" spans="1:2" ht="13" x14ac:dyDescent="0.15">
      <c r="A597" s="107"/>
      <c r="B597" s="70"/>
    </row>
    <row r="598" spans="1:2" ht="13" x14ac:dyDescent="0.15">
      <c r="A598" s="107"/>
      <c r="B598" s="70"/>
    </row>
    <row r="599" spans="1:2" ht="13" x14ac:dyDescent="0.15">
      <c r="A599" s="107"/>
      <c r="B599" s="70"/>
    </row>
    <row r="600" spans="1:2" ht="13" x14ac:dyDescent="0.15">
      <c r="A600" s="107"/>
      <c r="B600" s="70"/>
    </row>
    <row r="601" spans="1:2" ht="13" x14ac:dyDescent="0.15">
      <c r="A601" s="107"/>
      <c r="B601" s="70"/>
    </row>
    <row r="602" spans="1:2" ht="13" x14ac:dyDescent="0.15">
      <c r="A602" s="107"/>
      <c r="B602" s="70"/>
    </row>
    <row r="603" spans="1:2" ht="13" x14ac:dyDescent="0.15">
      <c r="A603" s="107"/>
      <c r="B603" s="70"/>
    </row>
    <row r="604" spans="1:2" ht="13" x14ac:dyDescent="0.15">
      <c r="A604" s="107"/>
      <c r="B604" s="70"/>
    </row>
    <row r="605" spans="1:2" ht="13" x14ac:dyDescent="0.15">
      <c r="A605" s="107"/>
      <c r="B605" s="70"/>
    </row>
    <row r="606" spans="1:2" ht="13" x14ac:dyDescent="0.15">
      <c r="A606" s="107"/>
      <c r="B606" s="70"/>
    </row>
    <row r="607" spans="1:2" ht="13" x14ac:dyDescent="0.15">
      <c r="A607" s="107"/>
      <c r="B607" s="70"/>
    </row>
    <row r="608" spans="1:2" ht="13" x14ac:dyDescent="0.15">
      <c r="A608" s="107"/>
      <c r="B608" s="70"/>
    </row>
    <row r="609" spans="1:2" ht="13" x14ac:dyDescent="0.15">
      <c r="A609" s="107"/>
      <c r="B609" s="70"/>
    </row>
    <row r="610" spans="1:2" ht="13" x14ac:dyDescent="0.15">
      <c r="A610" s="107"/>
      <c r="B610" s="70"/>
    </row>
    <row r="611" spans="1:2" ht="13" x14ac:dyDescent="0.15">
      <c r="A611" s="107"/>
      <c r="B611" s="70"/>
    </row>
    <row r="612" spans="1:2" ht="13" x14ac:dyDescent="0.15">
      <c r="A612" s="107"/>
      <c r="B612" s="70"/>
    </row>
    <row r="613" spans="1:2" ht="13" x14ac:dyDescent="0.15">
      <c r="A613" s="107"/>
      <c r="B613" s="70"/>
    </row>
    <row r="614" spans="1:2" ht="13" x14ac:dyDescent="0.15">
      <c r="A614" s="107"/>
      <c r="B614" s="70"/>
    </row>
    <row r="615" spans="1:2" ht="13" x14ac:dyDescent="0.15">
      <c r="A615" s="107"/>
      <c r="B615" s="70"/>
    </row>
    <row r="616" spans="1:2" ht="13" x14ac:dyDescent="0.15">
      <c r="A616" s="107"/>
      <c r="B616" s="70"/>
    </row>
    <row r="617" spans="1:2" ht="13" x14ac:dyDescent="0.15">
      <c r="A617" s="107"/>
      <c r="B617" s="70"/>
    </row>
    <row r="618" spans="1:2" ht="13" x14ac:dyDescent="0.15">
      <c r="A618" s="107"/>
      <c r="B618" s="70"/>
    </row>
    <row r="619" spans="1:2" ht="13" x14ac:dyDescent="0.15">
      <c r="A619" s="107"/>
      <c r="B619" s="70"/>
    </row>
    <row r="620" spans="1:2" ht="13" x14ac:dyDescent="0.15">
      <c r="A620" s="107"/>
      <c r="B620" s="70"/>
    </row>
    <row r="621" spans="1:2" ht="13" x14ac:dyDescent="0.15">
      <c r="A621" s="107"/>
      <c r="B621" s="70"/>
    </row>
    <row r="622" spans="1:2" ht="13" x14ac:dyDescent="0.15">
      <c r="A622" s="107"/>
      <c r="B622" s="70"/>
    </row>
    <row r="623" spans="1:2" ht="13" x14ac:dyDescent="0.15">
      <c r="A623" s="107"/>
      <c r="B623" s="70"/>
    </row>
    <row r="624" spans="1:2" ht="13" x14ac:dyDescent="0.15">
      <c r="A624" s="107"/>
      <c r="B624" s="70"/>
    </row>
    <row r="625" spans="1:2" ht="13" x14ac:dyDescent="0.15">
      <c r="A625" s="107"/>
      <c r="B625" s="70"/>
    </row>
    <row r="626" spans="1:2" ht="13" x14ac:dyDescent="0.15">
      <c r="A626" s="107"/>
      <c r="B626" s="70"/>
    </row>
    <row r="627" spans="1:2" ht="13" x14ac:dyDescent="0.15">
      <c r="A627" s="107"/>
      <c r="B627" s="70"/>
    </row>
    <row r="628" spans="1:2" ht="13" x14ac:dyDescent="0.15">
      <c r="A628" s="107"/>
      <c r="B628" s="70"/>
    </row>
    <row r="629" spans="1:2" ht="13" x14ac:dyDescent="0.15">
      <c r="A629" s="107"/>
      <c r="B629" s="70"/>
    </row>
    <row r="630" spans="1:2" ht="13" x14ac:dyDescent="0.15">
      <c r="A630" s="107"/>
      <c r="B630" s="70"/>
    </row>
    <row r="631" spans="1:2" ht="13" x14ac:dyDescent="0.15">
      <c r="A631" s="107"/>
      <c r="B631" s="70"/>
    </row>
    <row r="632" spans="1:2" ht="13" x14ac:dyDescent="0.15">
      <c r="A632" s="107"/>
      <c r="B632" s="70"/>
    </row>
    <row r="633" spans="1:2" ht="13" x14ac:dyDescent="0.15">
      <c r="A633" s="107"/>
      <c r="B633" s="70"/>
    </row>
    <row r="634" spans="1:2" ht="13" x14ac:dyDescent="0.15">
      <c r="A634" s="107"/>
      <c r="B634" s="70"/>
    </row>
    <row r="635" spans="1:2" ht="13" x14ac:dyDescent="0.15">
      <c r="A635" s="107"/>
      <c r="B635" s="70"/>
    </row>
    <row r="636" spans="1:2" ht="13" x14ac:dyDescent="0.15">
      <c r="A636" s="107"/>
      <c r="B636" s="70"/>
    </row>
    <row r="637" spans="1:2" ht="13" x14ac:dyDescent="0.15">
      <c r="A637" s="107"/>
      <c r="B637" s="70"/>
    </row>
    <row r="638" spans="1:2" ht="13" x14ac:dyDescent="0.15">
      <c r="A638" s="107"/>
      <c r="B638" s="70"/>
    </row>
    <row r="639" spans="1:2" ht="13" x14ac:dyDescent="0.15">
      <c r="A639" s="107"/>
      <c r="B639" s="70"/>
    </row>
    <row r="640" spans="1:2" ht="13" x14ac:dyDescent="0.15">
      <c r="A640" s="107"/>
      <c r="B640" s="70"/>
    </row>
    <row r="641" spans="1:2" ht="13" x14ac:dyDescent="0.15">
      <c r="A641" s="107"/>
      <c r="B641" s="70"/>
    </row>
    <row r="642" spans="1:2" ht="13" x14ac:dyDescent="0.15">
      <c r="A642" s="107"/>
      <c r="B642" s="70"/>
    </row>
    <row r="643" spans="1:2" ht="13" x14ac:dyDescent="0.15">
      <c r="A643" s="107"/>
      <c r="B643" s="70"/>
    </row>
    <row r="644" spans="1:2" ht="13" x14ac:dyDescent="0.15">
      <c r="A644" s="107"/>
      <c r="B644" s="70"/>
    </row>
    <row r="645" spans="1:2" ht="13" x14ac:dyDescent="0.15">
      <c r="A645" s="107"/>
      <c r="B645" s="70"/>
    </row>
    <row r="646" spans="1:2" ht="13" x14ac:dyDescent="0.15">
      <c r="A646" s="107"/>
      <c r="B646" s="70"/>
    </row>
    <row r="647" spans="1:2" ht="13" x14ac:dyDescent="0.15">
      <c r="A647" s="107"/>
      <c r="B647" s="70"/>
    </row>
    <row r="648" spans="1:2" ht="13" x14ac:dyDescent="0.15">
      <c r="A648" s="107"/>
      <c r="B648" s="70"/>
    </row>
    <row r="649" spans="1:2" ht="13" x14ac:dyDescent="0.15">
      <c r="A649" s="107"/>
      <c r="B649" s="70"/>
    </row>
    <row r="650" spans="1:2" ht="13" x14ac:dyDescent="0.15">
      <c r="A650" s="107"/>
      <c r="B650" s="70"/>
    </row>
    <row r="651" spans="1:2" ht="13" x14ac:dyDescent="0.15">
      <c r="A651" s="107"/>
      <c r="B651" s="70"/>
    </row>
    <row r="652" spans="1:2" ht="13" x14ac:dyDescent="0.15">
      <c r="A652" s="107"/>
      <c r="B652" s="70"/>
    </row>
    <row r="653" spans="1:2" ht="13" x14ac:dyDescent="0.15">
      <c r="A653" s="107"/>
      <c r="B653" s="70"/>
    </row>
    <row r="654" spans="1:2" ht="13" x14ac:dyDescent="0.15">
      <c r="A654" s="107"/>
      <c r="B654" s="70"/>
    </row>
    <row r="655" spans="1:2" ht="13" x14ac:dyDescent="0.15">
      <c r="A655" s="107"/>
      <c r="B655" s="70"/>
    </row>
    <row r="656" spans="1:2" ht="13" x14ac:dyDescent="0.15">
      <c r="A656" s="107"/>
      <c r="B656" s="70"/>
    </row>
    <row r="657" spans="1:2" ht="13" x14ac:dyDescent="0.15">
      <c r="A657" s="107"/>
      <c r="B657" s="70"/>
    </row>
    <row r="658" spans="1:2" ht="13" x14ac:dyDescent="0.15">
      <c r="A658" s="107"/>
      <c r="B658" s="70"/>
    </row>
    <row r="659" spans="1:2" ht="13" x14ac:dyDescent="0.15">
      <c r="A659" s="107"/>
      <c r="B659" s="70"/>
    </row>
    <row r="660" spans="1:2" ht="13" x14ac:dyDescent="0.15">
      <c r="A660" s="107"/>
      <c r="B660" s="70"/>
    </row>
    <row r="661" spans="1:2" ht="13" x14ac:dyDescent="0.15">
      <c r="A661" s="107"/>
      <c r="B661" s="70"/>
    </row>
    <row r="662" spans="1:2" ht="13" x14ac:dyDescent="0.15">
      <c r="A662" s="107"/>
      <c r="B662" s="70"/>
    </row>
    <row r="663" spans="1:2" ht="13" x14ac:dyDescent="0.15">
      <c r="A663" s="107"/>
      <c r="B663" s="70"/>
    </row>
    <row r="664" spans="1:2" ht="13" x14ac:dyDescent="0.15">
      <c r="A664" s="107"/>
      <c r="B664" s="70"/>
    </row>
    <row r="665" spans="1:2" ht="13" x14ac:dyDescent="0.15">
      <c r="A665" s="107"/>
      <c r="B665" s="70"/>
    </row>
    <row r="666" spans="1:2" ht="13" x14ac:dyDescent="0.15">
      <c r="A666" s="107"/>
      <c r="B666" s="70"/>
    </row>
    <row r="667" spans="1:2" ht="13" x14ac:dyDescent="0.15">
      <c r="A667" s="107"/>
      <c r="B667" s="70"/>
    </row>
    <row r="668" spans="1:2" ht="13" x14ac:dyDescent="0.15">
      <c r="A668" s="107"/>
      <c r="B668" s="70"/>
    </row>
    <row r="669" spans="1:2" ht="13" x14ac:dyDescent="0.15">
      <c r="A669" s="107"/>
      <c r="B669" s="70"/>
    </row>
    <row r="670" spans="1:2" ht="13" x14ac:dyDescent="0.15">
      <c r="A670" s="107"/>
      <c r="B670" s="70"/>
    </row>
    <row r="671" spans="1:2" ht="13" x14ac:dyDescent="0.15">
      <c r="A671" s="107"/>
      <c r="B671" s="70"/>
    </row>
    <row r="672" spans="1:2" ht="13" x14ac:dyDescent="0.15">
      <c r="A672" s="107"/>
      <c r="B672" s="70"/>
    </row>
    <row r="673" spans="1:2" ht="13" x14ac:dyDescent="0.15">
      <c r="A673" s="107"/>
      <c r="B673" s="70"/>
    </row>
    <row r="674" spans="1:2" ht="13" x14ac:dyDescent="0.15">
      <c r="A674" s="107"/>
      <c r="B674" s="70"/>
    </row>
    <row r="675" spans="1:2" ht="13" x14ac:dyDescent="0.15">
      <c r="A675" s="107"/>
      <c r="B675" s="70"/>
    </row>
    <row r="676" spans="1:2" ht="13" x14ac:dyDescent="0.15">
      <c r="A676" s="107"/>
      <c r="B676" s="70"/>
    </row>
    <row r="677" spans="1:2" ht="13" x14ac:dyDescent="0.15">
      <c r="A677" s="107"/>
      <c r="B677" s="70"/>
    </row>
    <row r="678" spans="1:2" ht="13" x14ac:dyDescent="0.15">
      <c r="A678" s="107"/>
      <c r="B678" s="70"/>
    </row>
    <row r="679" spans="1:2" ht="13" x14ac:dyDescent="0.15">
      <c r="A679" s="107"/>
      <c r="B679" s="70"/>
    </row>
    <row r="680" spans="1:2" ht="13" x14ac:dyDescent="0.15">
      <c r="A680" s="107"/>
      <c r="B680" s="70"/>
    </row>
    <row r="681" spans="1:2" ht="13" x14ac:dyDescent="0.15">
      <c r="A681" s="107"/>
      <c r="B681" s="70"/>
    </row>
    <row r="682" spans="1:2" ht="13" x14ac:dyDescent="0.15">
      <c r="A682" s="107"/>
      <c r="B682" s="70"/>
    </row>
    <row r="683" spans="1:2" ht="13" x14ac:dyDescent="0.15">
      <c r="A683" s="107"/>
      <c r="B683" s="70"/>
    </row>
    <row r="684" spans="1:2" ht="13" x14ac:dyDescent="0.15">
      <c r="A684" s="107"/>
      <c r="B684" s="70"/>
    </row>
    <row r="685" spans="1:2" ht="13" x14ac:dyDescent="0.15">
      <c r="A685" s="107"/>
      <c r="B685" s="70"/>
    </row>
    <row r="686" spans="1:2" ht="13" x14ac:dyDescent="0.15">
      <c r="A686" s="107"/>
      <c r="B686" s="70"/>
    </row>
    <row r="687" spans="1:2" ht="13" x14ac:dyDescent="0.15">
      <c r="A687" s="107"/>
      <c r="B687" s="70"/>
    </row>
    <row r="688" spans="1:2" ht="13" x14ac:dyDescent="0.15">
      <c r="A688" s="107"/>
      <c r="B688" s="70"/>
    </row>
    <row r="689" spans="1:2" ht="13" x14ac:dyDescent="0.15">
      <c r="A689" s="107"/>
      <c r="B689" s="70"/>
    </row>
    <row r="690" spans="1:2" ht="13" x14ac:dyDescent="0.15">
      <c r="A690" s="107"/>
      <c r="B690" s="70"/>
    </row>
    <row r="691" spans="1:2" ht="13" x14ac:dyDescent="0.15">
      <c r="A691" s="107"/>
      <c r="B691" s="70"/>
    </row>
    <row r="692" spans="1:2" ht="13" x14ac:dyDescent="0.15">
      <c r="A692" s="107"/>
      <c r="B692" s="70"/>
    </row>
    <row r="693" spans="1:2" ht="13" x14ac:dyDescent="0.15">
      <c r="A693" s="107"/>
      <c r="B693" s="70"/>
    </row>
    <row r="694" spans="1:2" ht="13" x14ac:dyDescent="0.15">
      <c r="A694" s="107"/>
      <c r="B694" s="70"/>
    </row>
    <row r="695" spans="1:2" ht="13" x14ac:dyDescent="0.15">
      <c r="A695" s="107"/>
      <c r="B695" s="70"/>
    </row>
    <row r="696" spans="1:2" ht="13" x14ac:dyDescent="0.15">
      <c r="A696" s="107"/>
      <c r="B696" s="70"/>
    </row>
    <row r="697" spans="1:2" ht="13" x14ac:dyDescent="0.15">
      <c r="A697" s="107"/>
      <c r="B697" s="70"/>
    </row>
    <row r="698" spans="1:2" ht="13" x14ac:dyDescent="0.15">
      <c r="A698" s="107"/>
      <c r="B698" s="70"/>
    </row>
    <row r="699" spans="1:2" ht="13" x14ac:dyDescent="0.15">
      <c r="A699" s="107"/>
      <c r="B699" s="70"/>
    </row>
    <row r="700" spans="1:2" ht="13" x14ac:dyDescent="0.15">
      <c r="A700" s="107"/>
      <c r="B700" s="70"/>
    </row>
    <row r="701" spans="1:2" ht="13" x14ac:dyDescent="0.15">
      <c r="A701" s="107"/>
      <c r="B701" s="70"/>
    </row>
    <row r="702" spans="1:2" ht="13" x14ac:dyDescent="0.15">
      <c r="A702" s="107"/>
      <c r="B702" s="70"/>
    </row>
    <row r="703" spans="1:2" ht="13" x14ac:dyDescent="0.15">
      <c r="A703" s="107"/>
      <c r="B703" s="70"/>
    </row>
    <row r="704" spans="1:2" ht="13" x14ac:dyDescent="0.15">
      <c r="A704" s="107"/>
      <c r="B704" s="70"/>
    </row>
    <row r="705" spans="1:2" ht="13" x14ac:dyDescent="0.15">
      <c r="A705" s="107"/>
      <c r="B705" s="70"/>
    </row>
    <row r="706" spans="1:2" ht="13" x14ac:dyDescent="0.15">
      <c r="A706" s="107"/>
      <c r="B706" s="70"/>
    </row>
    <row r="707" spans="1:2" ht="13" x14ac:dyDescent="0.15">
      <c r="A707" s="107"/>
      <c r="B707" s="70"/>
    </row>
    <row r="708" spans="1:2" ht="13" x14ac:dyDescent="0.15">
      <c r="A708" s="107"/>
      <c r="B708" s="70"/>
    </row>
    <row r="709" spans="1:2" ht="13" x14ac:dyDescent="0.15">
      <c r="A709" s="107"/>
      <c r="B709" s="70"/>
    </row>
    <row r="710" spans="1:2" ht="13" x14ac:dyDescent="0.15">
      <c r="A710" s="107"/>
      <c r="B710" s="70"/>
    </row>
    <row r="711" spans="1:2" ht="13" x14ac:dyDescent="0.15">
      <c r="A711" s="107"/>
      <c r="B711" s="70"/>
    </row>
    <row r="712" spans="1:2" ht="13" x14ac:dyDescent="0.15">
      <c r="A712" s="107"/>
      <c r="B712" s="70"/>
    </row>
    <row r="713" spans="1:2" ht="13" x14ac:dyDescent="0.15">
      <c r="A713" s="107"/>
      <c r="B713" s="70"/>
    </row>
    <row r="714" spans="1:2" ht="13" x14ac:dyDescent="0.15">
      <c r="A714" s="107"/>
      <c r="B714" s="70"/>
    </row>
    <row r="715" spans="1:2" ht="13" x14ac:dyDescent="0.15">
      <c r="A715" s="107"/>
      <c r="B715" s="70"/>
    </row>
    <row r="716" spans="1:2" ht="13" x14ac:dyDescent="0.15">
      <c r="A716" s="107"/>
      <c r="B716" s="70"/>
    </row>
    <row r="717" spans="1:2" ht="13" x14ac:dyDescent="0.15">
      <c r="A717" s="107"/>
      <c r="B717" s="70"/>
    </row>
    <row r="718" spans="1:2" ht="13" x14ac:dyDescent="0.15">
      <c r="A718" s="107"/>
      <c r="B718" s="70"/>
    </row>
    <row r="719" spans="1:2" ht="13" x14ac:dyDescent="0.15">
      <c r="A719" s="107"/>
      <c r="B719" s="70"/>
    </row>
    <row r="720" spans="1:2" ht="13" x14ac:dyDescent="0.15">
      <c r="A720" s="107"/>
      <c r="B720" s="70"/>
    </row>
    <row r="721" spans="1:2" ht="13" x14ac:dyDescent="0.15">
      <c r="A721" s="107"/>
      <c r="B721" s="70"/>
    </row>
    <row r="722" spans="1:2" ht="13" x14ac:dyDescent="0.15">
      <c r="A722" s="107"/>
      <c r="B722" s="70"/>
    </row>
    <row r="723" spans="1:2" ht="13" x14ac:dyDescent="0.15">
      <c r="A723" s="107"/>
      <c r="B723" s="70"/>
    </row>
    <row r="724" spans="1:2" ht="13" x14ac:dyDescent="0.15">
      <c r="A724" s="107"/>
      <c r="B724" s="70"/>
    </row>
    <row r="725" spans="1:2" ht="13" x14ac:dyDescent="0.15">
      <c r="A725" s="107"/>
      <c r="B725" s="70"/>
    </row>
    <row r="726" spans="1:2" ht="13" x14ac:dyDescent="0.15">
      <c r="A726" s="107"/>
      <c r="B726" s="70"/>
    </row>
    <row r="727" spans="1:2" ht="13" x14ac:dyDescent="0.15">
      <c r="A727" s="107"/>
      <c r="B727" s="70"/>
    </row>
    <row r="728" spans="1:2" ht="13" x14ac:dyDescent="0.15">
      <c r="A728" s="107"/>
      <c r="B728" s="70"/>
    </row>
    <row r="729" spans="1:2" ht="13" x14ac:dyDescent="0.15">
      <c r="A729" s="107"/>
      <c r="B729" s="70"/>
    </row>
    <row r="730" spans="1:2" ht="13" x14ac:dyDescent="0.15">
      <c r="A730" s="107"/>
      <c r="B730" s="70"/>
    </row>
    <row r="731" spans="1:2" ht="13" x14ac:dyDescent="0.15">
      <c r="A731" s="107"/>
      <c r="B731" s="70"/>
    </row>
    <row r="732" spans="1:2" ht="13" x14ac:dyDescent="0.15">
      <c r="A732" s="107"/>
      <c r="B732" s="70"/>
    </row>
    <row r="733" spans="1:2" ht="13" x14ac:dyDescent="0.15">
      <c r="A733" s="107"/>
      <c r="B733" s="70"/>
    </row>
    <row r="734" spans="1:2" ht="13" x14ac:dyDescent="0.15">
      <c r="A734" s="107"/>
      <c r="B734" s="70"/>
    </row>
    <row r="735" spans="1:2" ht="13" x14ac:dyDescent="0.15">
      <c r="A735" s="107"/>
      <c r="B735" s="70"/>
    </row>
    <row r="736" spans="1:2" ht="13" x14ac:dyDescent="0.15">
      <c r="A736" s="107"/>
      <c r="B736" s="70"/>
    </row>
    <row r="737" spans="1:2" ht="13" x14ac:dyDescent="0.15">
      <c r="A737" s="107"/>
      <c r="B737" s="70"/>
    </row>
    <row r="738" spans="1:2" ht="13" x14ac:dyDescent="0.15">
      <c r="A738" s="107"/>
      <c r="B738" s="70"/>
    </row>
    <row r="739" spans="1:2" ht="13" x14ac:dyDescent="0.15">
      <c r="A739" s="107"/>
      <c r="B739" s="70"/>
    </row>
    <row r="740" spans="1:2" ht="13" x14ac:dyDescent="0.15">
      <c r="A740" s="107"/>
      <c r="B740" s="70"/>
    </row>
    <row r="741" spans="1:2" ht="13" x14ac:dyDescent="0.15">
      <c r="A741" s="107"/>
      <c r="B741" s="70"/>
    </row>
    <row r="742" spans="1:2" ht="13" x14ac:dyDescent="0.15">
      <c r="A742" s="107"/>
      <c r="B742" s="70"/>
    </row>
    <row r="743" spans="1:2" ht="13" x14ac:dyDescent="0.15">
      <c r="A743" s="107"/>
      <c r="B743" s="70"/>
    </row>
    <row r="744" spans="1:2" ht="13" x14ac:dyDescent="0.15">
      <c r="A744" s="107"/>
      <c r="B744" s="70"/>
    </row>
    <row r="745" spans="1:2" ht="13" x14ac:dyDescent="0.15">
      <c r="A745" s="107"/>
      <c r="B745" s="70"/>
    </row>
    <row r="746" spans="1:2" ht="13" x14ac:dyDescent="0.15">
      <c r="A746" s="107"/>
      <c r="B746" s="70"/>
    </row>
    <row r="747" spans="1:2" ht="13" x14ac:dyDescent="0.15">
      <c r="A747" s="107"/>
      <c r="B747" s="70"/>
    </row>
    <row r="748" spans="1:2" ht="13" x14ac:dyDescent="0.15">
      <c r="A748" s="107"/>
      <c r="B748" s="70"/>
    </row>
    <row r="749" spans="1:2" ht="13" x14ac:dyDescent="0.15">
      <c r="A749" s="107"/>
      <c r="B749" s="70"/>
    </row>
    <row r="750" spans="1:2" ht="13" x14ac:dyDescent="0.15">
      <c r="A750" s="107"/>
      <c r="B750" s="70"/>
    </row>
    <row r="751" spans="1:2" ht="13" x14ac:dyDescent="0.15">
      <c r="A751" s="107"/>
      <c r="B751" s="70"/>
    </row>
    <row r="752" spans="1:2" ht="13" x14ac:dyDescent="0.15">
      <c r="A752" s="107"/>
      <c r="B752" s="70"/>
    </row>
    <row r="753" spans="1:2" ht="13" x14ac:dyDescent="0.15">
      <c r="A753" s="107"/>
      <c r="B753" s="70"/>
    </row>
    <row r="754" spans="1:2" ht="13" x14ac:dyDescent="0.15">
      <c r="A754" s="107"/>
      <c r="B754" s="70"/>
    </row>
    <row r="755" spans="1:2" ht="13" x14ac:dyDescent="0.15">
      <c r="A755" s="107"/>
      <c r="B755" s="70"/>
    </row>
    <row r="756" spans="1:2" ht="13" x14ac:dyDescent="0.15">
      <c r="A756" s="107"/>
      <c r="B756" s="70"/>
    </row>
    <row r="757" spans="1:2" ht="13" x14ac:dyDescent="0.15">
      <c r="A757" s="107"/>
      <c r="B757" s="70"/>
    </row>
    <row r="758" spans="1:2" ht="13" x14ac:dyDescent="0.15">
      <c r="A758" s="107"/>
      <c r="B758" s="70"/>
    </row>
    <row r="759" spans="1:2" ht="13" x14ac:dyDescent="0.15">
      <c r="A759" s="107"/>
      <c r="B759" s="70"/>
    </row>
    <row r="760" spans="1:2" ht="13" x14ac:dyDescent="0.15">
      <c r="A760" s="107"/>
      <c r="B760" s="70"/>
    </row>
    <row r="761" spans="1:2" ht="13" x14ac:dyDescent="0.15">
      <c r="A761" s="107"/>
      <c r="B761" s="70"/>
    </row>
    <row r="762" spans="1:2" ht="13" x14ac:dyDescent="0.15">
      <c r="A762" s="107"/>
      <c r="B762" s="70"/>
    </row>
    <row r="763" spans="1:2" ht="13" x14ac:dyDescent="0.15">
      <c r="A763" s="107"/>
      <c r="B763" s="70"/>
    </row>
    <row r="764" spans="1:2" ht="13" x14ac:dyDescent="0.15">
      <c r="A764" s="107"/>
      <c r="B764" s="70"/>
    </row>
    <row r="765" spans="1:2" ht="13" x14ac:dyDescent="0.15">
      <c r="A765" s="107"/>
      <c r="B765" s="70"/>
    </row>
    <row r="766" spans="1:2" ht="13" x14ac:dyDescent="0.15">
      <c r="A766" s="107"/>
      <c r="B766" s="70"/>
    </row>
    <row r="767" spans="1:2" ht="13" x14ac:dyDescent="0.15">
      <c r="A767" s="107"/>
      <c r="B767" s="70"/>
    </row>
    <row r="768" spans="1:2" ht="13" x14ac:dyDescent="0.15">
      <c r="A768" s="107"/>
      <c r="B768" s="70"/>
    </row>
    <row r="769" spans="1:2" ht="13" x14ac:dyDescent="0.15">
      <c r="A769" s="107"/>
      <c r="B769" s="70"/>
    </row>
    <row r="770" spans="1:2" ht="13" x14ac:dyDescent="0.15">
      <c r="A770" s="107"/>
      <c r="B770" s="70"/>
    </row>
    <row r="771" spans="1:2" ht="13" x14ac:dyDescent="0.15">
      <c r="A771" s="107"/>
      <c r="B771" s="70"/>
    </row>
    <row r="772" spans="1:2" ht="13" x14ac:dyDescent="0.15">
      <c r="A772" s="107"/>
      <c r="B772" s="70"/>
    </row>
    <row r="773" spans="1:2" ht="13" x14ac:dyDescent="0.15">
      <c r="A773" s="107"/>
      <c r="B773" s="70"/>
    </row>
    <row r="774" spans="1:2" ht="13" x14ac:dyDescent="0.15">
      <c r="A774" s="107"/>
      <c r="B774" s="70"/>
    </row>
    <row r="775" spans="1:2" ht="13" x14ac:dyDescent="0.15">
      <c r="A775" s="107"/>
      <c r="B775" s="70"/>
    </row>
    <row r="776" spans="1:2" ht="13" x14ac:dyDescent="0.15">
      <c r="A776" s="107"/>
      <c r="B776" s="70"/>
    </row>
    <row r="777" spans="1:2" ht="13" x14ac:dyDescent="0.15">
      <c r="A777" s="107"/>
      <c r="B777" s="70"/>
    </row>
    <row r="778" spans="1:2" ht="13" x14ac:dyDescent="0.15">
      <c r="A778" s="107"/>
      <c r="B778" s="70"/>
    </row>
    <row r="779" spans="1:2" ht="13" x14ac:dyDescent="0.15">
      <c r="A779" s="107"/>
      <c r="B779" s="70"/>
    </row>
    <row r="780" spans="1:2" ht="13" x14ac:dyDescent="0.15">
      <c r="A780" s="107"/>
      <c r="B780" s="70"/>
    </row>
    <row r="781" spans="1:2" ht="13" x14ac:dyDescent="0.15">
      <c r="A781" s="107"/>
      <c r="B781" s="70"/>
    </row>
    <row r="782" spans="1:2" ht="13" x14ac:dyDescent="0.15">
      <c r="A782" s="107"/>
      <c r="B782" s="70"/>
    </row>
    <row r="783" spans="1:2" ht="13" x14ac:dyDescent="0.15">
      <c r="A783" s="107"/>
      <c r="B783" s="70"/>
    </row>
    <row r="784" spans="1:2" ht="13" x14ac:dyDescent="0.15">
      <c r="A784" s="107"/>
      <c r="B784" s="70"/>
    </row>
    <row r="785" spans="1:2" ht="13" x14ac:dyDescent="0.15">
      <c r="A785" s="107"/>
      <c r="B785" s="70"/>
    </row>
    <row r="786" spans="1:2" ht="13" x14ac:dyDescent="0.15">
      <c r="A786" s="107"/>
      <c r="B786" s="70"/>
    </row>
    <row r="787" spans="1:2" ht="13" x14ac:dyDescent="0.15">
      <c r="A787" s="107"/>
      <c r="B787" s="70"/>
    </row>
    <row r="788" spans="1:2" ht="13" x14ac:dyDescent="0.15">
      <c r="A788" s="107"/>
      <c r="B788" s="70"/>
    </row>
    <row r="789" spans="1:2" ht="13" x14ac:dyDescent="0.15">
      <c r="A789" s="107"/>
      <c r="B789" s="70"/>
    </row>
    <row r="790" spans="1:2" ht="13" x14ac:dyDescent="0.15">
      <c r="A790" s="107"/>
      <c r="B790" s="70"/>
    </row>
    <row r="791" spans="1:2" ht="13" x14ac:dyDescent="0.15">
      <c r="A791" s="107"/>
      <c r="B791" s="70"/>
    </row>
    <row r="792" spans="1:2" ht="13" x14ac:dyDescent="0.15">
      <c r="A792" s="107"/>
      <c r="B792" s="70"/>
    </row>
    <row r="793" spans="1:2" ht="13" x14ac:dyDescent="0.15">
      <c r="A793" s="107"/>
      <c r="B793" s="70"/>
    </row>
    <row r="794" spans="1:2" ht="13" x14ac:dyDescent="0.15">
      <c r="A794" s="107"/>
      <c r="B794" s="70"/>
    </row>
    <row r="795" spans="1:2" ht="13" x14ac:dyDescent="0.15">
      <c r="A795" s="107"/>
      <c r="B795" s="70"/>
    </row>
    <row r="796" spans="1:2" ht="13" x14ac:dyDescent="0.15">
      <c r="A796" s="107"/>
      <c r="B796" s="70"/>
    </row>
    <row r="797" spans="1:2" ht="13" x14ac:dyDescent="0.15">
      <c r="A797" s="107"/>
      <c r="B797" s="70"/>
    </row>
    <row r="798" spans="1:2" ht="13" x14ac:dyDescent="0.15">
      <c r="A798" s="107"/>
      <c r="B798" s="70"/>
    </row>
    <row r="799" spans="1:2" ht="13" x14ac:dyDescent="0.15">
      <c r="A799" s="107"/>
      <c r="B799" s="70"/>
    </row>
    <row r="800" spans="1:2" ht="13" x14ac:dyDescent="0.15">
      <c r="A800" s="107"/>
      <c r="B800" s="70"/>
    </row>
    <row r="801" spans="1:2" ht="13" x14ac:dyDescent="0.15">
      <c r="A801" s="107"/>
      <c r="B801" s="70"/>
    </row>
    <row r="802" spans="1:2" ht="13" x14ac:dyDescent="0.15">
      <c r="A802" s="107"/>
      <c r="B802" s="70"/>
    </row>
    <row r="803" spans="1:2" ht="13" x14ac:dyDescent="0.15">
      <c r="A803" s="107"/>
      <c r="B803" s="70"/>
    </row>
    <row r="804" spans="1:2" ht="13" x14ac:dyDescent="0.15">
      <c r="A804" s="107"/>
      <c r="B804" s="70"/>
    </row>
    <row r="805" spans="1:2" ht="13" x14ac:dyDescent="0.15">
      <c r="A805" s="107"/>
      <c r="B805" s="70"/>
    </row>
    <row r="806" spans="1:2" ht="13" x14ac:dyDescent="0.15">
      <c r="A806" s="107"/>
      <c r="B806" s="70"/>
    </row>
    <row r="807" spans="1:2" ht="13" x14ac:dyDescent="0.15">
      <c r="A807" s="107"/>
      <c r="B807" s="70"/>
    </row>
    <row r="808" spans="1:2" ht="13" x14ac:dyDescent="0.15">
      <c r="A808" s="107"/>
      <c r="B808" s="70"/>
    </row>
    <row r="809" spans="1:2" ht="13" x14ac:dyDescent="0.15">
      <c r="A809" s="107"/>
      <c r="B809" s="70"/>
    </row>
    <row r="810" spans="1:2" ht="13" x14ac:dyDescent="0.15">
      <c r="A810" s="107"/>
      <c r="B810" s="70"/>
    </row>
    <row r="811" spans="1:2" ht="13" x14ac:dyDescent="0.15">
      <c r="A811" s="107"/>
      <c r="B811" s="70"/>
    </row>
    <row r="812" spans="1:2" ht="13" x14ac:dyDescent="0.15">
      <c r="A812" s="107"/>
      <c r="B812" s="70"/>
    </row>
    <row r="813" spans="1:2" ht="13" x14ac:dyDescent="0.15">
      <c r="A813" s="107"/>
      <c r="B813" s="70"/>
    </row>
    <row r="814" spans="1:2" ht="13" x14ac:dyDescent="0.15">
      <c r="A814" s="107"/>
      <c r="B814" s="70"/>
    </row>
    <row r="815" spans="1:2" ht="13" x14ac:dyDescent="0.15">
      <c r="A815" s="107"/>
      <c r="B815" s="70"/>
    </row>
    <row r="816" spans="1:2" ht="13" x14ac:dyDescent="0.15">
      <c r="A816" s="107"/>
      <c r="B816" s="70"/>
    </row>
    <row r="817" spans="1:2" ht="13" x14ac:dyDescent="0.15">
      <c r="A817" s="107"/>
      <c r="B817" s="70"/>
    </row>
    <row r="818" spans="1:2" ht="13" x14ac:dyDescent="0.15">
      <c r="A818" s="107"/>
      <c r="B818" s="70"/>
    </row>
    <row r="819" spans="1:2" ht="13" x14ac:dyDescent="0.15">
      <c r="A819" s="107"/>
      <c r="B819" s="70"/>
    </row>
    <row r="820" spans="1:2" ht="13" x14ac:dyDescent="0.15">
      <c r="A820" s="107"/>
      <c r="B820" s="70"/>
    </row>
    <row r="821" spans="1:2" ht="13" x14ac:dyDescent="0.15">
      <c r="A821" s="107"/>
      <c r="B821" s="70"/>
    </row>
    <row r="822" spans="1:2" ht="13" x14ac:dyDescent="0.15">
      <c r="A822" s="107"/>
      <c r="B822" s="70"/>
    </row>
    <row r="823" spans="1:2" ht="13" x14ac:dyDescent="0.15">
      <c r="A823" s="107"/>
      <c r="B823" s="70"/>
    </row>
    <row r="824" spans="1:2" ht="13" x14ac:dyDescent="0.15">
      <c r="A824" s="107"/>
      <c r="B824" s="70"/>
    </row>
    <row r="825" spans="1:2" ht="13" x14ac:dyDescent="0.15">
      <c r="A825" s="107"/>
      <c r="B825" s="70"/>
    </row>
    <row r="826" spans="1:2" ht="13" x14ac:dyDescent="0.15">
      <c r="A826" s="107"/>
      <c r="B826" s="70"/>
    </row>
    <row r="827" spans="1:2" ht="13" x14ac:dyDescent="0.15">
      <c r="A827" s="107"/>
      <c r="B827" s="70"/>
    </row>
    <row r="828" spans="1:2" ht="13" x14ac:dyDescent="0.15">
      <c r="A828" s="107"/>
      <c r="B828" s="70"/>
    </row>
    <row r="829" spans="1:2" ht="13" x14ac:dyDescent="0.15">
      <c r="A829" s="107"/>
      <c r="B829" s="70"/>
    </row>
    <row r="830" spans="1:2" ht="13" x14ac:dyDescent="0.15">
      <c r="A830" s="107"/>
      <c r="B830" s="70"/>
    </row>
    <row r="831" spans="1:2" ht="13" x14ac:dyDescent="0.15">
      <c r="A831" s="107"/>
      <c r="B831" s="70"/>
    </row>
    <row r="832" spans="1:2" ht="13" x14ac:dyDescent="0.15">
      <c r="A832" s="107"/>
      <c r="B832" s="70"/>
    </row>
    <row r="833" spans="1:2" ht="13" x14ac:dyDescent="0.15">
      <c r="A833" s="107"/>
      <c r="B833" s="70"/>
    </row>
    <row r="834" spans="1:2" ht="13" x14ac:dyDescent="0.15">
      <c r="A834" s="107"/>
      <c r="B834" s="70"/>
    </row>
    <row r="835" spans="1:2" ht="13" x14ac:dyDescent="0.15">
      <c r="A835" s="107"/>
      <c r="B835" s="70"/>
    </row>
    <row r="836" spans="1:2" ht="13" x14ac:dyDescent="0.15">
      <c r="A836" s="107"/>
      <c r="B836" s="70"/>
    </row>
    <row r="837" spans="1:2" ht="13" x14ac:dyDescent="0.15">
      <c r="A837" s="107"/>
      <c r="B837" s="70"/>
    </row>
    <row r="838" spans="1:2" ht="13" x14ac:dyDescent="0.15">
      <c r="A838" s="107"/>
      <c r="B838" s="70"/>
    </row>
    <row r="839" spans="1:2" ht="13" x14ac:dyDescent="0.15">
      <c r="A839" s="107"/>
      <c r="B839" s="70"/>
    </row>
    <row r="840" spans="1:2" ht="13" x14ac:dyDescent="0.15">
      <c r="A840" s="107"/>
      <c r="B840" s="70"/>
    </row>
    <row r="841" spans="1:2" ht="13" x14ac:dyDescent="0.15">
      <c r="A841" s="107"/>
      <c r="B841" s="70"/>
    </row>
    <row r="842" spans="1:2" ht="13" x14ac:dyDescent="0.15">
      <c r="A842" s="107"/>
      <c r="B842" s="70"/>
    </row>
    <row r="843" spans="1:2" ht="13" x14ac:dyDescent="0.15">
      <c r="A843" s="107"/>
      <c r="B843" s="70"/>
    </row>
    <row r="844" spans="1:2" ht="13" x14ac:dyDescent="0.15">
      <c r="A844" s="107"/>
      <c r="B844" s="70"/>
    </row>
    <row r="845" spans="1:2" ht="13" x14ac:dyDescent="0.15">
      <c r="A845" s="107"/>
      <c r="B845" s="70"/>
    </row>
    <row r="846" spans="1:2" ht="13" x14ac:dyDescent="0.15">
      <c r="A846" s="107"/>
      <c r="B846" s="70"/>
    </row>
    <row r="847" spans="1:2" ht="13" x14ac:dyDescent="0.15">
      <c r="A847" s="107"/>
      <c r="B847" s="70"/>
    </row>
    <row r="848" spans="1:2" ht="13" x14ac:dyDescent="0.15">
      <c r="A848" s="107"/>
      <c r="B848" s="70"/>
    </row>
    <row r="849" spans="1:2" ht="13" x14ac:dyDescent="0.15">
      <c r="A849" s="107"/>
      <c r="B849" s="70"/>
    </row>
    <row r="850" spans="1:2" ht="13" x14ac:dyDescent="0.15">
      <c r="A850" s="107"/>
      <c r="B850" s="70"/>
    </row>
    <row r="851" spans="1:2" ht="13" x14ac:dyDescent="0.15">
      <c r="A851" s="107"/>
      <c r="B851" s="70"/>
    </row>
    <row r="852" spans="1:2" ht="13" x14ac:dyDescent="0.15">
      <c r="A852" s="107"/>
      <c r="B852" s="70"/>
    </row>
    <row r="853" spans="1:2" ht="13" x14ac:dyDescent="0.15">
      <c r="A853" s="107"/>
      <c r="B853" s="70"/>
    </row>
    <row r="854" spans="1:2" ht="13" x14ac:dyDescent="0.15">
      <c r="A854" s="107"/>
      <c r="B854" s="70"/>
    </row>
    <row r="855" spans="1:2" ht="13" x14ac:dyDescent="0.15">
      <c r="A855" s="107"/>
      <c r="B855" s="70"/>
    </row>
    <row r="856" spans="1:2" ht="13" x14ac:dyDescent="0.15">
      <c r="A856" s="107"/>
      <c r="B856" s="70"/>
    </row>
    <row r="857" spans="1:2" ht="13" x14ac:dyDescent="0.15">
      <c r="A857" s="107"/>
      <c r="B857" s="70"/>
    </row>
    <row r="858" spans="1:2" ht="13" x14ac:dyDescent="0.15">
      <c r="A858" s="107"/>
      <c r="B858" s="70"/>
    </row>
    <row r="859" spans="1:2" ht="13" x14ac:dyDescent="0.15">
      <c r="A859" s="107"/>
      <c r="B859" s="70"/>
    </row>
    <row r="860" spans="1:2" ht="13" x14ac:dyDescent="0.15">
      <c r="A860" s="107"/>
      <c r="B860" s="70"/>
    </row>
    <row r="861" spans="1:2" ht="13" x14ac:dyDescent="0.15">
      <c r="A861" s="107"/>
      <c r="B861" s="70"/>
    </row>
    <row r="862" spans="1:2" ht="13" x14ac:dyDescent="0.15">
      <c r="A862" s="107"/>
      <c r="B862" s="70"/>
    </row>
    <row r="863" spans="1:2" ht="13" x14ac:dyDescent="0.15">
      <c r="A863" s="107"/>
      <c r="B863" s="70"/>
    </row>
    <row r="864" spans="1:2" ht="13" x14ac:dyDescent="0.15">
      <c r="A864" s="107"/>
      <c r="B864" s="70"/>
    </row>
    <row r="865" spans="1:2" ht="13" x14ac:dyDescent="0.15">
      <c r="A865" s="107"/>
      <c r="B865" s="70"/>
    </row>
    <row r="866" spans="1:2" ht="13" x14ac:dyDescent="0.15">
      <c r="A866" s="107"/>
      <c r="B866" s="70"/>
    </row>
    <row r="867" spans="1:2" ht="13" x14ac:dyDescent="0.15">
      <c r="A867" s="107"/>
      <c r="B867" s="70"/>
    </row>
    <row r="868" spans="1:2" ht="13" x14ac:dyDescent="0.15">
      <c r="A868" s="107"/>
      <c r="B868" s="70"/>
    </row>
    <row r="869" spans="1:2" ht="13" x14ac:dyDescent="0.15">
      <c r="A869" s="107"/>
      <c r="B869" s="70"/>
    </row>
    <row r="870" spans="1:2" ht="13" x14ac:dyDescent="0.15">
      <c r="A870" s="107"/>
      <c r="B870" s="70"/>
    </row>
    <row r="871" spans="1:2" ht="13" x14ac:dyDescent="0.15">
      <c r="A871" s="107"/>
      <c r="B871" s="70"/>
    </row>
    <row r="872" spans="1:2" ht="13" x14ac:dyDescent="0.15">
      <c r="A872" s="107"/>
      <c r="B872" s="70"/>
    </row>
    <row r="873" spans="1:2" ht="13" x14ac:dyDescent="0.15">
      <c r="A873" s="107"/>
      <c r="B873" s="70"/>
    </row>
    <row r="874" spans="1:2" ht="13" x14ac:dyDescent="0.15">
      <c r="A874" s="107"/>
      <c r="B874" s="70"/>
    </row>
    <row r="875" spans="1:2" ht="13" x14ac:dyDescent="0.15">
      <c r="A875" s="107"/>
      <c r="B875" s="70"/>
    </row>
    <row r="876" spans="1:2" ht="13" x14ac:dyDescent="0.15">
      <c r="A876" s="107"/>
      <c r="B876" s="70"/>
    </row>
    <row r="877" spans="1:2" ht="13" x14ac:dyDescent="0.15">
      <c r="A877" s="107"/>
      <c r="B877" s="70"/>
    </row>
    <row r="878" spans="1:2" ht="13" x14ac:dyDescent="0.15">
      <c r="A878" s="107"/>
      <c r="B878" s="70"/>
    </row>
    <row r="879" spans="1:2" ht="13" x14ac:dyDescent="0.15">
      <c r="A879" s="107"/>
      <c r="B879" s="70"/>
    </row>
    <row r="880" spans="1:2" ht="13" x14ac:dyDescent="0.15">
      <c r="A880" s="107"/>
      <c r="B880" s="70"/>
    </row>
    <row r="881" spans="1:2" ht="13" x14ac:dyDescent="0.15">
      <c r="A881" s="107"/>
      <c r="B881" s="70"/>
    </row>
    <row r="882" spans="1:2" ht="13" x14ac:dyDescent="0.15">
      <c r="A882" s="107"/>
      <c r="B882" s="70"/>
    </row>
    <row r="883" spans="1:2" ht="13" x14ac:dyDescent="0.15">
      <c r="A883" s="107"/>
      <c r="B883" s="70"/>
    </row>
    <row r="884" spans="1:2" ht="13" x14ac:dyDescent="0.15">
      <c r="A884" s="107"/>
      <c r="B884" s="70"/>
    </row>
    <row r="885" spans="1:2" ht="13" x14ac:dyDescent="0.15">
      <c r="A885" s="107"/>
      <c r="B885" s="70"/>
    </row>
    <row r="886" spans="1:2" ht="13" x14ac:dyDescent="0.15">
      <c r="A886" s="107"/>
      <c r="B886" s="70"/>
    </row>
    <row r="887" spans="1:2" ht="13" x14ac:dyDescent="0.15">
      <c r="A887" s="107"/>
      <c r="B887" s="70"/>
    </row>
    <row r="888" spans="1:2" ht="13" x14ac:dyDescent="0.15">
      <c r="A888" s="107"/>
      <c r="B888" s="70"/>
    </row>
    <row r="889" spans="1:2" ht="13" x14ac:dyDescent="0.15">
      <c r="A889" s="107"/>
      <c r="B889" s="70"/>
    </row>
    <row r="890" spans="1:2" ht="13" x14ac:dyDescent="0.15">
      <c r="A890" s="107"/>
      <c r="B890" s="70"/>
    </row>
    <row r="891" spans="1:2" ht="13" x14ac:dyDescent="0.15">
      <c r="A891" s="107"/>
      <c r="B891" s="70"/>
    </row>
    <row r="892" spans="1:2" ht="13" x14ac:dyDescent="0.15">
      <c r="A892" s="107"/>
      <c r="B892" s="70"/>
    </row>
    <row r="893" spans="1:2" ht="13" x14ac:dyDescent="0.15">
      <c r="A893" s="107"/>
      <c r="B893" s="70"/>
    </row>
    <row r="894" spans="1:2" ht="13" x14ac:dyDescent="0.15">
      <c r="A894" s="107"/>
      <c r="B894" s="70"/>
    </row>
    <row r="895" spans="1:2" ht="13" x14ac:dyDescent="0.15">
      <c r="A895" s="107"/>
      <c r="B895" s="70"/>
    </row>
    <row r="896" spans="1:2" ht="13" x14ac:dyDescent="0.15">
      <c r="A896" s="107"/>
      <c r="B896" s="70"/>
    </row>
    <row r="897" spans="1:2" ht="13" x14ac:dyDescent="0.15">
      <c r="A897" s="107"/>
      <c r="B897" s="70"/>
    </row>
    <row r="898" spans="1:2" ht="13" x14ac:dyDescent="0.15">
      <c r="A898" s="107"/>
      <c r="B898" s="70"/>
    </row>
    <row r="899" spans="1:2" ht="13" x14ac:dyDescent="0.15">
      <c r="A899" s="107"/>
      <c r="B899" s="70"/>
    </row>
    <row r="900" spans="1:2" ht="13" x14ac:dyDescent="0.15">
      <c r="A900" s="107"/>
      <c r="B900" s="70"/>
    </row>
    <row r="901" spans="1:2" ht="13" x14ac:dyDescent="0.15">
      <c r="A901" s="107"/>
      <c r="B901" s="70"/>
    </row>
    <row r="902" spans="1:2" ht="13" x14ac:dyDescent="0.15">
      <c r="A902" s="107"/>
      <c r="B902" s="70"/>
    </row>
    <row r="903" spans="1:2" ht="13" x14ac:dyDescent="0.15">
      <c r="A903" s="107"/>
      <c r="B903" s="70"/>
    </row>
    <row r="904" spans="1:2" ht="13" x14ac:dyDescent="0.15">
      <c r="A904" s="107"/>
      <c r="B904" s="70"/>
    </row>
    <row r="905" spans="1:2" ht="13" x14ac:dyDescent="0.15">
      <c r="A905" s="107"/>
      <c r="B905" s="70"/>
    </row>
    <row r="906" spans="1:2" ht="13" x14ac:dyDescent="0.15">
      <c r="A906" s="107"/>
      <c r="B906" s="70"/>
    </row>
    <row r="907" spans="1:2" ht="13" x14ac:dyDescent="0.15">
      <c r="A907" s="107"/>
      <c r="B907" s="70"/>
    </row>
    <row r="908" spans="1:2" ht="13" x14ac:dyDescent="0.15">
      <c r="A908" s="107"/>
      <c r="B908" s="70"/>
    </row>
    <row r="909" spans="1:2" ht="13" x14ac:dyDescent="0.15">
      <c r="A909" s="107"/>
      <c r="B909" s="70"/>
    </row>
    <row r="910" spans="1:2" ht="13" x14ac:dyDescent="0.15">
      <c r="A910" s="107"/>
      <c r="B910" s="70"/>
    </row>
    <row r="911" spans="1:2" ht="13" x14ac:dyDescent="0.15">
      <c r="A911" s="107"/>
      <c r="B911" s="70"/>
    </row>
    <row r="912" spans="1:2" ht="13" x14ac:dyDescent="0.15">
      <c r="A912" s="107"/>
      <c r="B912" s="70"/>
    </row>
    <row r="913" spans="1:2" ht="13" x14ac:dyDescent="0.15">
      <c r="A913" s="107"/>
      <c r="B913" s="70"/>
    </row>
    <row r="914" spans="1:2" ht="13" x14ac:dyDescent="0.15">
      <c r="A914" s="107"/>
      <c r="B914" s="70"/>
    </row>
    <row r="915" spans="1:2" ht="13" x14ac:dyDescent="0.15">
      <c r="A915" s="107"/>
      <c r="B915" s="70"/>
    </row>
    <row r="916" spans="1:2" ht="13" x14ac:dyDescent="0.15">
      <c r="A916" s="107"/>
      <c r="B916" s="70"/>
    </row>
    <row r="917" spans="1:2" ht="13" x14ac:dyDescent="0.15">
      <c r="A917" s="107"/>
      <c r="B917" s="70"/>
    </row>
    <row r="918" spans="1:2" ht="13" x14ac:dyDescent="0.15">
      <c r="A918" s="107"/>
      <c r="B918" s="70"/>
    </row>
    <row r="919" spans="1:2" ht="13" x14ac:dyDescent="0.15">
      <c r="A919" s="107"/>
      <c r="B919" s="70"/>
    </row>
    <row r="920" spans="1:2" ht="13" x14ac:dyDescent="0.15">
      <c r="A920" s="107"/>
      <c r="B920" s="70"/>
    </row>
    <row r="921" spans="1:2" ht="13" x14ac:dyDescent="0.15">
      <c r="A921" s="107"/>
      <c r="B921" s="70"/>
    </row>
    <row r="922" spans="1:2" ht="13" x14ac:dyDescent="0.15">
      <c r="A922" s="107"/>
      <c r="B922" s="70"/>
    </row>
    <row r="923" spans="1:2" ht="13" x14ac:dyDescent="0.15">
      <c r="A923" s="107"/>
      <c r="B923" s="70"/>
    </row>
    <row r="924" spans="1:2" ht="13" x14ac:dyDescent="0.15">
      <c r="A924" s="107"/>
      <c r="B924" s="70"/>
    </row>
    <row r="925" spans="1:2" ht="13" x14ac:dyDescent="0.15">
      <c r="A925" s="107"/>
      <c r="B925" s="70"/>
    </row>
    <row r="926" spans="1:2" ht="13" x14ac:dyDescent="0.15">
      <c r="A926" s="107"/>
      <c r="B926" s="70"/>
    </row>
    <row r="927" spans="1:2" ht="13" x14ac:dyDescent="0.15">
      <c r="A927" s="107"/>
      <c r="B927" s="70"/>
    </row>
    <row r="928" spans="1:2" ht="13" x14ac:dyDescent="0.15">
      <c r="A928" s="107"/>
      <c r="B928" s="70"/>
    </row>
    <row r="929" spans="1:2" ht="13" x14ac:dyDescent="0.15">
      <c r="A929" s="107"/>
      <c r="B929" s="70"/>
    </row>
    <row r="930" spans="1:2" ht="13" x14ac:dyDescent="0.15">
      <c r="A930" s="107"/>
      <c r="B930" s="70"/>
    </row>
    <row r="931" spans="1:2" ht="13" x14ac:dyDescent="0.15">
      <c r="A931" s="107"/>
      <c r="B931" s="70"/>
    </row>
    <row r="932" spans="1:2" ht="13" x14ac:dyDescent="0.15">
      <c r="A932" s="107"/>
      <c r="B932" s="70"/>
    </row>
    <row r="933" spans="1:2" ht="13" x14ac:dyDescent="0.15">
      <c r="A933" s="107"/>
      <c r="B933" s="70"/>
    </row>
    <row r="934" spans="1:2" ht="13" x14ac:dyDescent="0.15">
      <c r="A934" s="107"/>
      <c r="B934" s="70"/>
    </row>
    <row r="935" spans="1:2" ht="13" x14ac:dyDescent="0.15">
      <c r="A935" s="107"/>
      <c r="B935" s="70"/>
    </row>
    <row r="936" spans="1:2" ht="13" x14ac:dyDescent="0.15">
      <c r="A936" s="107"/>
      <c r="B936" s="70"/>
    </row>
    <row r="937" spans="1:2" ht="13" x14ac:dyDescent="0.15">
      <c r="A937" s="107"/>
      <c r="B937" s="70"/>
    </row>
    <row r="938" spans="1:2" ht="13" x14ac:dyDescent="0.15">
      <c r="A938" s="107"/>
      <c r="B938" s="70"/>
    </row>
    <row r="939" spans="1:2" ht="13" x14ac:dyDescent="0.15">
      <c r="A939" s="107"/>
      <c r="B939" s="70"/>
    </row>
    <row r="940" spans="1:2" ht="13" x14ac:dyDescent="0.15">
      <c r="A940" s="107"/>
      <c r="B940" s="70"/>
    </row>
    <row r="941" spans="1:2" ht="13" x14ac:dyDescent="0.15">
      <c r="A941" s="107"/>
      <c r="B941" s="70"/>
    </row>
    <row r="942" spans="1:2" ht="13" x14ac:dyDescent="0.15">
      <c r="A942" s="107"/>
      <c r="B942" s="70"/>
    </row>
    <row r="943" spans="1:2" ht="13" x14ac:dyDescent="0.15">
      <c r="A943" s="107"/>
      <c r="B943" s="70"/>
    </row>
    <row r="944" spans="1:2" ht="13" x14ac:dyDescent="0.15">
      <c r="A944" s="107"/>
      <c r="B944" s="70"/>
    </row>
    <row r="945" spans="1:2" ht="13" x14ac:dyDescent="0.15">
      <c r="A945" s="107"/>
      <c r="B945" s="70"/>
    </row>
    <row r="946" spans="1:2" ht="13" x14ac:dyDescent="0.15">
      <c r="A946" s="107"/>
      <c r="B946" s="70"/>
    </row>
    <row r="947" spans="1:2" ht="13" x14ac:dyDescent="0.15">
      <c r="A947" s="107"/>
      <c r="B947" s="70"/>
    </row>
    <row r="948" spans="1:2" ht="13" x14ac:dyDescent="0.15">
      <c r="A948" s="107"/>
      <c r="B948" s="70"/>
    </row>
    <row r="949" spans="1:2" ht="13" x14ac:dyDescent="0.15">
      <c r="A949" s="107"/>
      <c r="B949" s="70"/>
    </row>
    <row r="950" spans="1:2" ht="13" x14ac:dyDescent="0.15">
      <c r="A950" s="107"/>
      <c r="B950" s="70"/>
    </row>
    <row r="951" spans="1:2" ht="13" x14ac:dyDescent="0.15">
      <c r="A951" s="107"/>
      <c r="B951" s="70"/>
    </row>
    <row r="952" spans="1:2" ht="13" x14ac:dyDescent="0.15">
      <c r="A952" s="107"/>
      <c r="B952" s="70"/>
    </row>
    <row r="953" spans="1:2" ht="13" x14ac:dyDescent="0.15">
      <c r="A953" s="107"/>
      <c r="B953" s="70"/>
    </row>
    <row r="954" spans="1:2" ht="13" x14ac:dyDescent="0.15">
      <c r="A954" s="107"/>
      <c r="B954" s="70"/>
    </row>
    <row r="955" spans="1:2" ht="13" x14ac:dyDescent="0.15">
      <c r="A955" s="107"/>
      <c r="B955" s="70"/>
    </row>
    <row r="956" spans="1:2" ht="13" x14ac:dyDescent="0.15">
      <c r="A956" s="107"/>
      <c r="B956" s="70"/>
    </row>
    <row r="957" spans="1:2" ht="13" x14ac:dyDescent="0.15">
      <c r="A957" s="107"/>
      <c r="B957" s="70"/>
    </row>
    <row r="958" spans="1:2" ht="13" x14ac:dyDescent="0.15">
      <c r="A958" s="107"/>
      <c r="B958" s="70"/>
    </row>
    <row r="959" spans="1:2" ht="13" x14ac:dyDescent="0.15">
      <c r="A959" s="107"/>
      <c r="B959" s="70"/>
    </row>
    <row r="960" spans="1:2" ht="13" x14ac:dyDescent="0.15">
      <c r="A960" s="107"/>
      <c r="B960" s="70"/>
    </row>
    <row r="961" spans="1:2" ht="13" x14ac:dyDescent="0.15">
      <c r="A961" s="107"/>
      <c r="B961" s="70"/>
    </row>
    <row r="962" spans="1:2" ht="13" x14ac:dyDescent="0.15">
      <c r="A962" s="107"/>
      <c r="B962" s="70"/>
    </row>
    <row r="963" spans="1:2" ht="13" x14ac:dyDescent="0.15">
      <c r="A963" s="107"/>
      <c r="B963" s="70"/>
    </row>
    <row r="964" spans="1:2" ht="13" x14ac:dyDescent="0.15">
      <c r="A964" s="107"/>
      <c r="B964" s="70"/>
    </row>
    <row r="965" spans="1:2" ht="13" x14ac:dyDescent="0.15">
      <c r="A965" s="107"/>
      <c r="B965" s="70"/>
    </row>
    <row r="966" spans="1:2" ht="13" x14ac:dyDescent="0.15">
      <c r="A966" s="107"/>
      <c r="B966" s="70"/>
    </row>
    <row r="967" spans="1:2" ht="13" x14ac:dyDescent="0.15">
      <c r="A967" s="107"/>
      <c r="B967" s="70"/>
    </row>
    <row r="968" spans="1:2" ht="13" x14ac:dyDescent="0.15">
      <c r="A968" s="107"/>
      <c r="B968" s="70"/>
    </row>
    <row r="969" spans="1:2" ht="13" x14ac:dyDescent="0.15">
      <c r="A969" s="107"/>
      <c r="B969" s="70"/>
    </row>
    <row r="970" spans="1:2" ht="13" x14ac:dyDescent="0.15">
      <c r="A970" s="107"/>
      <c r="B970" s="70"/>
    </row>
    <row r="971" spans="1:2" ht="13" x14ac:dyDescent="0.15">
      <c r="A971" s="107"/>
      <c r="B971" s="70"/>
    </row>
    <row r="972" spans="1:2" ht="13" x14ac:dyDescent="0.15">
      <c r="A972" s="107"/>
      <c r="B972" s="70"/>
    </row>
    <row r="973" spans="1:2" ht="13" x14ac:dyDescent="0.15">
      <c r="A973" s="107"/>
      <c r="B973" s="70"/>
    </row>
    <row r="974" spans="1:2" ht="13" x14ac:dyDescent="0.15">
      <c r="A974" s="107"/>
      <c r="B974" s="70"/>
    </row>
    <row r="975" spans="1:2" ht="13" x14ac:dyDescent="0.15">
      <c r="A975" s="107"/>
      <c r="B975" s="70"/>
    </row>
    <row r="976" spans="1:2" ht="13" x14ac:dyDescent="0.15">
      <c r="A976" s="107"/>
      <c r="B976" s="70"/>
    </row>
    <row r="977" spans="1:2" ht="13" x14ac:dyDescent="0.15">
      <c r="A977" s="107"/>
      <c r="B977" s="70"/>
    </row>
    <row r="978" spans="1:2" ht="13" x14ac:dyDescent="0.15">
      <c r="A978" s="107"/>
      <c r="B978" s="70"/>
    </row>
    <row r="979" spans="1:2" ht="13" x14ac:dyDescent="0.15">
      <c r="A979" s="107"/>
      <c r="B979" s="70"/>
    </row>
    <row r="980" spans="1:2" ht="13" x14ac:dyDescent="0.15">
      <c r="A980" s="107"/>
      <c r="B980" s="70"/>
    </row>
    <row r="981" spans="1:2" ht="13" x14ac:dyDescent="0.15">
      <c r="A981" s="107"/>
      <c r="B981" s="70"/>
    </row>
    <row r="982" spans="1:2" ht="13" x14ac:dyDescent="0.15">
      <c r="A982" s="107"/>
      <c r="B982" s="70"/>
    </row>
    <row r="983" spans="1:2" ht="13" x14ac:dyDescent="0.15">
      <c r="A983" s="107"/>
      <c r="B983" s="70"/>
    </row>
    <row r="984" spans="1:2" ht="13" x14ac:dyDescent="0.15">
      <c r="A984" s="107"/>
      <c r="B984" s="70"/>
    </row>
    <row r="985" spans="1:2" ht="13" x14ac:dyDescent="0.15">
      <c r="A985" s="107"/>
      <c r="B985" s="70"/>
    </row>
    <row r="986" spans="1:2" ht="13" x14ac:dyDescent="0.15">
      <c r="A986" s="107"/>
      <c r="B986" s="70"/>
    </row>
    <row r="987" spans="1:2" ht="13" x14ac:dyDescent="0.15">
      <c r="A987" s="107"/>
      <c r="B987" s="70"/>
    </row>
    <row r="988" spans="1:2" ht="13" x14ac:dyDescent="0.15">
      <c r="A988" s="107"/>
      <c r="B988" s="70"/>
    </row>
    <row r="989" spans="1:2" ht="13" x14ac:dyDescent="0.15">
      <c r="A989" s="107"/>
      <c r="B989" s="70"/>
    </row>
    <row r="990" spans="1:2" ht="13" x14ac:dyDescent="0.15">
      <c r="A990" s="107"/>
      <c r="B990" s="70"/>
    </row>
    <row r="991" spans="1:2" ht="13" x14ac:dyDescent="0.15">
      <c r="A991" s="107"/>
      <c r="B991" s="70"/>
    </row>
    <row r="992" spans="1:2" ht="13" x14ac:dyDescent="0.15">
      <c r="A992" s="107"/>
      <c r="B992" s="70"/>
    </row>
    <row r="993" spans="1:2" ht="13" x14ac:dyDescent="0.15">
      <c r="A993" s="107"/>
      <c r="B993" s="70"/>
    </row>
    <row r="994" spans="1:2" ht="13" x14ac:dyDescent="0.15">
      <c r="A994" s="107"/>
      <c r="B994" s="70"/>
    </row>
    <row r="995" spans="1:2" ht="13" x14ac:dyDescent="0.15">
      <c r="A995" s="107"/>
      <c r="B995" s="70"/>
    </row>
    <row r="996" spans="1:2" ht="13" x14ac:dyDescent="0.15">
      <c r="A996" s="107"/>
      <c r="B996" s="70"/>
    </row>
    <row r="997" spans="1:2" ht="13" x14ac:dyDescent="0.15">
      <c r="A997" s="107"/>
      <c r="B997" s="70"/>
    </row>
    <row r="998" spans="1:2" ht="13" x14ac:dyDescent="0.15">
      <c r="A998" s="107"/>
      <c r="B998" s="70"/>
    </row>
    <row r="999" spans="1:2" ht="13" x14ac:dyDescent="0.15">
      <c r="A999" s="107"/>
      <c r="B999" s="70"/>
    </row>
    <row r="1000" spans="1:2" ht="13" x14ac:dyDescent="0.15">
      <c r="A1000" s="107"/>
      <c r="B1000" s="70"/>
    </row>
    <row r="1001" spans="1:2" ht="13" x14ac:dyDescent="0.15">
      <c r="A1001" s="107"/>
      <c r="B1001" s="70"/>
    </row>
    <row r="1002" spans="1:2" ht="13" x14ac:dyDescent="0.15">
      <c r="A1002" s="107"/>
      <c r="B1002" s="70"/>
    </row>
    <row r="1003" spans="1:2" ht="13" x14ac:dyDescent="0.15">
      <c r="A1003" s="107"/>
      <c r="B1003" s="70"/>
    </row>
    <row r="1004" spans="1:2" ht="13" x14ac:dyDescent="0.15">
      <c r="A1004" s="107"/>
      <c r="B1004" s="70"/>
    </row>
    <row r="1005" spans="1:2" ht="13" x14ac:dyDescent="0.15">
      <c r="A1005" s="107"/>
      <c r="B1005" s="70"/>
    </row>
  </sheetData>
  <pageMargins left="0.7" right="0.7" top="0.75" bottom="0.75" header="0.3" footer="0.3"/>
  <legacyDrawing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outlinePr summaryBelow="0" summaryRight="0"/>
  </sheetPr>
  <dimension ref="A1:Z1000"/>
  <sheetViews>
    <sheetView workbookViewId="0"/>
  </sheetViews>
  <sheetFormatPr baseColWidth="10" defaultColWidth="14.5" defaultRowHeight="15.75" customHeight="1" x14ac:dyDescent="0.15"/>
  <cols>
    <col min="1" max="1" width="24.5" customWidth="1"/>
  </cols>
  <sheetData>
    <row r="1" spans="1:26" ht="15.75" customHeight="1" x14ac:dyDescent="0.15">
      <c r="A1" s="101" t="s">
        <v>2</v>
      </c>
      <c r="B1" s="117">
        <f>B2+B5+B6</f>
        <v>398147</v>
      </c>
      <c r="C1" s="118"/>
      <c r="D1" s="118"/>
      <c r="E1" s="118"/>
      <c r="F1" s="118"/>
      <c r="G1" s="118"/>
      <c r="H1" s="118"/>
      <c r="I1" s="118"/>
      <c r="J1" s="118"/>
      <c r="K1" s="118"/>
      <c r="L1" s="118"/>
      <c r="M1" s="118"/>
      <c r="N1" s="118"/>
      <c r="O1" s="118"/>
      <c r="P1" s="118"/>
      <c r="Q1" s="118"/>
      <c r="R1" s="118"/>
      <c r="S1" s="118"/>
      <c r="T1" s="118"/>
      <c r="U1" s="118"/>
      <c r="V1" s="118"/>
      <c r="W1" s="118"/>
      <c r="X1" s="118"/>
      <c r="Y1" s="118"/>
      <c r="Z1" s="118"/>
    </row>
    <row r="2" spans="1:26" ht="15.75" customHeight="1" x14ac:dyDescent="0.15">
      <c r="A2" s="106" t="s">
        <v>202</v>
      </c>
      <c r="B2" s="76">
        <v>245542</v>
      </c>
    </row>
    <row r="3" spans="1:26" ht="15.75" customHeight="1" x14ac:dyDescent="0.15">
      <c r="A3" s="103" t="s">
        <v>22</v>
      </c>
      <c r="B3" s="104">
        <v>95500</v>
      </c>
      <c r="C3" s="119">
        <f>(B3/(B4+B3))*B2</f>
        <v>118191.83971774192</v>
      </c>
    </row>
    <row r="4" spans="1:26" ht="15.75" customHeight="1" x14ac:dyDescent="0.15">
      <c r="A4" s="103" t="s">
        <v>23</v>
      </c>
      <c r="B4" s="104">
        <v>102900</v>
      </c>
      <c r="C4" s="119">
        <f>(B4/(B4+B3))*B2</f>
        <v>127350.16028225808</v>
      </c>
    </row>
    <row r="5" spans="1:26" ht="15.75" customHeight="1" x14ac:dyDescent="0.15">
      <c r="A5" s="106" t="s">
        <v>198</v>
      </c>
      <c r="B5" s="76">
        <v>106194</v>
      </c>
    </row>
    <row r="6" spans="1:26" ht="15.75" customHeight="1" x14ac:dyDescent="0.15">
      <c r="A6" s="106" t="s">
        <v>203</v>
      </c>
      <c r="B6" s="76">
        <v>46411</v>
      </c>
    </row>
    <row r="7" spans="1:26" ht="15.75" customHeight="1" x14ac:dyDescent="0.15">
      <c r="A7" s="102" t="s">
        <v>30</v>
      </c>
      <c r="B7" s="72">
        <f>SUM(B8:B9)</f>
        <v>189059</v>
      </c>
      <c r="C7" s="73"/>
      <c r="D7" s="73"/>
      <c r="E7" s="73"/>
      <c r="F7" s="73"/>
      <c r="G7" s="73"/>
      <c r="H7" s="73"/>
      <c r="I7" s="73"/>
      <c r="J7" s="73"/>
      <c r="K7" s="73"/>
      <c r="L7" s="73"/>
      <c r="M7" s="73"/>
      <c r="N7" s="73"/>
      <c r="O7" s="73"/>
      <c r="P7" s="73"/>
      <c r="Q7" s="73"/>
      <c r="R7" s="73"/>
      <c r="S7" s="73"/>
      <c r="T7" s="73"/>
      <c r="U7" s="73"/>
      <c r="V7" s="73"/>
      <c r="W7" s="73"/>
      <c r="X7" s="73"/>
      <c r="Y7" s="73"/>
      <c r="Z7" s="73"/>
    </row>
    <row r="8" spans="1:26" ht="15.75" customHeight="1" x14ac:dyDescent="0.15">
      <c r="A8" s="106" t="s">
        <v>199</v>
      </c>
      <c r="B8" s="76">
        <v>161205</v>
      </c>
    </row>
    <row r="9" spans="1:26" ht="15.75" customHeight="1" x14ac:dyDescent="0.15">
      <c r="A9" s="106" t="s">
        <v>203</v>
      </c>
      <c r="B9" s="76">
        <v>27854</v>
      </c>
    </row>
    <row r="10" spans="1:26" ht="15.75" customHeight="1" x14ac:dyDescent="0.15">
      <c r="A10" s="102" t="s">
        <v>60</v>
      </c>
      <c r="B10" s="72">
        <f>SUM(B11:B15)</f>
        <v>314963</v>
      </c>
      <c r="C10" s="73"/>
      <c r="D10" s="73"/>
      <c r="E10" s="73"/>
      <c r="F10" s="73"/>
      <c r="G10" s="73"/>
      <c r="H10" s="73"/>
      <c r="I10" s="73"/>
      <c r="J10" s="73"/>
      <c r="K10" s="73"/>
      <c r="L10" s="73"/>
      <c r="M10" s="73"/>
      <c r="N10" s="73"/>
      <c r="O10" s="73"/>
      <c r="P10" s="73"/>
      <c r="Q10" s="73"/>
      <c r="R10" s="73"/>
      <c r="S10" s="73"/>
      <c r="T10" s="73"/>
      <c r="U10" s="73"/>
      <c r="V10" s="73"/>
      <c r="W10" s="73"/>
      <c r="X10" s="73"/>
      <c r="Y10" s="73"/>
      <c r="Z10" s="73"/>
    </row>
    <row r="11" spans="1:26" ht="15.75" customHeight="1" x14ac:dyDescent="0.15">
      <c r="A11" s="106" t="s">
        <v>204</v>
      </c>
      <c r="B11" s="76">
        <v>90015</v>
      </c>
    </row>
    <row r="12" spans="1:26" ht="15.75" customHeight="1" x14ac:dyDescent="0.15">
      <c r="A12" s="106" t="s">
        <v>205</v>
      </c>
      <c r="B12" s="76">
        <v>66229</v>
      </c>
    </row>
    <row r="13" spans="1:26" ht="15.75" customHeight="1" x14ac:dyDescent="0.15">
      <c r="A13" s="106" t="s">
        <v>206</v>
      </c>
      <c r="B13" s="76">
        <v>78798</v>
      </c>
    </row>
    <row r="14" spans="1:26" ht="15.75" customHeight="1" x14ac:dyDescent="0.15">
      <c r="A14" s="106" t="s">
        <v>207</v>
      </c>
      <c r="B14" s="76">
        <v>65109</v>
      </c>
    </row>
    <row r="15" spans="1:26" ht="15.75" customHeight="1" x14ac:dyDescent="0.15">
      <c r="A15" s="106" t="s">
        <v>208</v>
      </c>
      <c r="B15" s="76">
        <v>14812</v>
      </c>
    </row>
    <row r="16" spans="1:26" ht="15.75" customHeight="1" x14ac:dyDescent="0.15">
      <c r="A16" s="91" t="s">
        <v>209</v>
      </c>
      <c r="B16" s="80">
        <f>B10+B7+B1</f>
        <v>902169</v>
      </c>
      <c r="C16" s="112"/>
      <c r="D16" s="112"/>
      <c r="E16" s="112"/>
      <c r="F16" s="112"/>
      <c r="G16" s="112"/>
      <c r="H16" s="112"/>
      <c r="I16" s="112"/>
      <c r="J16" s="112"/>
      <c r="K16" s="112"/>
      <c r="L16" s="112"/>
      <c r="M16" s="112"/>
      <c r="N16" s="112"/>
      <c r="O16" s="112"/>
      <c r="P16" s="112"/>
      <c r="Q16" s="112"/>
      <c r="R16" s="112"/>
      <c r="S16" s="112"/>
      <c r="T16" s="112"/>
      <c r="U16" s="112"/>
      <c r="V16" s="112"/>
      <c r="W16" s="112"/>
      <c r="X16" s="112"/>
      <c r="Y16" s="112"/>
      <c r="Z16" s="112"/>
    </row>
    <row r="17" spans="1:2" ht="15.75" customHeight="1" x14ac:dyDescent="0.15">
      <c r="A17" s="107"/>
      <c r="B17" s="70"/>
    </row>
    <row r="18" spans="1:2" ht="15.75" customHeight="1" x14ac:dyDescent="0.15">
      <c r="A18" s="107"/>
      <c r="B18" s="70"/>
    </row>
    <row r="19" spans="1:2" ht="15.75" customHeight="1" x14ac:dyDescent="0.15">
      <c r="A19" s="107"/>
      <c r="B19" s="70"/>
    </row>
    <row r="20" spans="1:2" ht="15.75" customHeight="1" x14ac:dyDescent="0.15">
      <c r="A20" s="107"/>
      <c r="B20" s="70"/>
    </row>
    <row r="21" spans="1:2" ht="15.75" customHeight="1" x14ac:dyDescent="0.15">
      <c r="A21" s="107"/>
      <c r="B21" s="70"/>
    </row>
    <row r="22" spans="1:2" ht="15.75" customHeight="1" x14ac:dyDescent="0.15">
      <c r="A22" s="107"/>
      <c r="B22" s="70"/>
    </row>
    <row r="23" spans="1:2" ht="15.75" customHeight="1" x14ac:dyDescent="0.15">
      <c r="A23" s="107"/>
      <c r="B23" s="70"/>
    </row>
    <row r="24" spans="1:2" ht="15.75" customHeight="1" x14ac:dyDescent="0.15">
      <c r="A24" s="107"/>
      <c r="B24" s="70"/>
    </row>
    <row r="25" spans="1:2" ht="15.75" customHeight="1" x14ac:dyDescent="0.15">
      <c r="A25" s="107"/>
      <c r="B25" s="70"/>
    </row>
    <row r="26" spans="1:2" ht="15.75" customHeight="1" x14ac:dyDescent="0.15">
      <c r="A26" s="107"/>
      <c r="B26" s="70"/>
    </row>
    <row r="27" spans="1:2" ht="15.75" customHeight="1" x14ac:dyDescent="0.15">
      <c r="A27" s="107"/>
      <c r="B27" s="70"/>
    </row>
    <row r="28" spans="1:2" ht="15.75" customHeight="1" x14ac:dyDescent="0.15">
      <c r="A28" s="107"/>
      <c r="B28" s="70"/>
    </row>
    <row r="29" spans="1:2" ht="15.75" customHeight="1" x14ac:dyDescent="0.15">
      <c r="A29" s="107"/>
      <c r="B29" s="70"/>
    </row>
    <row r="30" spans="1:2" ht="15.75" customHeight="1" x14ac:dyDescent="0.15">
      <c r="A30" s="107"/>
      <c r="B30" s="70"/>
    </row>
    <row r="31" spans="1:2" ht="15.75" customHeight="1" x14ac:dyDescent="0.15">
      <c r="A31" s="107"/>
      <c r="B31" s="70"/>
    </row>
    <row r="32" spans="1:2" ht="15.75" customHeight="1" x14ac:dyDescent="0.15">
      <c r="A32" s="107"/>
      <c r="B32" s="70"/>
    </row>
    <row r="33" spans="1:2" ht="15.75" customHeight="1" x14ac:dyDescent="0.15">
      <c r="A33" s="107"/>
      <c r="B33" s="70"/>
    </row>
    <row r="34" spans="1:2" ht="15.75" customHeight="1" x14ac:dyDescent="0.15">
      <c r="A34" s="107"/>
      <c r="B34" s="70"/>
    </row>
    <row r="35" spans="1:2" ht="15.75" customHeight="1" x14ac:dyDescent="0.15">
      <c r="A35" s="107"/>
      <c r="B35" s="70"/>
    </row>
    <row r="36" spans="1:2" ht="15.75" customHeight="1" x14ac:dyDescent="0.15">
      <c r="A36" s="107"/>
      <c r="B36" s="70"/>
    </row>
    <row r="37" spans="1:2" ht="15.75" customHeight="1" x14ac:dyDescent="0.15">
      <c r="A37" s="107"/>
      <c r="B37" s="70"/>
    </row>
    <row r="38" spans="1:2" ht="15.75" customHeight="1" x14ac:dyDescent="0.15">
      <c r="A38" s="107"/>
      <c r="B38" s="70"/>
    </row>
    <row r="39" spans="1:2" ht="15.75" customHeight="1" x14ac:dyDescent="0.15">
      <c r="A39" s="107"/>
      <c r="B39" s="70"/>
    </row>
    <row r="40" spans="1:2" ht="15.75" customHeight="1" x14ac:dyDescent="0.15">
      <c r="A40" s="107"/>
      <c r="B40" s="70"/>
    </row>
    <row r="41" spans="1:2" ht="15.75" customHeight="1" x14ac:dyDescent="0.15">
      <c r="A41" s="107"/>
      <c r="B41" s="70"/>
    </row>
    <row r="42" spans="1:2" ht="15.75" customHeight="1" x14ac:dyDescent="0.15">
      <c r="A42" s="107"/>
      <c r="B42" s="70"/>
    </row>
    <row r="43" spans="1:2" ht="15.75" customHeight="1" x14ac:dyDescent="0.15">
      <c r="A43" s="107"/>
      <c r="B43" s="70"/>
    </row>
    <row r="44" spans="1:2" ht="15.75" customHeight="1" x14ac:dyDescent="0.15">
      <c r="A44" s="107"/>
      <c r="B44" s="70"/>
    </row>
    <row r="45" spans="1:2" ht="15.75" customHeight="1" x14ac:dyDescent="0.15">
      <c r="A45" s="107"/>
      <c r="B45" s="70"/>
    </row>
    <row r="46" spans="1:2" ht="15.75" customHeight="1" x14ac:dyDescent="0.15">
      <c r="A46" s="107"/>
      <c r="B46" s="70"/>
    </row>
    <row r="47" spans="1:2" ht="15.75" customHeight="1" x14ac:dyDescent="0.15">
      <c r="A47" s="107"/>
      <c r="B47" s="70"/>
    </row>
    <row r="48" spans="1:2" ht="15.75" customHeight="1" x14ac:dyDescent="0.15">
      <c r="A48" s="107"/>
      <c r="B48" s="70"/>
    </row>
    <row r="49" spans="1:2" ht="15.75" customHeight="1" x14ac:dyDescent="0.15">
      <c r="A49" s="107"/>
      <c r="B49" s="70"/>
    </row>
    <row r="50" spans="1:2" ht="15.75" customHeight="1" x14ac:dyDescent="0.15">
      <c r="A50" s="107"/>
      <c r="B50" s="70"/>
    </row>
    <row r="51" spans="1:2" ht="15.75" customHeight="1" x14ac:dyDescent="0.15">
      <c r="A51" s="107"/>
      <c r="B51" s="70"/>
    </row>
    <row r="52" spans="1:2" ht="13" x14ac:dyDescent="0.15">
      <c r="A52" s="107"/>
      <c r="B52" s="70"/>
    </row>
    <row r="53" spans="1:2" ht="13" x14ac:dyDescent="0.15">
      <c r="A53" s="107"/>
      <c r="B53" s="70"/>
    </row>
    <row r="54" spans="1:2" ht="13" x14ac:dyDescent="0.15">
      <c r="A54" s="107"/>
      <c r="B54" s="70"/>
    </row>
    <row r="55" spans="1:2" ht="13" x14ac:dyDescent="0.15">
      <c r="A55" s="107"/>
      <c r="B55" s="70"/>
    </row>
    <row r="56" spans="1:2" ht="13" x14ac:dyDescent="0.15">
      <c r="A56" s="107"/>
      <c r="B56" s="70"/>
    </row>
    <row r="57" spans="1:2" ht="13" x14ac:dyDescent="0.15">
      <c r="A57" s="107"/>
      <c r="B57" s="70"/>
    </row>
    <row r="58" spans="1:2" ht="13" x14ac:dyDescent="0.15">
      <c r="A58" s="107"/>
      <c r="B58" s="70"/>
    </row>
    <row r="59" spans="1:2" ht="13" x14ac:dyDescent="0.15">
      <c r="A59" s="107"/>
      <c r="B59" s="70"/>
    </row>
    <row r="60" spans="1:2" ht="13" x14ac:dyDescent="0.15">
      <c r="A60" s="107"/>
      <c r="B60" s="70"/>
    </row>
    <row r="61" spans="1:2" ht="13" x14ac:dyDescent="0.15">
      <c r="A61" s="107"/>
      <c r="B61" s="70"/>
    </row>
    <row r="62" spans="1:2" ht="13" x14ac:dyDescent="0.15">
      <c r="A62" s="107"/>
      <c r="B62" s="70"/>
    </row>
    <row r="63" spans="1:2" ht="13" x14ac:dyDescent="0.15">
      <c r="A63" s="107"/>
      <c r="B63" s="70"/>
    </row>
    <row r="64" spans="1:2" ht="13" x14ac:dyDescent="0.15">
      <c r="A64" s="107"/>
      <c r="B64" s="70"/>
    </row>
    <row r="65" spans="1:2" ht="13" x14ac:dyDescent="0.15">
      <c r="A65" s="107"/>
      <c r="B65" s="70"/>
    </row>
    <row r="66" spans="1:2" ht="13" x14ac:dyDescent="0.15">
      <c r="A66" s="107"/>
      <c r="B66" s="70"/>
    </row>
    <row r="67" spans="1:2" ht="13" x14ac:dyDescent="0.15">
      <c r="A67" s="107"/>
      <c r="B67" s="70"/>
    </row>
    <row r="68" spans="1:2" ht="13" x14ac:dyDescent="0.15">
      <c r="A68" s="107"/>
      <c r="B68" s="70"/>
    </row>
    <row r="69" spans="1:2" ht="13" x14ac:dyDescent="0.15">
      <c r="A69" s="107"/>
      <c r="B69" s="70"/>
    </row>
    <row r="70" spans="1:2" ht="13" x14ac:dyDescent="0.15">
      <c r="A70" s="107"/>
      <c r="B70" s="70"/>
    </row>
    <row r="71" spans="1:2" ht="13" x14ac:dyDescent="0.15">
      <c r="A71" s="107"/>
      <c r="B71" s="70"/>
    </row>
    <row r="72" spans="1:2" ht="13" x14ac:dyDescent="0.15">
      <c r="A72" s="107"/>
      <c r="B72" s="70"/>
    </row>
    <row r="73" spans="1:2" ht="13" x14ac:dyDescent="0.15">
      <c r="A73" s="107"/>
      <c r="B73" s="70"/>
    </row>
    <row r="74" spans="1:2" ht="13" x14ac:dyDescent="0.15">
      <c r="A74" s="107"/>
      <c r="B74" s="70"/>
    </row>
    <row r="75" spans="1:2" ht="13" x14ac:dyDescent="0.15">
      <c r="A75" s="107"/>
      <c r="B75" s="70"/>
    </row>
    <row r="76" spans="1:2" ht="13" x14ac:dyDescent="0.15">
      <c r="A76" s="107"/>
      <c r="B76" s="70"/>
    </row>
    <row r="77" spans="1:2" ht="13" x14ac:dyDescent="0.15">
      <c r="A77" s="107"/>
      <c r="B77" s="70"/>
    </row>
    <row r="78" spans="1:2" ht="13" x14ac:dyDescent="0.15">
      <c r="A78" s="107"/>
      <c r="B78" s="70"/>
    </row>
    <row r="79" spans="1:2" ht="13" x14ac:dyDescent="0.15">
      <c r="A79" s="107"/>
      <c r="B79" s="70"/>
    </row>
    <row r="80" spans="1:2" ht="13" x14ac:dyDescent="0.15">
      <c r="A80" s="107"/>
      <c r="B80" s="70"/>
    </row>
    <row r="81" spans="1:2" ht="13" x14ac:dyDescent="0.15">
      <c r="A81" s="107"/>
      <c r="B81" s="70"/>
    </row>
    <row r="82" spans="1:2" ht="13" x14ac:dyDescent="0.15">
      <c r="A82" s="107"/>
      <c r="B82" s="70"/>
    </row>
    <row r="83" spans="1:2" ht="13" x14ac:dyDescent="0.15">
      <c r="A83" s="107"/>
      <c r="B83" s="70"/>
    </row>
    <row r="84" spans="1:2" ht="13" x14ac:dyDescent="0.15">
      <c r="A84" s="107"/>
      <c r="B84" s="70"/>
    </row>
    <row r="85" spans="1:2" ht="13" x14ac:dyDescent="0.15">
      <c r="A85" s="107"/>
      <c r="B85" s="70"/>
    </row>
    <row r="86" spans="1:2" ht="13" x14ac:dyDescent="0.15">
      <c r="A86" s="107"/>
      <c r="B86" s="70"/>
    </row>
    <row r="87" spans="1:2" ht="13" x14ac:dyDescent="0.15">
      <c r="A87" s="107"/>
      <c r="B87" s="70"/>
    </row>
    <row r="88" spans="1:2" ht="13" x14ac:dyDescent="0.15">
      <c r="A88" s="107"/>
      <c r="B88" s="70"/>
    </row>
    <row r="89" spans="1:2" ht="13" x14ac:dyDescent="0.15">
      <c r="A89" s="107"/>
      <c r="B89" s="70"/>
    </row>
    <row r="90" spans="1:2" ht="13" x14ac:dyDescent="0.15">
      <c r="A90" s="107"/>
      <c r="B90" s="70"/>
    </row>
    <row r="91" spans="1:2" ht="13" x14ac:dyDescent="0.15">
      <c r="A91" s="107"/>
      <c r="B91" s="70"/>
    </row>
    <row r="92" spans="1:2" ht="13" x14ac:dyDescent="0.15">
      <c r="A92" s="107"/>
      <c r="B92" s="70"/>
    </row>
    <row r="93" spans="1:2" ht="13" x14ac:dyDescent="0.15">
      <c r="A93" s="107"/>
      <c r="B93" s="70"/>
    </row>
    <row r="94" spans="1:2" ht="13" x14ac:dyDescent="0.15">
      <c r="A94" s="107"/>
      <c r="B94" s="70"/>
    </row>
    <row r="95" spans="1:2" ht="13" x14ac:dyDescent="0.15">
      <c r="A95" s="107"/>
      <c r="B95" s="70"/>
    </row>
    <row r="96" spans="1:2" ht="13" x14ac:dyDescent="0.15">
      <c r="A96" s="107"/>
      <c r="B96" s="70"/>
    </row>
    <row r="97" spans="1:2" ht="13" x14ac:dyDescent="0.15">
      <c r="A97" s="107"/>
      <c r="B97" s="70"/>
    </row>
    <row r="98" spans="1:2" ht="13" x14ac:dyDescent="0.15">
      <c r="A98" s="107"/>
      <c r="B98" s="70"/>
    </row>
    <row r="99" spans="1:2" ht="13" x14ac:dyDescent="0.15">
      <c r="A99" s="107"/>
      <c r="B99" s="70"/>
    </row>
    <row r="100" spans="1:2" ht="13" x14ac:dyDescent="0.15">
      <c r="A100" s="107"/>
      <c r="B100" s="70"/>
    </row>
    <row r="101" spans="1:2" ht="13" x14ac:dyDescent="0.15">
      <c r="A101" s="107"/>
      <c r="B101" s="70"/>
    </row>
    <row r="102" spans="1:2" ht="13" x14ac:dyDescent="0.15">
      <c r="A102" s="107"/>
      <c r="B102" s="70"/>
    </row>
    <row r="103" spans="1:2" ht="13" x14ac:dyDescent="0.15">
      <c r="A103" s="107"/>
      <c r="B103" s="70"/>
    </row>
    <row r="104" spans="1:2" ht="13" x14ac:dyDescent="0.15">
      <c r="A104" s="107"/>
      <c r="B104" s="70"/>
    </row>
    <row r="105" spans="1:2" ht="13" x14ac:dyDescent="0.15">
      <c r="A105" s="107"/>
      <c r="B105" s="70"/>
    </row>
    <row r="106" spans="1:2" ht="13" x14ac:dyDescent="0.15">
      <c r="A106" s="107"/>
      <c r="B106" s="70"/>
    </row>
    <row r="107" spans="1:2" ht="13" x14ac:dyDescent="0.15">
      <c r="A107" s="107"/>
      <c r="B107" s="70"/>
    </row>
    <row r="108" spans="1:2" ht="13" x14ac:dyDescent="0.15">
      <c r="A108" s="107"/>
      <c r="B108" s="70"/>
    </row>
    <row r="109" spans="1:2" ht="13" x14ac:dyDescent="0.15">
      <c r="A109" s="107"/>
      <c r="B109" s="70"/>
    </row>
    <row r="110" spans="1:2" ht="13" x14ac:dyDescent="0.15">
      <c r="A110" s="107"/>
      <c r="B110" s="70"/>
    </row>
    <row r="111" spans="1:2" ht="13" x14ac:dyDescent="0.15">
      <c r="A111" s="107"/>
      <c r="B111" s="70"/>
    </row>
    <row r="112" spans="1:2" ht="13" x14ac:dyDescent="0.15">
      <c r="A112" s="107"/>
      <c r="B112" s="70"/>
    </row>
    <row r="113" spans="1:2" ht="13" x14ac:dyDescent="0.15">
      <c r="A113" s="107"/>
      <c r="B113" s="70"/>
    </row>
    <row r="114" spans="1:2" ht="13" x14ac:dyDescent="0.15">
      <c r="A114" s="107"/>
      <c r="B114" s="70"/>
    </row>
    <row r="115" spans="1:2" ht="13" x14ac:dyDescent="0.15">
      <c r="A115" s="107"/>
      <c r="B115" s="70"/>
    </row>
    <row r="116" spans="1:2" ht="13" x14ac:dyDescent="0.15">
      <c r="A116" s="107"/>
      <c r="B116" s="70"/>
    </row>
    <row r="117" spans="1:2" ht="13" x14ac:dyDescent="0.15">
      <c r="A117" s="107"/>
      <c r="B117" s="70"/>
    </row>
    <row r="118" spans="1:2" ht="13" x14ac:dyDescent="0.15">
      <c r="A118" s="107"/>
      <c r="B118" s="70"/>
    </row>
    <row r="119" spans="1:2" ht="13" x14ac:dyDescent="0.15">
      <c r="A119" s="107"/>
      <c r="B119" s="70"/>
    </row>
    <row r="120" spans="1:2" ht="13" x14ac:dyDescent="0.15">
      <c r="A120" s="107"/>
      <c r="B120" s="70"/>
    </row>
    <row r="121" spans="1:2" ht="13" x14ac:dyDescent="0.15">
      <c r="A121" s="107"/>
      <c r="B121" s="70"/>
    </row>
    <row r="122" spans="1:2" ht="13" x14ac:dyDescent="0.15">
      <c r="A122" s="107"/>
      <c r="B122" s="70"/>
    </row>
    <row r="123" spans="1:2" ht="13" x14ac:dyDescent="0.15">
      <c r="A123" s="107"/>
      <c r="B123" s="70"/>
    </row>
    <row r="124" spans="1:2" ht="13" x14ac:dyDescent="0.15">
      <c r="A124" s="107"/>
      <c r="B124" s="70"/>
    </row>
    <row r="125" spans="1:2" ht="13" x14ac:dyDescent="0.15">
      <c r="A125" s="107"/>
      <c r="B125" s="70"/>
    </row>
    <row r="126" spans="1:2" ht="13" x14ac:dyDescent="0.15">
      <c r="A126" s="107"/>
      <c r="B126" s="70"/>
    </row>
    <row r="127" spans="1:2" ht="13" x14ac:dyDescent="0.15">
      <c r="A127" s="107"/>
      <c r="B127" s="70"/>
    </row>
    <row r="128" spans="1:2" ht="13" x14ac:dyDescent="0.15">
      <c r="A128" s="107"/>
      <c r="B128" s="70"/>
    </row>
    <row r="129" spans="1:2" ht="13" x14ac:dyDescent="0.15">
      <c r="A129" s="107"/>
      <c r="B129" s="70"/>
    </row>
    <row r="130" spans="1:2" ht="13" x14ac:dyDescent="0.15">
      <c r="A130" s="107"/>
      <c r="B130" s="70"/>
    </row>
    <row r="131" spans="1:2" ht="13" x14ac:dyDescent="0.15">
      <c r="A131" s="107"/>
      <c r="B131" s="70"/>
    </row>
    <row r="132" spans="1:2" ht="13" x14ac:dyDescent="0.15">
      <c r="A132" s="107"/>
      <c r="B132" s="70"/>
    </row>
    <row r="133" spans="1:2" ht="13" x14ac:dyDescent="0.15">
      <c r="A133" s="107"/>
      <c r="B133" s="70"/>
    </row>
    <row r="134" spans="1:2" ht="13" x14ac:dyDescent="0.15">
      <c r="A134" s="107"/>
      <c r="B134" s="70"/>
    </row>
    <row r="135" spans="1:2" ht="13" x14ac:dyDescent="0.15">
      <c r="A135" s="107"/>
      <c r="B135" s="70"/>
    </row>
    <row r="136" spans="1:2" ht="13" x14ac:dyDescent="0.15">
      <c r="A136" s="107"/>
      <c r="B136" s="70"/>
    </row>
    <row r="137" spans="1:2" ht="13" x14ac:dyDescent="0.15">
      <c r="A137" s="107"/>
      <c r="B137" s="70"/>
    </row>
    <row r="138" spans="1:2" ht="13" x14ac:dyDescent="0.15">
      <c r="A138" s="107"/>
      <c r="B138" s="70"/>
    </row>
    <row r="139" spans="1:2" ht="13" x14ac:dyDescent="0.15">
      <c r="A139" s="107"/>
      <c r="B139" s="70"/>
    </row>
    <row r="140" spans="1:2" ht="13" x14ac:dyDescent="0.15">
      <c r="A140" s="107"/>
      <c r="B140" s="70"/>
    </row>
    <row r="141" spans="1:2" ht="13" x14ac:dyDescent="0.15">
      <c r="A141" s="107"/>
      <c r="B141" s="70"/>
    </row>
    <row r="142" spans="1:2" ht="13" x14ac:dyDescent="0.15">
      <c r="A142" s="107"/>
      <c r="B142" s="70"/>
    </row>
    <row r="143" spans="1:2" ht="13" x14ac:dyDescent="0.15">
      <c r="A143" s="107"/>
      <c r="B143" s="70"/>
    </row>
    <row r="144" spans="1:2" ht="13" x14ac:dyDescent="0.15">
      <c r="A144" s="107"/>
      <c r="B144" s="70"/>
    </row>
    <row r="145" spans="1:2" ht="13" x14ac:dyDescent="0.15">
      <c r="A145" s="107"/>
      <c r="B145" s="70"/>
    </row>
    <row r="146" spans="1:2" ht="13" x14ac:dyDescent="0.15">
      <c r="A146" s="107"/>
      <c r="B146" s="70"/>
    </row>
    <row r="147" spans="1:2" ht="13" x14ac:dyDescent="0.15">
      <c r="A147" s="107"/>
      <c r="B147" s="70"/>
    </row>
    <row r="148" spans="1:2" ht="13" x14ac:dyDescent="0.15">
      <c r="A148" s="107"/>
      <c r="B148" s="70"/>
    </row>
    <row r="149" spans="1:2" ht="13" x14ac:dyDescent="0.15">
      <c r="A149" s="107"/>
      <c r="B149" s="70"/>
    </row>
    <row r="150" spans="1:2" ht="13" x14ac:dyDescent="0.15">
      <c r="A150" s="107"/>
      <c r="B150" s="70"/>
    </row>
    <row r="151" spans="1:2" ht="13" x14ac:dyDescent="0.15">
      <c r="A151" s="107"/>
      <c r="B151" s="70"/>
    </row>
    <row r="152" spans="1:2" ht="13" x14ac:dyDescent="0.15">
      <c r="A152" s="107"/>
      <c r="B152" s="70"/>
    </row>
    <row r="153" spans="1:2" ht="13" x14ac:dyDescent="0.15">
      <c r="A153" s="107"/>
      <c r="B153" s="70"/>
    </row>
    <row r="154" spans="1:2" ht="13" x14ac:dyDescent="0.15">
      <c r="A154" s="107"/>
      <c r="B154" s="70"/>
    </row>
    <row r="155" spans="1:2" ht="13" x14ac:dyDescent="0.15">
      <c r="A155" s="107"/>
      <c r="B155" s="70"/>
    </row>
    <row r="156" spans="1:2" ht="13" x14ac:dyDescent="0.15">
      <c r="A156" s="107"/>
      <c r="B156" s="70"/>
    </row>
    <row r="157" spans="1:2" ht="13" x14ac:dyDescent="0.15">
      <c r="A157" s="107"/>
      <c r="B157" s="70"/>
    </row>
    <row r="158" spans="1:2" ht="13" x14ac:dyDescent="0.15">
      <c r="A158" s="107"/>
      <c r="B158" s="70"/>
    </row>
    <row r="159" spans="1:2" ht="13" x14ac:dyDescent="0.15">
      <c r="A159" s="107"/>
      <c r="B159" s="70"/>
    </row>
    <row r="160" spans="1:2" ht="13" x14ac:dyDescent="0.15">
      <c r="A160" s="107"/>
      <c r="B160" s="70"/>
    </row>
    <row r="161" spans="1:2" ht="13" x14ac:dyDescent="0.15">
      <c r="A161" s="107"/>
      <c r="B161" s="70"/>
    </row>
    <row r="162" spans="1:2" ht="13" x14ac:dyDescent="0.15">
      <c r="A162" s="107"/>
      <c r="B162" s="70"/>
    </row>
    <row r="163" spans="1:2" ht="13" x14ac:dyDescent="0.15">
      <c r="A163" s="107"/>
      <c r="B163" s="70"/>
    </row>
    <row r="164" spans="1:2" ht="13" x14ac:dyDescent="0.15">
      <c r="A164" s="107"/>
      <c r="B164" s="70"/>
    </row>
    <row r="165" spans="1:2" ht="13" x14ac:dyDescent="0.15">
      <c r="A165" s="107"/>
      <c r="B165" s="70"/>
    </row>
    <row r="166" spans="1:2" ht="13" x14ac:dyDescent="0.15">
      <c r="A166" s="107"/>
      <c r="B166" s="70"/>
    </row>
    <row r="167" spans="1:2" ht="13" x14ac:dyDescent="0.15">
      <c r="A167" s="107"/>
      <c r="B167" s="70"/>
    </row>
    <row r="168" spans="1:2" ht="13" x14ac:dyDescent="0.15">
      <c r="A168" s="107"/>
      <c r="B168" s="70"/>
    </row>
    <row r="169" spans="1:2" ht="13" x14ac:dyDescent="0.15">
      <c r="A169" s="107"/>
      <c r="B169" s="70"/>
    </row>
    <row r="170" spans="1:2" ht="13" x14ac:dyDescent="0.15">
      <c r="A170" s="107"/>
      <c r="B170" s="70"/>
    </row>
    <row r="171" spans="1:2" ht="13" x14ac:dyDescent="0.15">
      <c r="A171" s="107"/>
      <c r="B171" s="70"/>
    </row>
    <row r="172" spans="1:2" ht="13" x14ac:dyDescent="0.15">
      <c r="A172" s="107"/>
      <c r="B172" s="70"/>
    </row>
    <row r="173" spans="1:2" ht="13" x14ac:dyDescent="0.15">
      <c r="A173" s="107"/>
      <c r="B173" s="70"/>
    </row>
    <row r="174" spans="1:2" ht="13" x14ac:dyDescent="0.15">
      <c r="A174" s="107"/>
      <c r="B174" s="70"/>
    </row>
    <row r="175" spans="1:2" ht="13" x14ac:dyDescent="0.15">
      <c r="A175" s="107"/>
      <c r="B175" s="70"/>
    </row>
    <row r="176" spans="1:2" ht="13" x14ac:dyDescent="0.15">
      <c r="A176" s="107"/>
      <c r="B176" s="70"/>
    </row>
    <row r="177" spans="1:2" ht="13" x14ac:dyDescent="0.15">
      <c r="A177" s="107"/>
      <c r="B177" s="70"/>
    </row>
    <row r="178" spans="1:2" ht="13" x14ac:dyDescent="0.15">
      <c r="A178" s="107"/>
      <c r="B178" s="70"/>
    </row>
    <row r="179" spans="1:2" ht="13" x14ac:dyDescent="0.15">
      <c r="A179" s="107"/>
      <c r="B179" s="70"/>
    </row>
    <row r="180" spans="1:2" ht="13" x14ac:dyDescent="0.15">
      <c r="A180" s="107"/>
      <c r="B180" s="70"/>
    </row>
    <row r="181" spans="1:2" ht="13" x14ac:dyDescent="0.15">
      <c r="A181" s="107"/>
      <c r="B181" s="70"/>
    </row>
    <row r="182" spans="1:2" ht="13" x14ac:dyDescent="0.15">
      <c r="A182" s="107"/>
      <c r="B182" s="70"/>
    </row>
    <row r="183" spans="1:2" ht="13" x14ac:dyDescent="0.15">
      <c r="A183" s="107"/>
      <c r="B183" s="70"/>
    </row>
    <row r="184" spans="1:2" ht="13" x14ac:dyDescent="0.15">
      <c r="A184" s="107"/>
      <c r="B184" s="70"/>
    </row>
    <row r="185" spans="1:2" ht="13" x14ac:dyDescent="0.15">
      <c r="A185" s="107"/>
      <c r="B185" s="70"/>
    </row>
    <row r="186" spans="1:2" ht="13" x14ac:dyDescent="0.15">
      <c r="A186" s="107"/>
      <c r="B186" s="70"/>
    </row>
    <row r="187" spans="1:2" ht="13" x14ac:dyDescent="0.15">
      <c r="A187" s="107"/>
      <c r="B187" s="70"/>
    </row>
    <row r="188" spans="1:2" ht="13" x14ac:dyDescent="0.15">
      <c r="A188" s="107"/>
      <c r="B188" s="70"/>
    </row>
    <row r="189" spans="1:2" ht="13" x14ac:dyDescent="0.15">
      <c r="A189" s="107"/>
      <c r="B189" s="70"/>
    </row>
    <row r="190" spans="1:2" ht="13" x14ac:dyDescent="0.15">
      <c r="A190" s="107"/>
      <c r="B190" s="70"/>
    </row>
    <row r="191" spans="1:2" ht="13" x14ac:dyDescent="0.15">
      <c r="A191" s="107"/>
      <c r="B191" s="70"/>
    </row>
    <row r="192" spans="1:2" ht="13" x14ac:dyDescent="0.15">
      <c r="A192" s="107"/>
      <c r="B192" s="70"/>
    </row>
    <row r="193" spans="1:2" ht="13" x14ac:dyDescent="0.15">
      <c r="A193" s="107"/>
      <c r="B193" s="70"/>
    </row>
    <row r="194" spans="1:2" ht="13" x14ac:dyDescent="0.15">
      <c r="A194" s="107"/>
      <c r="B194" s="70"/>
    </row>
    <row r="195" spans="1:2" ht="13" x14ac:dyDescent="0.15">
      <c r="A195" s="107"/>
      <c r="B195" s="70"/>
    </row>
    <row r="196" spans="1:2" ht="13" x14ac:dyDescent="0.15">
      <c r="A196" s="107"/>
      <c r="B196" s="70"/>
    </row>
    <row r="197" spans="1:2" ht="13" x14ac:dyDescent="0.15">
      <c r="A197" s="107"/>
      <c r="B197" s="70"/>
    </row>
    <row r="198" spans="1:2" ht="13" x14ac:dyDescent="0.15">
      <c r="A198" s="107"/>
      <c r="B198" s="70"/>
    </row>
    <row r="199" spans="1:2" ht="13" x14ac:dyDescent="0.15">
      <c r="A199" s="107"/>
      <c r="B199" s="70"/>
    </row>
    <row r="200" spans="1:2" ht="13" x14ac:dyDescent="0.15">
      <c r="A200" s="107"/>
      <c r="B200" s="70"/>
    </row>
    <row r="201" spans="1:2" ht="13" x14ac:dyDescent="0.15">
      <c r="A201" s="107"/>
      <c r="B201" s="70"/>
    </row>
    <row r="202" spans="1:2" ht="13" x14ac:dyDescent="0.15">
      <c r="A202" s="107"/>
      <c r="B202" s="70"/>
    </row>
    <row r="203" spans="1:2" ht="13" x14ac:dyDescent="0.15">
      <c r="A203" s="107"/>
      <c r="B203" s="70"/>
    </row>
    <row r="204" spans="1:2" ht="13" x14ac:dyDescent="0.15">
      <c r="A204" s="107"/>
      <c r="B204" s="70"/>
    </row>
    <row r="205" spans="1:2" ht="13" x14ac:dyDescent="0.15">
      <c r="A205" s="107"/>
      <c r="B205" s="70"/>
    </row>
    <row r="206" spans="1:2" ht="13" x14ac:dyDescent="0.15">
      <c r="A206" s="107"/>
      <c r="B206" s="70"/>
    </row>
    <row r="207" spans="1:2" ht="13" x14ac:dyDescent="0.15">
      <c r="A207" s="107"/>
      <c r="B207" s="70"/>
    </row>
    <row r="208" spans="1:2" ht="13" x14ac:dyDescent="0.15">
      <c r="A208" s="107"/>
      <c r="B208" s="70"/>
    </row>
    <row r="209" spans="1:2" ht="13" x14ac:dyDescent="0.15">
      <c r="A209" s="107"/>
      <c r="B209" s="70"/>
    </row>
    <row r="210" spans="1:2" ht="13" x14ac:dyDescent="0.15">
      <c r="A210" s="107"/>
      <c r="B210" s="70"/>
    </row>
    <row r="211" spans="1:2" ht="13" x14ac:dyDescent="0.15">
      <c r="A211" s="107"/>
      <c r="B211" s="70"/>
    </row>
    <row r="212" spans="1:2" ht="13" x14ac:dyDescent="0.15">
      <c r="A212" s="107"/>
      <c r="B212" s="70"/>
    </row>
    <row r="213" spans="1:2" ht="13" x14ac:dyDescent="0.15">
      <c r="A213" s="107"/>
      <c r="B213" s="70"/>
    </row>
    <row r="214" spans="1:2" ht="13" x14ac:dyDescent="0.15">
      <c r="A214" s="107"/>
      <c r="B214" s="70"/>
    </row>
    <row r="215" spans="1:2" ht="13" x14ac:dyDescent="0.15">
      <c r="A215" s="107"/>
      <c r="B215" s="70"/>
    </row>
    <row r="216" spans="1:2" ht="13" x14ac:dyDescent="0.15">
      <c r="A216" s="107"/>
      <c r="B216" s="70"/>
    </row>
    <row r="217" spans="1:2" ht="13" x14ac:dyDescent="0.15">
      <c r="A217" s="107"/>
      <c r="B217" s="70"/>
    </row>
    <row r="218" spans="1:2" ht="13" x14ac:dyDescent="0.15">
      <c r="A218" s="107"/>
      <c r="B218" s="70"/>
    </row>
    <row r="219" spans="1:2" ht="13" x14ac:dyDescent="0.15">
      <c r="A219" s="107"/>
      <c r="B219" s="70"/>
    </row>
    <row r="220" spans="1:2" ht="13" x14ac:dyDescent="0.15">
      <c r="A220" s="107"/>
      <c r="B220" s="70"/>
    </row>
    <row r="221" spans="1:2" ht="13" x14ac:dyDescent="0.15">
      <c r="A221" s="107"/>
      <c r="B221" s="70"/>
    </row>
    <row r="222" spans="1:2" ht="13" x14ac:dyDescent="0.15">
      <c r="A222" s="107"/>
      <c r="B222" s="70"/>
    </row>
    <row r="223" spans="1:2" ht="13" x14ac:dyDescent="0.15">
      <c r="A223" s="107"/>
      <c r="B223" s="70"/>
    </row>
    <row r="224" spans="1:2" ht="13" x14ac:dyDescent="0.15">
      <c r="A224" s="107"/>
      <c r="B224" s="70"/>
    </row>
    <row r="225" spans="1:2" ht="13" x14ac:dyDescent="0.15">
      <c r="A225" s="107"/>
      <c r="B225" s="70"/>
    </row>
    <row r="226" spans="1:2" ht="13" x14ac:dyDescent="0.15">
      <c r="A226" s="107"/>
      <c r="B226" s="70"/>
    </row>
    <row r="227" spans="1:2" ht="13" x14ac:dyDescent="0.15">
      <c r="A227" s="107"/>
      <c r="B227" s="70"/>
    </row>
    <row r="228" spans="1:2" ht="13" x14ac:dyDescent="0.15">
      <c r="A228" s="107"/>
      <c r="B228" s="70"/>
    </row>
    <row r="229" spans="1:2" ht="13" x14ac:dyDescent="0.15">
      <c r="A229" s="107"/>
      <c r="B229" s="70"/>
    </row>
    <row r="230" spans="1:2" ht="13" x14ac:dyDescent="0.15">
      <c r="A230" s="107"/>
      <c r="B230" s="70"/>
    </row>
    <row r="231" spans="1:2" ht="13" x14ac:dyDescent="0.15">
      <c r="A231" s="107"/>
      <c r="B231" s="70"/>
    </row>
    <row r="232" spans="1:2" ht="13" x14ac:dyDescent="0.15">
      <c r="A232" s="107"/>
      <c r="B232" s="70"/>
    </row>
    <row r="233" spans="1:2" ht="13" x14ac:dyDescent="0.15">
      <c r="A233" s="107"/>
      <c r="B233" s="70"/>
    </row>
    <row r="234" spans="1:2" ht="13" x14ac:dyDescent="0.15">
      <c r="A234" s="107"/>
      <c r="B234" s="70"/>
    </row>
    <row r="235" spans="1:2" ht="13" x14ac:dyDescent="0.15">
      <c r="A235" s="107"/>
      <c r="B235" s="70"/>
    </row>
    <row r="236" spans="1:2" ht="13" x14ac:dyDescent="0.15">
      <c r="A236" s="107"/>
      <c r="B236" s="70"/>
    </row>
    <row r="237" spans="1:2" ht="13" x14ac:dyDescent="0.15">
      <c r="A237" s="107"/>
      <c r="B237" s="70"/>
    </row>
    <row r="238" spans="1:2" ht="13" x14ac:dyDescent="0.15">
      <c r="A238" s="107"/>
      <c r="B238" s="70"/>
    </row>
    <row r="239" spans="1:2" ht="13" x14ac:dyDescent="0.15">
      <c r="A239" s="107"/>
      <c r="B239" s="70"/>
    </row>
    <row r="240" spans="1:2" ht="13" x14ac:dyDescent="0.15">
      <c r="A240" s="107"/>
      <c r="B240" s="70"/>
    </row>
    <row r="241" spans="1:2" ht="13" x14ac:dyDescent="0.15">
      <c r="A241" s="107"/>
      <c r="B241" s="70"/>
    </row>
    <row r="242" spans="1:2" ht="13" x14ac:dyDescent="0.15">
      <c r="A242" s="107"/>
      <c r="B242" s="70"/>
    </row>
    <row r="243" spans="1:2" ht="13" x14ac:dyDescent="0.15">
      <c r="A243" s="107"/>
      <c r="B243" s="70"/>
    </row>
    <row r="244" spans="1:2" ht="13" x14ac:dyDescent="0.15">
      <c r="A244" s="107"/>
      <c r="B244" s="70"/>
    </row>
    <row r="245" spans="1:2" ht="13" x14ac:dyDescent="0.15">
      <c r="A245" s="107"/>
      <c r="B245" s="70"/>
    </row>
    <row r="246" spans="1:2" ht="13" x14ac:dyDescent="0.15">
      <c r="A246" s="107"/>
      <c r="B246" s="70"/>
    </row>
    <row r="247" spans="1:2" ht="13" x14ac:dyDescent="0.15">
      <c r="A247" s="107"/>
      <c r="B247" s="70"/>
    </row>
    <row r="248" spans="1:2" ht="13" x14ac:dyDescent="0.15">
      <c r="A248" s="107"/>
      <c r="B248" s="70"/>
    </row>
    <row r="249" spans="1:2" ht="13" x14ac:dyDescent="0.15">
      <c r="A249" s="107"/>
      <c r="B249" s="70"/>
    </row>
    <row r="250" spans="1:2" ht="13" x14ac:dyDescent="0.15">
      <c r="A250" s="107"/>
      <c r="B250" s="70"/>
    </row>
    <row r="251" spans="1:2" ht="13" x14ac:dyDescent="0.15">
      <c r="A251" s="107"/>
      <c r="B251" s="70"/>
    </row>
    <row r="252" spans="1:2" ht="13" x14ac:dyDescent="0.15">
      <c r="A252" s="107"/>
      <c r="B252" s="70"/>
    </row>
    <row r="253" spans="1:2" ht="13" x14ac:dyDescent="0.15">
      <c r="A253" s="107"/>
      <c r="B253" s="70"/>
    </row>
    <row r="254" spans="1:2" ht="13" x14ac:dyDescent="0.15">
      <c r="A254" s="107"/>
      <c r="B254" s="70"/>
    </row>
    <row r="255" spans="1:2" ht="13" x14ac:dyDescent="0.15">
      <c r="A255" s="107"/>
      <c r="B255" s="70"/>
    </row>
    <row r="256" spans="1:2" ht="13" x14ac:dyDescent="0.15">
      <c r="A256" s="107"/>
      <c r="B256" s="70"/>
    </row>
    <row r="257" spans="1:2" ht="13" x14ac:dyDescent="0.15">
      <c r="A257" s="107"/>
      <c r="B257" s="70"/>
    </row>
    <row r="258" spans="1:2" ht="13" x14ac:dyDescent="0.15">
      <c r="A258" s="107"/>
      <c r="B258" s="70"/>
    </row>
    <row r="259" spans="1:2" ht="13" x14ac:dyDescent="0.15">
      <c r="A259" s="107"/>
      <c r="B259" s="70"/>
    </row>
    <row r="260" spans="1:2" ht="13" x14ac:dyDescent="0.15">
      <c r="A260" s="107"/>
      <c r="B260" s="70"/>
    </row>
    <row r="261" spans="1:2" ht="13" x14ac:dyDescent="0.15">
      <c r="A261" s="107"/>
      <c r="B261" s="70"/>
    </row>
    <row r="262" spans="1:2" ht="13" x14ac:dyDescent="0.15">
      <c r="A262" s="107"/>
      <c r="B262" s="70"/>
    </row>
    <row r="263" spans="1:2" ht="13" x14ac:dyDescent="0.15">
      <c r="A263" s="107"/>
      <c r="B263" s="70"/>
    </row>
    <row r="264" spans="1:2" ht="13" x14ac:dyDescent="0.15">
      <c r="A264" s="107"/>
      <c r="B264" s="70"/>
    </row>
    <row r="265" spans="1:2" ht="13" x14ac:dyDescent="0.15">
      <c r="A265" s="107"/>
      <c r="B265" s="70"/>
    </row>
    <row r="266" spans="1:2" ht="13" x14ac:dyDescent="0.15">
      <c r="A266" s="107"/>
      <c r="B266" s="70"/>
    </row>
    <row r="267" spans="1:2" ht="13" x14ac:dyDescent="0.15">
      <c r="A267" s="107"/>
      <c r="B267" s="70"/>
    </row>
    <row r="268" spans="1:2" ht="13" x14ac:dyDescent="0.15">
      <c r="A268" s="107"/>
      <c r="B268" s="70"/>
    </row>
    <row r="269" spans="1:2" ht="13" x14ac:dyDescent="0.15">
      <c r="A269" s="107"/>
      <c r="B269" s="70"/>
    </row>
    <row r="270" spans="1:2" ht="13" x14ac:dyDescent="0.15">
      <c r="A270" s="107"/>
      <c r="B270" s="70"/>
    </row>
    <row r="271" spans="1:2" ht="13" x14ac:dyDescent="0.15">
      <c r="A271" s="107"/>
      <c r="B271" s="70"/>
    </row>
    <row r="272" spans="1:2" ht="13" x14ac:dyDescent="0.15">
      <c r="A272" s="107"/>
      <c r="B272" s="70"/>
    </row>
    <row r="273" spans="1:2" ht="13" x14ac:dyDescent="0.15">
      <c r="A273" s="107"/>
      <c r="B273" s="70"/>
    </row>
    <row r="274" spans="1:2" ht="13" x14ac:dyDescent="0.15">
      <c r="A274" s="107"/>
      <c r="B274" s="70"/>
    </row>
    <row r="275" spans="1:2" ht="13" x14ac:dyDescent="0.15">
      <c r="A275" s="107"/>
      <c r="B275" s="70"/>
    </row>
    <row r="276" spans="1:2" ht="13" x14ac:dyDescent="0.15">
      <c r="A276" s="107"/>
      <c r="B276" s="70"/>
    </row>
    <row r="277" spans="1:2" ht="13" x14ac:dyDescent="0.15">
      <c r="A277" s="107"/>
      <c r="B277" s="70"/>
    </row>
    <row r="278" spans="1:2" ht="13" x14ac:dyDescent="0.15">
      <c r="A278" s="107"/>
      <c r="B278" s="70"/>
    </row>
    <row r="279" spans="1:2" ht="13" x14ac:dyDescent="0.15">
      <c r="A279" s="107"/>
      <c r="B279" s="70"/>
    </row>
    <row r="280" spans="1:2" ht="13" x14ac:dyDescent="0.15">
      <c r="A280" s="107"/>
      <c r="B280" s="70"/>
    </row>
    <row r="281" spans="1:2" ht="13" x14ac:dyDescent="0.15">
      <c r="A281" s="107"/>
      <c r="B281" s="70"/>
    </row>
    <row r="282" spans="1:2" ht="13" x14ac:dyDescent="0.15">
      <c r="A282" s="107"/>
      <c r="B282" s="70"/>
    </row>
    <row r="283" spans="1:2" ht="13" x14ac:dyDescent="0.15">
      <c r="A283" s="107"/>
      <c r="B283" s="70"/>
    </row>
    <row r="284" spans="1:2" ht="13" x14ac:dyDescent="0.15">
      <c r="A284" s="107"/>
      <c r="B284" s="70"/>
    </row>
    <row r="285" spans="1:2" ht="13" x14ac:dyDescent="0.15">
      <c r="A285" s="107"/>
      <c r="B285" s="70"/>
    </row>
    <row r="286" spans="1:2" ht="13" x14ac:dyDescent="0.15">
      <c r="A286" s="107"/>
      <c r="B286" s="70"/>
    </row>
    <row r="287" spans="1:2" ht="13" x14ac:dyDescent="0.15">
      <c r="A287" s="107"/>
      <c r="B287" s="70"/>
    </row>
    <row r="288" spans="1:2" ht="13" x14ac:dyDescent="0.15">
      <c r="A288" s="107"/>
      <c r="B288" s="70"/>
    </row>
    <row r="289" spans="1:2" ht="13" x14ac:dyDescent="0.15">
      <c r="A289" s="107"/>
      <c r="B289" s="70"/>
    </row>
    <row r="290" spans="1:2" ht="13" x14ac:dyDescent="0.15">
      <c r="A290" s="107"/>
      <c r="B290" s="70"/>
    </row>
    <row r="291" spans="1:2" ht="13" x14ac:dyDescent="0.15">
      <c r="A291" s="107"/>
      <c r="B291" s="70"/>
    </row>
    <row r="292" spans="1:2" ht="13" x14ac:dyDescent="0.15">
      <c r="A292" s="107"/>
      <c r="B292" s="70"/>
    </row>
    <row r="293" spans="1:2" ht="13" x14ac:dyDescent="0.15">
      <c r="A293" s="107"/>
      <c r="B293" s="70"/>
    </row>
    <row r="294" spans="1:2" ht="13" x14ac:dyDescent="0.15">
      <c r="A294" s="107"/>
      <c r="B294" s="70"/>
    </row>
    <row r="295" spans="1:2" ht="13" x14ac:dyDescent="0.15">
      <c r="A295" s="107"/>
      <c r="B295" s="70"/>
    </row>
    <row r="296" spans="1:2" ht="13" x14ac:dyDescent="0.15">
      <c r="A296" s="107"/>
      <c r="B296" s="70"/>
    </row>
    <row r="297" spans="1:2" ht="13" x14ac:dyDescent="0.15">
      <c r="A297" s="107"/>
      <c r="B297" s="70"/>
    </row>
    <row r="298" spans="1:2" ht="13" x14ac:dyDescent="0.15">
      <c r="A298" s="107"/>
      <c r="B298" s="70"/>
    </row>
    <row r="299" spans="1:2" ht="13" x14ac:dyDescent="0.15">
      <c r="A299" s="107"/>
      <c r="B299" s="70"/>
    </row>
    <row r="300" spans="1:2" ht="13" x14ac:dyDescent="0.15">
      <c r="A300" s="107"/>
      <c r="B300" s="70"/>
    </row>
    <row r="301" spans="1:2" ht="13" x14ac:dyDescent="0.15">
      <c r="A301" s="107"/>
      <c r="B301" s="70"/>
    </row>
    <row r="302" spans="1:2" ht="13" x14ac:dyDescent="0.15">
      <c r="A302" s="107"/>
      <c r="B302" s="70"/>
    </row>
    <row r="303" spans="1:2" ht="13" x14ac:dyDescent="0.15">
      <c r="A303" s="107"/>
      <c r="B303" s="70"/>
    </row>
    <row r="304" spans="1:2" ht="13" x14ac:dyDescent="0.15">
      <c r="A304" s="107"/>
      <c r="B304" s="70"/>
    </row>
    <row r="305" spans="1:2" ht="13" x14ac:dyDescent="0.15">
      <c r="A305" s="107"/>
      <c r="B305" s="70"/>
    </row>
    <row r="306" spans="1:2" ht="13" x14ac:dyDescent="0.15">
      <c r="A306" s="107"/>
      <c r="B306" s="70"/>
    </row>
    <row r="307" spans="1:2" ht="13" x14ac:dyDescent="0.15">
      <c r="A307" s="107"/>
      <c r="B307" s="70"/>
    </row>
    <row r="308" spans="1:2" ht="13" x14ac:dyDescent="0.15">
      <c r="A308" s="107"/>
      <c r="B308" s="70"/>
    </row>
    <row r="309" spans="1:2" ht="13" x14ac:dyDescent="0.15">
      <c r="A309" s="107"/>
      <c r="B309" s="70"/>
    </row>
    <row r="310" spans="1:2" ht="13" x14ac:dyDescent="0.15">
      <c r="A310" s="107"/>
      <c r="B310" s="70"/>
    </row>
    <row r="311" spans="1:2" ht="13" x14ac:dyDescent="0.15">
      <c r="A311" s="107"/>
      <c r="B311" s="70"/>
    </row>
    <row r="312" spans="1:2" ht="13" x14ac:dyDescent="0.15">
      <c r="A312" s="107"/>
      <c r="B312" s="70"/>
    </row>
    <row r="313" spans="1:2" ht="13" x14ac:dyDescent="0.15">
      <c r="A313" s="107"/>
      <c r="B313" s="70"/>
    </row>
    <row r="314" spans="1:2" ht="13" x14ac:dyDescent="0.15">
      <c r="A314" s="107"/>
      <c r="B314" s="70"/>
    </row>
    <row r="315" spans="1:2" ht="13" x14ac:dyDescent="0.15">
      <c r="A315" s="107"/>
      <c r="B315" s="70"/>
    </row>
    <row r="316" spans="1:2" ht="13" x14ac:dyDescent="0.15">
      <c r="A316" s="107"/>
      <c r="B316" s="70"/>
    </row>
    <row r="317" spans="1:2" ht="13" x14ac:dyDescent="0.15">
      <c r="A317" s="107"/>
      <c r="B317" s="70"/>
    </row>
    <row r="318" spans="1:2" ht="13" x14ac:dyDescent="0.15">
      <c r="A318" s="107"/>
      <c r="B318" s="70"/>
    </row>
    <row r="319" spans="1:2" ht="13" x14ac:dyDescent="0.15">
      <c r="A319" s="107"/>
      <c r="B319" s="70"/>
    </row>
    <row r="320" spans="1:2" ht="13" x14ac:dyDescent="0.15">
      <c r="A320" s="107"/>
      <c r="B320" s="70"/>
    </row>
    <row r="321" spans="1:2" ht="13" x14ac:dyDescent="0.15">
      <c r="A321" s="107"/>
      <c r="B321" s="70"/>
    </row>
    <row r="322" spans="1:2" ht="13" x14ac:dyDescent="0.15">
      <c r="A322" s="107"/>
      <c r="B322" s="70"/>
    </row>
    <row r="323" spans="1:2" ht="13" x14ac:dyDescent="0.15">
      <c r="A323" s="107"/>
      <c r="B323" s="70"/>
    </row>
    <row r="324" spans="1:2" ht="13" x14ac:dyDescent="0.15">
      <c r="A324" s="107"/>
      <c r="B324" s="70"/>
    </row>
    <row r="325" spans="1:2" ht="13" x14ac:dyDescent="0.15">
      <c r="A325" s="107"/>
      <c r="B325" s="70"/>
    </row>
    <row r="326" spans="1:2" ht="13" x14ac:dyDescent="0.15">
      <c r="A326" s="107"/>
      <c r="B326" s="70"/>
    </row>
    <row r="327" spans="1:2" ht="13" x14ac:dyDescent="0.15">
      <c r="A327" s="107"/>
      <c r="B327" s="70"/>
    </row>
    <row r="328" spans="1:2" ht="13" x14ac:dyDescent="0.15">
      <c r="A328" s="107"/>
      <c r="B328" s="70"/>
    </row>
    <row r="329" spans="1:2" ht="13" x14ac:dyDescent="0.15">
      <c r="A329" s="107"/>
      <c r="B329" s="70"/>
    </row>
    <row r="330" spans="1:2" ht="13" x14ac:dyDescent="0.15">
      <c r="A330" s="107"/>
      <c r="B330" s="70"/>
    </row>
    <row r="331" spans="1:2" ht="13" x14ac:dyDescent="0.15">
      <c r="A331" s="107"/>
      <c r="B331" s="70"/>
    </row>
    <row r="332" spans="1:2" ht="13" x14ac:dyDescent="0.15">
      <c r="A332" s="107"/>
      <c r="B332" s="70"/>
    </row>
    <row r="333" spans="1:2" ht="13" x14ac:dyDescent="0.15">
      <c r="A333" s="107"/>
      <c r="B333" s="70"/>
    </row>
    <row r="334" spans="1:2" ht="13" x14ac:dyDescent="0.15">
      <c r="A334" s="107"/>
      <c r="B334" s="70"/>
    </row>
    <row r="335" spans="1:2" ht="13" x14ac:dyDescent="0.15">
      <c r="A335" s="107"/>
      <c r="B335" s="70"/>
    </row>
    <row r="336" spans="1:2" ht="13" x14ac:dyDescent="0.15">
      <c r="A336" s="107"/>
      <c r="B336" s="70"/>
    </row>
    <row r="337" spans="1:2" ht="13" x14ac:dyDescent="0.15">
      <c r="A337" s="107"/>
      <c r="B337" s="70"/>
    </row>
    <row r="338" spans="1:2" ht="13" x14ac:dyDescent="0.15">
      <c r="A338" s="107"/>
      <c r="B338" s="70"/>
    </row>
    <row r="339" spans="1:2" ht="13" x14ac:dyDescent="0.15">
      <c r="A339" s="107"/>
      <c r="B339" s="70"/>
    </row>
    <row r="340" spans="1:2" ht="13" x14ac:dyDescent="0.15">
      <c r="A340" s="107"/>
      <c r="B340" s="70"/>
    </row>
    <row r="341" spans="1:2" ht="13" x14ac:dyDescent="0.15">
      <c r="A341" s="107"/>
      <c r="B341" s="70"/>
    </row>
    <row r="342" spans="1:2" ht="13" x14ac:dyDescent="0.15">
      <c r="A342" s="107"/>
      <c r="B342" s="70"/>
    </row>
    <row r="343" spans="1:2" ht="13" x14ac:dyDescent="0.15">
      <c r="A343" s="107"/>
      <c r="B343" s="70"/>
    </row>
    <row r="344" spans="1:2" ht="13" x14ac:dyDescent="0.15">
      <c r="A344" s="107"/>
      <c r="B344" s="70"/>
    </row>
    <row r="345" spans="1:2" ht="13" x14ac:dyDescent="0.15">
      <c r="A345" s="107"/>
      <c r="B345" s="70"/>
    </row>
    <row r="346" spans="1:2" ht="13" x14ac:dyDescent="0.15">
      <c r="A346" s="107"/>
      <c r="B346" s="70"/>
    </row>
    <row r="347" spans="1:2" ht="13" x14ac:dyDescent="0.15">
      <c r="A347" s="107"/>
      <c r="B347" s="70"/>
    </row>
    <row r="348" spans="1:2" ht="13" x14ac:dyDescent="0.15">
      <c r="A348" s="107"/>
      <c r="B348" s="70"/>
    </row>
    <row r="349" spans="1:2" ht="13" x14ac:dyDescent="0.15">
      <c r="A349" s="107"/>
      <c r="B349" s="70"/>
    </row>
    <row r="350" spans="1:2" ht="13" x14ac:dyDescent="0.15">
      <c r="A350" s="107"/>
      <c r="B350" s="70"/>
    </row>
    <row r="351" spans="1:2" ht="13" x14ac:dyDescent="0.15">
      <c r="A351" s="107"/>
      <c r="B351" s="70"/>
    </row>
    <row r="352" spans="1:2" ht="13" x14ac:dyDescent="0.15">
      <c r="A352" s="107"/>
      <c r="B352" s="70"/>
    </row>
    <row r="353" spans="1:2" ht="13" x14ac:dyDescent="0.15">
      <c r="A353" s="107"/>
      <c r="B353" s="70"/>
    </row>
    <row r="354" spans="1:2" ht="13" x14ac:dyDescent="0.15">
      <c r="A354" s="107"/>
      <c r="B354" s="70"/>
    </row>
    <row r="355" spans="1:2" ht="13" x14ac:dyDescent="0.15">
      <c r="A355" s="107"/>
      <c r="B355" s="70"/>
    </row>
    <row r="356" spans="1:2" ht="13" x14ac:dyDescent="0.15">
      <c r="A356" s="107"/>
      <c r="B356" s="70"/>
    </row>
    <row r="357" spans="1:2" ht="13" x14ac:dyDescent="0.15">
      <c r="A357" s="107"/>
      <c r="B357" s="70"/>
    </row>
    <row r="358" spans="1:2" ht="13" x14ac:dyDescent="0.15">
      <c r="A358" s="107"/>
      <c r="B358" s="70"/>
    </row>
    <row r="359" spans="1:2" ht="13" x14ac:dyDescent="0.15">
      <c r="A359" s="107"/>
      <c r="B359" s="70"/>
    </row>
    <row r="360" spans="1:2" ht="13" x14ac:dyDescent="0.15">
      <c r="A360" s="107"/>
      <c r="B360" s="70"/>
    </row>
    <row r="361" spans="1:2" ht="13" x14ac:dyDescent="0.15">
      <c r="A361" s="107"/>
      <c r="B361" s="70"/>
    </row>
    <row r="362" spans="1:2" ht="13" x14ac:dyDescent="0.15">
      <c r="A362" s="107"/>
      <c r="B362" s="70"/>
    </row>
    <row r="363" spans="1:2" ht="13" x14ac:dyDescent="0.15">
      <c r="A363" s="107"/>
      <c r="B363" s="70"/>
    </row>
    <row r="364" spans="1:2" ht="13" x14ac:dyDescent="0.15">
      <c r="A364" s="107"/>
      <c r="B364" s="70"/>
    </row>
    <row r="365" spans="1:2" ht="13" x14ac:dyDescent="0.15">
      <c r="A365" s="107"/>
      <c r="B365" s="70"/>
    </row>
    <row r="366" spans="1:2" ht="13" x14ac:dyDescent="0.15">
      <c r="A366" s="107"/>
      <c r="B366" s="70"/>
    </row>
    <row r="367" spans="1:2" ht="13" x14ac:dyDescent="0.15">
      <c r="A367" s="107"/>
      <c r="B367" s="70"/>
    </row>
    <row r="368" spans="1:2" ht="13" x14ac:dyDescent="0.15">
      <c r="A368" s="107"/>
      <c r="B368" s="70"/>
    </row>
    <row r="369" spans="1:2" ht="13" x14ac:dyDescent="0.15">
      <c r="A369" s="107"/>
      <c r="B369" s="70"/>
    </row>
    <row r="370" spans="1:2" ht="13" x14ac:dyDescent="0.15">
      <c r="A370" s="107"/>
      <c r="B370" s="70"/>
    </row>
    <row r="371" spans="1:2" ht="13" x14ac:dyDescent="0.15">
      <c r="A371" s="107"/>
      <c r="B371" s="70"/>
    </row>
    <row r="372" spans="1:2" ht="13" x14ac:dyDescent="0.15">
      <c r="A372" s="107"/>
      <c r="B372" s="70"/>
    </row>
    <row r="373" spans="1:2" ht="13" x14ac:dyDescent="0.15">
      <c r="A373" s="107"/>
      <c r="B373" s="70"/>
    </row>
    <row r="374" spans="1:2" ht="13" x14ac:dyDescent="0.15">
      <c r="A374" s="107"/>
      <c r="B374" s="70"/>
    </row>
    <row r="375" spans="1:2" ht="13" x14ac:dyDescent="0.15">
      <c r="A375" s="107"/>
      <c r="B375" s="70"/>
    </row>
    <row r="376" spans="1:2" ht="13" x14ac:dyDescent="0.15">
      <c r="A376" s="107"/>
      <c r="B376" s="70"/>
    </row>
    <row r="377" spans="1:2" ht="13" x14ac:dyDescent="0.15">
      <c r="A377" s="107"/>
      <c r="B377" s="70"/>
    </row>
    <row r="378" spans="1:2" ht="13" x14ac:dyDescent="0.15">
      <c r="A378" s="107"/>
      <c r="B378" s="70"/>
    </row>
    <row r="379" spans="1:2" ht="13" x14ac:dyDescent="0.15">
      <c r="A379" s="107"/>
      <c r="B379" s="70"/>
    </row>
    <row r="380" spans="1:2" ht="13" x14ac:dyDescent="0.15">
      <c r="A380" s="107"/>
      <c r="B380" s="70"/>
    </row>
    <row r="381" spans="1:2" ht="13" x14ac:dyDescent="0.15">
      <c r="A381" s="107"/>
      <c r="B381" s="70"/>
    </row>
    <row r="382" spans="1:2" ht="13" x14ac:dyDescent="0.15">
      <c r="A382" s="107"/>
      <c r="B382" s="70"/>
    </row>
    <row r="383" spans="1:2" ht="13" x14ac:dyDescent="0.15">
      <c r="A383" s="107"/>
      <c r="B383" s="70"/>
    </row>
    <row r="384" spans="1:2" ht="13" x14ac:dyDescent="0.15">
      <c r="A384" s="107"/>
      <c r="B384" s="70"/>
    </row>
    <row r="385" spans="1:2" ht="13" x14ac:dyDescent="0.15">
      <c r="A385" s="107"/>
      <c r="B385" s="70"/>
    </row>
    <row r="386" spans="1:2" ht="13" x14ac:dyDescent="0.15">
      <c r="A386" s="107"/>
      <c r="B386" s="70"/>
    </row>
    <row r="387" spans="1:2" ht="13" x14ac:dyDescent="0.15">
      <c r="A387" s="107"/>
      <c r="B387" s="70"/>
    </row>
    <row r="388" spans="1:2" ht="13" x14ac:dyDescent="0.15">
      <c r="A388" s="107"/>
      <c r="B388" s="70"/>
    </row>
    <row r="389" spans="1:2" ht="13" x14ac:dyDescent="0.15">
      <c r="A389" s="107"/>
      <c r="B389" s="70"/>
    </row>
    <row r="390" spans="1:2" ht="13" x14ac:dyDescent="0.15">
      <c r="A390" s="107"/>
      <c r="B390" s="70"/>
    </row>
    <row r="391" spans="1:2" ht="13" x14ac:dyDescent="0.15">
      <c r="A391" s="107"/>
      <c r="B391" s="70"/>
    </row>
    <row r="392" spans="1:2" ht="13" x14ac:dyDescent="0.15">
      <c r="A392" s="107"/>
      <c r="B392" s="70"/>
    </row>
    <row r="393" spans="1:2" ht="13" x14ac:dyDescent="0.15">
      <c r="A393" s="107"/>
      <c r="B393" s="70"/>
    </row>
    <row r="394" spans="1:2" ht="13" x14ac:dyDescent="0.15">
      <c r="A394" s="107"/>
      <c r="B394" s="70"/>
    </row>
    <row r="395" spans="1:2" ht="13" x14ac:dyDescent="0.15">
      <c r="A395" s="107"/>
      <c r="B395" s="70"/>
    </row>
    <row r="396" spans="1:2" ht="13" x14ac:dyDescent="0.15">
      <c r="A396" s="107"/>
      <c r="B396" s="70"/>
    </row>
    <row r="397" spans="1:2" ht="13" x14ac:dyDescent="0.15">
      <c r="A397" s="107"/>
      <c r="B397" s="70"/>
    </row>
    <row r="398" spans="1:2" ht="13" x14ac:dyDescent="0.15">
      <c r="A398" s="107"/>
      <c r="B398" s="70"/>
    </row>
    <row r="399" spans="1:2" ht="13" x14ac:dyDescent="0.15">
      <c r="A399" s="107"/>
      <c r="B399" s="70"/>
    </row>
    <row r="400" spans="1:2" ht="13" x14ac:dyDescent="0.15">
      <c r="A400" s="107"/>
      <c r="B400" s="70"/>
    </row>
    <row r="401" spans="1:2" ht="13" x14ac:dyDescent="0.15">
      <c r="A401" s="107"/>
      <c r="B401" s="70"/>
    </row>
    <row r="402" spans="1:2" ht="13" x14ac:dyDescent="0.15">
      <c r="A402" s="107"/>
      <c r="B402" s="70"/>
    </row>
    <row r="403" spans="1:2" ht="13" x14ac:dyDescent="0.15">
      <c r="A403" s="107"/>
      <c r="B403" s="70"/>
    </row>
    <row r="404" spans="1:2" ht="13" x14ac:dyDescent="0.15">
      <c r="A404" s="107"/>
      <c r="B404" s="70"/>
    </row>
    <row r="405" spans="1:2" ht="13" x14ac:dyDescent="0.15">
      <c r="A405" s="107"/>
      <c r="B405" s="70"/>
    </row>
    <row r="406" spans="1:2" ht="13" x14ac:dyDescent="0.15">
      <c r="A406" s="107"/>
      <c r="B406" s="70"/>
    </row>
    <row r="407" spans="1:2" ht="13" x14ac:dyDescent="0.15">
      <c r="A407" s="107"/>
      <c r="B407" s="70"/>
    </row>
    <row r="408" spans="1:2" ht="13" x14ac:dyDescent="0.15">
      <c r="A408" s="107"/>
      <c r="B408" s="70"/>
    </row>
    <row r="409" spans="1:2" ht="13" x14ac:dyDescent="0.15">
      <c r="A409" s="107"/>
      <c r="B409" s="70"/>
    </row>
    <row r="410" spans="1:2" ht="13" x14ac:dyDescent="0.15">
      <c r="A410" s="107"/>
      <c r="B410" s="70"/>
    </row>
    <row r="411" spans="1:2" ht="13" x14ac:dyDescent="0.15">
      <c r="A411" s="107"/>
      <c r="B411" s="70"/>
    </row>
    <row r="412" spans="1:2" ht="13" x14ac:dyDescent="0.15">
      <c r="A412" s="107"/>
      <c r="B412" s="70"/>
    </row>
    <row r="413" spans="1:2" ht="13" x14ac:dyDescent="0.15">
      <c r="A413" s="107"/>
      <c r="B413" s="70"/>
    </row>
    <row r="414" spans="1:2" ht="13" x14ac:dyDescent="0.15">
      <c r="A414" s="107"/>
      <c r="B414" s="70"/>
    </row>
    <row r="415" spans="1:2" ht="13" x14ac:dyDescent="0.15">
      <c r="A415" s="107"/>
      <c r="B415" s="70"/>
    </row>
    <row r="416" spans="1:2" ht="13" x14ac:dyDescent="0.15">
      <c r="A416" s="107"/>
      <c r="B416" s="70"/>
    </row>
    <row r="417" spans="1:2" ht="13" x14ac:dyDescent="0.15">
      <c r="A417" s="107"/>
      <c r="B417" s="70"/>
    </row>
    <row r="418" spans="1:2" ht="13" x14ac:dyDescent="0.15">
      <c r="A418" s="107"/>
      <c r="B418" s="70"/>
    </row>
    <row r="419" spans="1:2" ht="13" x14ac:dyDescent="0.15">
      <c r="A419" s="107"/>
      <c r="B419" s="70"/>
    </row>
    <row r="420" spans="1:2" ht="13" x14ac:dyDescent="0.15">
      <c r="A420" s="107"/>
      <c r="B420" s="70"/>
    </row>
    <row r="421" spans="1:2" ht="13" x14ac:dyDescent="0.15">
      <c r="A421" s="107"/>
      <c r="B421" s="70"/>
    </row>
    <row r="422" spans="1:2" ht="13" x14ac:dyDescent="0.15">
      <c r="A422" s="107"/>
      <c r="B422" s="70"/>
    </row>
    <row r="423" spans="1:2" ht="13" x14ac:dyDescent="0.15">
      <c r="A423" s="107"/>
      <c r="B423" s="70"/>
    </row>
    <row r="424" spans="1:2" ht="13" x14ac:dyDescent="0.15">
      <c r="A424" s="107"/>
      <c r="B424" s="70"/>
    </row>
    <row r="425" spans="1:2" ht="13" x14ac:dyDescent="0.15">
      <c r="A425" s="107"/>
      <c r="B425" s="70"/>
    </row>
    <row r="426" spans="1:2" ht="13" x14ac:dyDescent="0.15">
      <c r="A426" s="107"/>
      <c r="B426" s="70"/>
    </row>
    <row r="427" spans="1:2" ht="13" x14ac:dyDescent="0.15">
      <c r="A427" s="107"/>
      <c r="B427" s="70"/>
    </row>
    <row r="428" spans="1:2" ht="13" x14ac:dyDescent="0.15">
      <c r="A428" s="107"/>
      <c r="B428" s="70"/>
    </row>
    <row r="429" spans="1:2" ht="13" x14ac:dyDescent="0.15">
      <c r="A429" s="107"/>
      <c r="B429" s="70"/>
    </row>
    <row r="430" spans="1:2" ht="13" x14ac:dyDescent="0.15">
      <c r="A430" s="107"/>
      <c r="B430" s="70"/>
    </row>
    <row r="431" spans="1:2" ht="13" x14ac:dyDescent="0.15">
      <c r="A431" s="107"/>
      <c r="B431" s="70"/>
    </row>
    <row r="432" spans="1:2" ht="13" x14ac:dyDescent="0.15">
      <c r="A432" s="107"/>
      <c r="B432" s="70"/>
    </row>
    <row r="433" spans="1:2" ht="13" x14ac:dyDescent="0.15">
      <c r="A433" s="107"/>
      <c r="B433" s="70"/>
    </row>
    <row r="434" spans="1:2" ht="13" x14ac:dyDescent="0.15">
      <c r="A434" s="107"/>
      <c r="B434" s="70"/>
    </row>
    <row r="435" spans="1:2" ht="13" x14ac:dyDescent="0.15">
      <c r="A435" s="107"/>
      <c r="B435" s="70"/>
    </row>
    <row r="436" spans="1:2" ht="13" x14ac:dyDescent="0.15">
      <c r="A436" s="107"/>
      <c r="B436" s="70"/>
    </row>
    <row r="437" spans="1:2" ht="13" x14ac:dyDescent="0.15">
      <c r="A437" s="107"/>
      <c r="B437" s="70"/>
    </row>
    <row r="438" spans="1:2" ht="13" x14ac:dyDescent="0.15">
      <c r="A438" s="107"/>
      <c r="B438" s="70"/>
    </row>
    <row r="439" spans="1:2" ht="13" x14ac:dyDescent="0.15">
      <c r="A439" s="107"/>
      <c r="B439" s="70"/>
    </row>
    <row r="440" spans="1:2" ht="13" x14ac:dyDescent="0.15">
      <c r="A440" s="107"/>
      <c r="B440" s="70"/>
    </row>
    <row r="441" spans="1:2" ht="13" x14ac:dyDescent="0.15">
      <c r="A441" s="107"/>
      <c r="B441" s="70"/>
    </row>
    <row r="442" spans="1:2" ht="13" x14ac:dyDescent="0.15">
      <c r="A442" s="107"/>
      <c r="B442" s="70"/>
    </row>
    <row r="443" spans="1:2" ht="13" x14ac:dyDescent="0.15">
      <c r="A443" s="107"/>
      <c r="B443" s="70"/>
    </row>
    <row r="444" spans="1:2" ht="13" x14ac:dyDescent="0.15">
      <c r="A444" s="107"/>
      <c r="B444" s="70"/>
    </row>
    <row r="445" spans="1:2" ht="13" x14ac:dyDescent="0.15">
      <c r="A445" s="107"/>
      <c r="B445" s="70"/>
    </row>
    <row r="446" spans="1:2" ht="13" x14ac:dyDescent="0.15">
      <c r="A446" s="107"/>
      <c r="B446" s="70"/>
    </row>
    <row r="447" spans="1:2" ht="13" x14ac:dyDescent="0.15">
      <c r="A447" s="107"/>
      <c r="B447" s="70"/>
    </row>
    <row r="448" spans="1:2" ht="13" x14ac:dyDescent="0.15">
      <c r="A448" s="107"/>
      <c r="B448" s="70"/>
    </row>
    <row r="449" spans="1:2" ht="13" x14ac:dyDescent="0.15">
      <c r="A449" s="107"/>
      <c r="B449" s="70"/>
    </row>
    <row r="450" spans="1:2" ht="13" x14ac:dyDescent="0.15">
      <c r="A450" s="107"/>
      <c r="B450" s="70"/>
    </row>
    <row r="451" spans="1:2" ht="13" x14ac:dyDescent="0.15">
      <c r="A451" s="107"/>
      <c r="B451" s="70"/>
    </row>
    <row r="452" spans="1:2" ht="13" x14ac:dyDescent="0.15">
      <c r="A452" s="107"/>
      <c r="B452" s="70"/>
    </row>
    <row r="453" spans="1:2" ht="13" x14ac:dyDescent="0.15">
      <c r="A453" s="107"/>
      <c r="B453" s="70"/>
    </row>
    <row r="454" spans="1:2" ht="13" x14ac:dyDescent="0.15">
      <c r="A454" s="107"/>
      <c r="B454" s="70"/>
    </row>
    <row r="455" spans="1:2" ht="13" x14ac:dyDescent="0.15">
      <c r="A455" s="107"/>
      <c r="B455" s="70"/>
    </row>
    <row r="456" spans="1:2" ht="13" x14ac:dyDescent="0.15">
      <c r="A456" s="107"/>
      <c r="B456" s="70"/>
    </row>
    <row r="457" spans="1:2" ht="13" x14ac:dyDescent="0.15">
      <c r="A457" s="107"/>
      <c r="B457" s="70"/>
    </row>
    <row r="458" spans="1:2" ht="13" x14ac:dyDescent="0.15">
      <c r="A458" s="107"/>
      <c r="B458" s="70"/>
    </row>
    <row r="459" spans="1:2" ht="13" x14ac:dyDescent="0.15">
      <c r="A459" s="107"/>
      <c r="B459" s="70"/>
    </row>
    <row r="460" spans="1:2" ht="13" x14ac:dyDescent="0.15">
      <c r="A460" s="107"/>
      <c r="B460" s="70"/>
    </row>
    <row r="461" spans="1:2" ht="13" x14ac:dyDescent="0.15">
      <c r="A461" s="107"/>
      <c r="B461" s="70"/>
    </row>
    <row r="462" spans="1:2" ht="13" x14ac:dyDescent="0.15">
      <c r="A462" s="107"/>
      <c r="B462" s="70"/>
    </row>
    <row r="463" spans="1:2" ht="13" x14ac:dyDescent="0.15">
      <c r="A463" s="107"/>
      <c r="B463" s="70"/>
    </row>
    <row r="464" spans="1:2" ht="13" x14ac:dyDescent="0.15">
      <c r="A464" s="107"/>
      <c r="B464" s="70"/>
    </row>
    <row r="465" spans="1:2" ht="13" x14ac:dyDescent="0.15">
      <c r="A465" s="107"/>
      <c r="B465" s="70"/>
    </row>
    <row r="466" spans="1:2" ht="13" x14ac:dyDescent="0.15">
      <c r="A466" s="107"/>
      <c r="B466" s="70"/>
    </row>
    <row r="467" spans="1:2" ht="13" x14ac:dyDescent="0.15">
      <c r="A467" s="107"/>
      <c r="B467" s="70"/>
    </row>
    <row r="468" spans="1:2" ht="13" x14ac:dyDescent="0.15">
      <c r="A468" s="107"/>
      <c r="B468" s="70"/>
    </row>
    <row r="469" spans="1:2" ht="13" x14ac:dyDescent="0.15">
      <c r="A469" s="107"/>
      <c r="B469" s="70"/>
    </row>
    <row r="470" spans="1:2" ht="13" x14ac:dyDescent="0.15">
      <c r="A470" s="107"/>
      <c r="B470" s="70"/>
    </row>
    <row r="471" spans="1:2" ht="13" x14ac:dyDescent="0.15">
      <c r="A471" s="107"/>
      <c r="B471" s="70"/>
    </row>
    <row r="472" spans="1:2" ht="13" x14ac:dyDescent="0.15">
      <c r="A472" s="107"/>
      <c r="B472" s="70"/>
    </row>
    <row r="473" spans="1:2" ht="13" x14ac:dyDescent="0.15">
      <c r="A473" s="107"/>
      <c r="B473" s="70"/>
    </row>
    <row r="474" spans="1:2" ht="13" x14ac:dyDescent="0.15">
      <c r="A474" s="107"/>
      <c r="B474" s="70"/>
    </row>
    <row r="475" spans="1:2" ht="13" x14ac:dyDescent="0.15">
      <c r="A475" s="107"/>
      <c r="B475" s="70"/>
    </row>
    <row r="476" spans="1:2" ht="13" x14ac:dyDescent="0.15">
      <c r="A476" s="107"/>
      <c r="B476" s="70"/>
    </row>
    <row r="477" spans="1:2" ht="13" x14ac:dyDescent="0.15">
      <c r="A477" s="107"/>
      <c r="B477" s="70"/>
    </row>
    <row r="478" spans="1:2" ht="13" x14ac:dyDescent="0.15">
      <c r="A478" s="107"/>
      <c r="B478" s="70"/>
    </row>
    <row r="479" spans="1:2" ht="13" x14ac:dyDescent="0.15">
      <c r="A479" s="107"/>
      <c r="B479" s="70"/>
    </row>
    <row r="480" spans="1:2" ht="13" x14ac:dyDescent="0.15">
      <c r="A480" s="107"/>
      <c r="B480" s="70"/>
    </row>
    <row r="481" spans="1:2" ht="13" x14ac:dyDescent="0.15">
      <c r="A481" s="107"/>
      <c r="B481" s="70"/>
    </row>
    <row r="482" spans="1:2" ht="13" x14ac:dyDescent="0.15">
      <c r="A482" s="107"/>
      <c r="B482" s="70"/>
    </row>
    <row r="483" spans="1:2" ht="13" x14ac:dyDescent="0.15">
      <c r="A483" s="107"/>
      <c r="B483" s="70"/>
    </row>
    <row r="484" spans="1:2" ht="13" x14ac:dyDescent="0.15">
      <c r="A484" s="107"/>
      <c r="B484" s="70"/>
    </row>
    <row r="485" spans="1:2" ht="13" x14ac:dyDescent="0.15">
      <c r="A485" s="107"/>
      <c r="B485" s="70"/>
    </row>
    <row r="486" spans="1:2" ht="13" x14ac:dyDescent="0.15">
      <c r="A486" s="107"/>
      <c r="B486" s="70"/>
    </row>
    <row r="487" spans="1:2" ht="13" x14ac:dyDescent="0.15">
      <c r="A487" s="107"/>
      <c r="B487" s="70"/>
    </row>
    <row r="488" spans="1:2" ht="13" x14ac:dyDescent="0.15">
      <c r="A488" s="107"/>
      <c r="B488" s="70"/>
    </row>
    <row r="489" spans="1:2" ht="13" x14ac:dyDescent="0.15">
      <c r="A489" s="107"/>
      <c r="B489" s="70"/>
    </row>
    <row r="490" spans="1:2" ht="13" x14ac:dyDescent="0.15">
      <c r="A490" s="107"/>
      <c r="B490" s="70"/>
    </row>
    <row r="491" spans="1:2" ht="13" x14ac:dyDescent="0.15">
      <c r="A491" s="107"/>
      <c r="B491" s="70"/>
    </row>
    <row r="492" spans="1:2" ht="13" x14ac:dyDescent="0.15">
      <c r="A492" s="107"/>
      <c r="B492" s="70"/>
    </row>
    <row r="493" spans="1:2" ht="13" x14ac:dyDescent="0.15">
      <c r="A493" s="107"/>
      <c r="B493" s="70"/>
    </row>
    <row r="494" spans="1:2" ht="13" x14ac:dyDescent="0.15">
      <c r="A494" s="107"/>
      <c r="B494" s="70"/>
    </row>
    <row r="495" spans="1:2" ht="13" x14ac:dyDescent="0.15">
      <c r="A495" s="107"/>
      <c r="B495" s="70"/>
    </row>
    <row r="496" spans="1:2" ht="13" x14ac:dyDescent="0.15">
      <c r="A496" s="107"/>
      <c r="B496" s="70"/>
    </row>
    <row r="497" spans="1:2" ht="13" x14ac:dyDescent="0.15">
      <c r="A497" s="107"/>
      <c r="B497" s="70"/>
    </row>
    <row r="498" spans="1:2" ht="13" x14ac:dyDescent="0.15">
      <c r="A498" s="107"/>
      <c r="B498" s="70"/>
    </row>
    <row r="499" spans="1:2" ht="13" x14ac:dyDescent="0.15">
      <c r="A499" s="107"/>
      <c r="B499" s="70"/>
    </row>
    <row r="500" spans="1:2" ht="13" x14ac:dyDescent="0.15">
      <c r="A500" s="107"/>
      <c r="B500" s="70"/>
    </row>
    <row r="501" spans="1:2" ht="13" x14ac:dyDescent="0.15">
      <c r="A501" s="107"/>
      <c r="B501" s="70"/>
    </row>
    <row r="502" spans="1:2" ht="13" x14ac:dyDescent="0.15">
      <c r="A502" s="107"/>
      <c r="B502" s="70"/>
    </row>
    <row r="503" spans="1:2" ht="13" x14ac:dyDescent="0.15">
      <c r="A503" s="107"/>
      <c r="B503" s="70"/>
    </row>
    <row r="504" spans="1:2" ht="13" x14ac:dyDescent="0.15">
      <c r="A504" s="107"/>
      <c r="B504" s="70"/>
    </row>
    <row r="505" spans="1:2" ht="13" x14ac:dyDescent="0.15">
      <c r="A505" s="107"/>
      <c r="B505" s="70"/>
    </row>
    <row r="506" spans="1:2" ht="13" x14ac:dyDescent="0.15">
      <c r="A506" s="107"/>
      <c r="B506" s="70"/>
    </row>
    <row r="507" spans="1:2" ht="13" x14ac:dyDescent="0.15">
      <c r="A507" s="107"/>
      <c r="B507" s="70"/>
    </row>
    <row r="508" spans="1:2" ht="13" x14ac:dyDescent="0.15">
      <c r="A508" s="107"/>
      <c r="B508" s="70"/>
    </row>
    <row r="509" spans="1:2" ht="13" x14ac:dyDescent="0.15">
      <c r="A509" s="107"/>
      <c r="B509" s="70"/>
    </row>
    <row r="510" spans="1:2" ht="13" x14ac:dyDescent="0.15">
      <c r="A510" s="107"/>
      <c r="B510" s="70"/>
    </row>
    <row r="511" spans="1:2" ht="13" x14ac:dyDescent="0.15">
      <c r="A511" s="107"/>
      <c r="B511" s="70"/>
    </row>
    <row r="512" spans="1:2" ht="13" x14ac:dyDescent="0.15">
      <c r="A512" s="107"/>
      <c r="B512" s="70"/>
    </row>
    <row r="513" spans="1:2" ht="13" x14ac:dyDescent="0.15">
      <c r="A513" s="107"/>
      <c r="B513" s="70"/>
    </row>
    <row r="514" spans="1:2" ht="13" x14ac:dyDescent="0.15">
      <c r="A514" s="107"/>
      <c r="B514" s="70"/>
    </row>
    <row r="515" spans="1:2" ht="13" x14ac:dyDescent="0.15">
      <c r="A515" s="107"/>
      <c r="B515" s="70"/>
    </row>
    <row r="516" spans="1:2" ht="13" x14ac:dyDescent="0.15">
      <c r="A516" s="107"/>
      <c r="B516" s="70"/>
    </row>
    <row r="517" spans="1:2" ht="13" x14ac:dyDescent="0.15">
      <c r="A517" s="107"/>
      <c r="B517" s="70"/>
    </row>
    <row r="518" spans="1:2" ht="13" x14ac:dyDescent="0.15">
      <c r="A518" s="107"/>
      <c r="B518" s="70"/>
    </row>
    <row r="519" spans="1:2" ht="13" x14ac:dyDescent="0.15">
      <c r="A519" s="107"/>
      <c r="B519" s="70"/>
    </row>
    <row r="520" spans="1:2" ht="13" x14ac:dyDescent="0.15">
      <c r="A520" s="107"/>
      <c r="B520" s="70"/>
    </row>
    <row r="521" spans="1:2" ht="13" x14ac:dyDescent="0.15">
      <c r="A521" s="107"/>
      <c r="B521" s="70"/>
    </row>
    <row r="522" spans="1:2" ht="13" x14ac:dyDescent="0.15">
      <c r="A522" s="107"/>
      <c r="B522" s="70"/>
    </row>
    <row r="523" spans="1:2" ht="13" x14ac:dyDescent="0.15">
      <c r="A523" s="107"/>
      <c r="B523" s="70"/>
    </row>
    <row r="524" spans="1:2" ht="13" x14ac:dyDescent="0.15">
      <c r="A524" s="107"/>
      <c r="B524" s="70"/>
    </row>
    <row r="525" spans="1:2" ht="13" x14ac:dyDescent="0.15">
      <c r="A525" s="107"/>
      <c r="B525" s="70"/>
    </row>
    <row r="526" spans="1:2" ht="13" x14ac:dyDescent="0.15">
      <c r="A526" s="107"/>
      <c r="B526" s="70"/>
    </row>
    <row r="527" spans="1:2" ht="13" x14ac:dyDescent="0.15">
      <c r="A527" s="107"/>
      <c r="B527" s="70"/>
    </row>
    <row r="528" spans="1:2" ht="13" x14ac:dyDescent="0.15">
      <c r="A528" s="107"/>
      <c r="B528" s="70"/>
    </row>
    <row r="529" spans="1:2" ht="13" x14ac:dyDescent="0.15">
      <c r="A529" s="107"/>
      <c r="B529" s="70"/>
    </row>
    <row r="530" spans="1:2" ht="13" x14ac:dyDescent="0.15">
      <c r="A530" s="107"/>
      <c r="B530" s="70"/>
    </row>
    <row r="531" spans="1:2" ht="13" x14ac:dyDescent="0.15">
      <c r="A531" s="107"/>
      <c r="B531" s="70"/>
    </row>
    <row r="532" spans="1:2" ht="13" x14ac:dyDescent="0.15">
      <c r="A532" s="107"/>
      <c r="B532" s="70"/>
    </row>
    <row r="533" spans="1:2" ht="13" x14ac:dyDescent="0.15">
      <c r="A533" s="107"/>
      <c r="B533" s="70"/>
    </row>
    <row r="534" spans="1:2" ht="13" x14ac:dyDescent="0.15">
      <c r="A534" s="107"/>
      <c r="B534" s="70"/>
    </row>
    <row r="535" spans="1:2" ht="13" x14ac:dyDescent="0.15">
      <c r="A535" s="107"/>
      <c r="B535" s="70"/>
    </row>
    <row r="536" spans="1:2" ht="13" x14ac:dyDescent="0.15">
      <c r="A536" s="107"/>
      <c r="B536" s="70"/>
    </row>
    <row r="537" spans="1:2" ht="13" x14ac:dyDescent="0.15">
      <c r="A537" s="107"/>
      <c r="B537" s="70"/>
    </row>
    <row r="538" spans="1:2" ht="13" x14ac:dyDescent="0.15">
      <c r="A538" s="107"/>
      <c r="B538" s="70"/>
    </row>
    <row r="539" spans="1:2" ht="13" x14ac:dyDescent="0.15">
      <c r="A539" s="107"/>
      <c r="B539" s="70"/>
    </row>
    <row r="540" spans="1:2" ht="13" x14ac:dyDescent="0.15">
      <c r="A540" s="107"/>
      <c r="B540" s="70"/>
    </row>
    <row r="541" spans="1:2" ht="13" x14ac:dyDescent="0.15">
      <c r="A541" s="107"/>
      <c r="B541" s="70"/>
    </row>
    <row r="542" spans="1:2" ht="13" x14ac:dyDescent="0.15">
      <c r="A542" s="107"/>
      <c r="B542" s="70"/>
    </row>
    <row r="543" spans="1:2" ht="13" x14ac:dyDescent="0.15">
      <c r="A543" s="107"/>
      <c r="B543" s="70"/>
    </row>
    <row r="544" spans="1:2" ht="13" x14ac:dyDescent="0.15">
      <c r="A544" s="107"/>
      <c r="B544" s="70"/>
    </row>
    <row r="545" spans="1:2" ht="13" x14ac:dyDescent="0.15">
      <c r="A545" s="107"/>
      <c r="B545" s="70"/>
    </row>
    <row r="546" spans="1:2" ht="13" x14ac:dyDescent="0.15">
      <c r="A546" s="107"/>
      <c r="B546" s="70"/>
    </row>
    <row r="547" spans="1:2" ht="13" x14ac:dyDescent="0.15">
      <c r="A547" s="107"/>
      <c r="B547" s="70"/>
    </row>
    <row r="548" spans="1:2" ht="13" x14ac:dyDescent="0.15">
      <c r="A548" s="107"/>
      <c r="B548" s="70"/>
    </row>
    <row r="549" spans="1:2" ht="13" x14ac:dyDescent="0.15">
      <c r="A549" s="107"/>
      <c r="B549" s="70"/>
    </row>
    <row r="550" spans="1:2" ht="13" x14ac:dyDescent="0.15">
      <c r="A550" s="107"/>
      <c r="B550" s="70"/>
    </row>
    <row r="551" spans="1:2" ht="13" x14ac:dyDescent="0.15">
      <c r="A551" s="107"/>
      <c r="B551" s="70"/>
    </row>
    <row r="552" spans="1:2" ht="13" x14ac:dyDescent="0.15">
      <c r="A552" s="107"/>
      <c r="B552" s="70"/>
    </row>
    <row r="553" spans="1:2" ht="13" x14ac:dyDescent="0.15">
      <c r="A553" s="107"/>
      <c r="B553" s="70"/>
    </row>
    <row r="554" spans="1:2" ht="13" x14ac:dyDescent="0.15">
      <c r="A554" s="107"/>
      <c r="B554" s="70"/>
    </row>
    <row r="555" spans="1:2" ht="13" x14ac:dyDescent="0.15">
      <c r="A555" s="107"/>
      <c r="B555" s="70"/>
    </row>
    <row r="556" spans="1:2" ht="13" x14ac:dyDescent="0.15">
      <c r="A556" s="107"/>
      <c r="B556" s="70"/>
    </row>
    <row r="557" spans="1:2" ht="13" x14ac:dyDescent="0.15">
      <c r="A557" s="107"/>
      <c r="B557" s="70"/>
    </row>
    <row r="558" spans="1:2" ht="13" x14ac:dyDescent="0.15">
      <c r="A558" s="107"/>
      <c r="B558" s="70"/>
    </row>
    <row r="559" spans="1:2" ht="13" x14ac:dyDescent="0.15">
      <c r="A559" s="107"/>
      <c r="B559" s="70"/>
    </row>
    <row r="560" spans="1:2" ht="13" x14ac:dyDescent="0.15">
      <c r="A560" s="107"/>
      <c r="B560" s="70"/>
    </row>
    <row r="561" spans="1:2" ht="13" x14ac:dyDescent="0.15">
      <c r="A561" s="107"/>
      <c r="B561" s="70"/>
    </row>
    <row r="562" spans="1:2" ht="13" x14ac:dyDescent="0.15">
      <c r="A562" s="107"/>
      <c r="B562" s="70"/>
    </row>
    <row r="563" spans="1:2" ht="13" x14ac:dyDescent="0.15">
      <c r="A563" s="107"/>
      <c r="B563" s="70"/>
    </row>
    <row r="564" spans="1:2" ht="13" x14ac:dyDescent="0.15">
      <c r="A564" s="107"/>
      <c r="B564" s="70"/>
    </row>
    <row r="565" spans="1:2" ht="13" x14ac:dyDescent="0.15">
      <c r="A565" s="107"/>
      <c r="B565" s="70"/>
    </row>
    <row r="566" spans="1:2" ht="13" x14ac:dyDescent="0.15">
      <c r="A566" s="107"/>
      <c r="B566" s="70"/>
    </row>
    <row r="567" spans="1:2" ht="13" x14ac:dyDescent="0.15">
      <c r="A567" s="107"/>
      <c r="B567" s="70"/>
    </row>
    <row r="568" spans="1:2" ht="13" x14ac:dyDescent="0.15">
      <c r="A568" s="107"/>
      <c r="B568" s="70"/>
    </row>
    <row r="569" spans="1:2" ht="13" x14ac:dyDescent="0.15">
      <c r="A569" s="107"/>
      <c r="B569" s="70"/>
    </row>
    <row r="570" spans="1:2" ht="13" x14ac:dyDescent="0.15">
      <c r="A570" s="107"/>
      <c r="B570" s="70"/>
    </row>
    <row r="571" spans="1:2" ht="13" x14ac:dyDescent="0.15">
      <c r="A571" s="107"/>
      <c r="B571" s="70"/>
    </row>
    <row r="572" spans="1:2" ht="13" x14ac:dyDescent="0.15">
      <c r="A572" s="107"/>
      <c r="B572" s="70"/>
    </row>
    <row r="573" spans="1:2" ht="13" x14ac:dyDescent="0.15">
      <c r="A573" s="107"/>
      <c r="B573" s="70"/>
    </row>
    <row r="574" spans="1:2" ht="13" x14ac:dyDescent="0.15">
      <c r="A574" s="107"/>
      <c r="B574" s="70"/>
    </row>
    <row r="575" spans="1:2" ht="13" x14ac:dyDescent="0.15">
      <c r="A575" s="107"/>
      <c r="B575" s="70"/>
    </row>
    <row r="576" spans="1:2" ht="13" x14ac:dyDescent="0.15">
      <c r="A576" s="107"/>
      <c r="B576" s="70"/>
    </row>
    <row r="577" spans="1:2" ht="13" x14ac:dyDescent="0.15">
      <c r="A577" s="107"/>
      <c r="B577" s="70"/>
    </row>
    <row r="578" spans="1:2" ht="13" x14ac:dyDescent="0.15">
      <c r="A578" s="107"/>
      <c r="B578" s="70"/>
    </row>
    <row r="579" spans="1:2" ht="13" x14ac:dyDescent="0.15">
      <c r="A579" s="107"/>
      <c r="B579" s="70"/>
    </row>
    <row r="580" spans="1:2" ht="13" x14ac:dyDescent="0.15">
      <c r="A580" s="107"/>
      <c r="B580" s="70"/>
    </row>
    <row r="581" spans="1:2" ht="13" x14ac:dyDescent="0.15">
      <c r="A581" s="107"/>
      <c r="B581" s="70"/>
    </row>
    <row r="582" spans="1:2" ht="13" x14ac:dyDescent="0.15">
      <c r="A582" s="107"/>
      <c r="B582" s="70"/>
    </row>
    <row r="583" spans="1:2" ht="13" x14ac:dyDescent="0.15">
      <c r="A583" s="107"/>
      <c r="B583" s="70"/>
    </row>
    <row r="584" spans="1:2" ht="13" x14ac:dyDescent="0.15">
      <c r="A584" s="107"/>
      <c r="B584" s="70"/>
    </row>
    <row r="585" spans="1:2" ht="13" x14ac:dyDescent="0.15">
      <c r="A585" s="107"/>
      <c r="B585" s="70"/>
    </row>
    <row r="586" spans="1:2" ht="13" x14ac:dyDescent="0.15">
      <c r="A586" s="107"/>
      <c r="B586" s="70"/>
    </row>
    <row r="587" spans="1:2" ht="13" x14ac:dyDescent="0.15">
      <c r="A587" s="107"/>
      <c r="B587" s="70"/>
    </row>
    <row r="588" spans="1:2" ht="13" x14ac:dyDescent="0.15">
      <c r="A588" s="107"/>
      <c r="B588" s="70"/>
    </row>
    <row r="589" spans="1:2" ht="13" x14ac:dyDescent="0.15">
      <c r="A589" s="107"/>
      <c r="B589" s="70"/>
    </row>
    <row r="590" spans="1:2" ht="13" x14ac:dyDescent="0.15">
      <c r="A590" s="107"/>
      <c r="B590" s="70"/>
    </row>
    <row r="591" spans="1:2" ht="13" x14ac:dyDescent="0.15">
      <c r="A591" s="107"/>
      <c r="B591" s="70"/>
    </row>
    <row r="592" spans="1:2" ht="13" x14ac:dyDescent="0.15">
      <c r="A592" s="107"/>
      <c r="B592" s="70"/>
    </row>
    <row r="593" spans="1:2" ht="13" x14ac:dyDescent="0.15">
      <c r="A593" s="107"/>
      <c r="B593" s="70"/>
    </row>
    <row r="594" spans="1:2" ht="13" x14ac:dyDescent="0.15">
      <c r="A594" s="107"/>
      <c r="B594" s="70"/>
    </row>
    <row r="595" spans="1:2" ht="13" x14ac:dyDescent="0.15">
      <c r="A595" s="107"/>
      <c r="B595" s="70"/>
    </row>
    <row r="596" spans="1:2" ht="13" x14ac:dyDescent="0.15">
      <c r="A596" s="107"/>
      <c r="B596" s="70"/>
    </row>
    <row r="597" spans="1:2" ht="13" x14ac:dyDescent="0.15">
      <c r="A597" s="107"/>
      <c r="B597" s="70"/>
    </row>
    <row r="598" spans="1:2" ht="13" x14ac:dyDescent="0.15">
      <c r="A598" s="107"/>
      <c r="B598" s="70"/>
    </row>
    <row r="599" spans="1:2" ht="13" x14ac:dyDescent="0.15">
      <c r="A599" s="107"/>
      <c r="B599" s="70"/>
    </row>
    <row r="600" spans="1:2" ht="13" x14ac:dyDescent="0.15">
      <c r="A600" s="107"/>
      <c r="B600" s="70"/>
    </row>
    <row r="601" spans="1:2" ht="13" x14ac:dyDescent="0.15">
      <c r="A601" s="107"/>
      <c r="B601" s="70"/>
    </row>
    <row r="602" spans="1:2" ht="13" x14ac:dyDescent="0.15">
      <c r="A602" s="107"/>
      <c r="B602" s="70"/>
    </row>
    <row r="603" spans="1:2" ht="13" x14ac:dyDescent="0.15">
      <c r="A603" s="107"/>
      <c r="B603" s="70"/>
    </row>
    <row r="604" spans="1:2" ht="13" x14ac:dyDescent="0.15">
      <c r="A604" s="107"/>
      <c r="B604" s="70"/>
    </row>
    <row r="605" spans="1:2" ht="13" x14ac:dyDescent="0.15">
      <c r="A605" s="107"/>
      <c r="B605" s="70"/>
    </row>
    <row r="606" spans="1:2" ht="13" x14ac:dyDescent="0.15">
      <c r="A606" s="107"/>
      <c r="B606" s="70"/>
    </row>
    <row r="607" spans="1:2" ht="13" x14ac:dyDescent="0.15">
      <c r="A607" s="107"/>
      <c r="B607" s="70"/>
    </row>
    <row r="608" spans="1:2" ht="13" x14ac:dyDescent="0.15">
      <c r="A608" s="107"/>
      <c r="B608" s="70"/>
    </row>
    <row r="609" spans="1:2" ht="13" x14ac:dyDescent="0.15">
      <c r="A609" s="107"/>
      <c r="B609" s="70"/>
    </row>
    <row r="610" spans="1:2" ht="13" x14ac:dyDescent="0.15">
      <c r="A610" s="107"/>
      <c r="B610" s="70"/>
    </row>
    <row r="611" spans="1:2" ht="13" x14ac:dyDescent="0.15">
      <c r="A611" s="107"/>
      <c r="B611" s="70"/>
    </row>
    <row r="612" spans="1:2" ht="13" x14ac:dyDescent="0.15">
      <c r="A612" s="107"/>
      <c r="B612" s="70"/>
    </row>
    <row r="613" spans="1:2" ht="13" x14ac:dyDescent="0.15">
      <c r="A613" s="107"/>
      <c r="B613" s="70"/>
    </row>
    <row r="614" spans="1:2" ht="13" x14ac:dyDescent="0.15">
      <c r="A614" s="107"/>
      <c r="B614" s="70"/>
    </row>
    <row r="615" spans="1:2" ht="13" x14ac:dyDescent="0.15">
      <c r="A615" s="107"/>
      <c r="B615" s="70"/>
    </row>
    <row r="616" spans="1:2" ht="13" x14ac:dyDescent="0.15">
      <c r="A616" s="107"/>
      <c r="B616" s="70"/>
    </row>
    <row r="617" spans="1:2" ht="13" x14ac:dyDescent="0.15">
      <c r="A617" s="107"/>
      <c r="B617" s="70"/>
    </row>
    <row r="618" spans="1:2" ht="13" x14ac:dyDescent="0.15">
      <c r="A618" s="107"/>
      <c r="B618" s="70"/>
    </row>
    <row r="619" spans="1:2" ht="13" x14ac:dyDescent="0.15">
      <c r="A619" s="107"/>
      <c r="B619" s="70"/>
    </row>
    <row r="620" spans="1:2" ht="13" x14ac:dyDescent="0.15">
      <c r="A620" s="107"/>
      <c r="B620" s="70"/>
    </row>
    <row r="621" spans="1:2" ht="13" x14ac:dyDescent="0.15">
      <c r="A621" s="107"/>
      <c r="B621" s="70"/>
    </row>
    <row r="622" spans="1:2" ht="13" x14ac:dyDescent="0.15">
      <c r="A622" s="107"/>
      <c r="B622" s="70"/>
    </row>
    <row r="623" spans="1:2" ht="13" x14ac:dyDescent="0.15">
      <c r="A623" s="107"/>
      <c r="B623" s="70"/>
    </row>
    <row r="624" spans="1:2" ht="13" x14ac:dyDescent="0.15">
      <c r="A624" s="107"/>
      <c r="B624" s="70"/>
    </row>
    <row r="625" spans="1:2" ht="13" x14ac:dyDescent="0.15">
      <c r="A625" s="107"/>
      <c r="B625" s="70"/>
    </row>
    <row r="626" spans="1:2" ht="13" x14ac:dyDescent="0.15">
      <c r="A626" s="107"/>
      <c r="B626" s="70"/>
    </row>
    <row r="627" spans="1:2" ht="13" x14ac:dyDescent="0.15">
      <c r="A627" s="107"/>
      <c r="B627" s="70"/>
    </row>
    <row r="628" spans="1:2" ht="13" x14ac:dyDescent="0.15">
      <c r="A628" s="107"/>
      <c r="B628" s="70"/>
    </row>
    <row r="629" spans="1:2" ht="13" x14ac:dyDescent="0.15">
      <c r="A629" s="107"/>
      <c r="B629" s="70"/>
    </row>
    <row r="630" spans="1:2" ht="13" x14ac:dyDescent="0.15">
      <c r="A630" s="107"/>
      <c r="B630" s="70"/>
    </row>
    <row r="631" spans="1:2" ht="13" x14ac:dyDescent="0.15">
      <c r="A631" s="107"/>
      <c r="B631" s="70"/>
    </row>
    <row r="632" spans="1:2" ht="13" x14ac:dyDescent="0.15">
      <c r="A632" s="107"/>
      <c r="B632" s="70"/>
    </row>
    <row r="633" spans="1:2" ht="13" x14ac:dyDescent="0.15">
      <c r="A633" s="107"/>
      <c r="B633" s="70"/>
    </row>
    <row r="634" spans="1:2" ht="13" x14ac:dyDescent="0.15">
      <c r="A634" s="107"/>
      <c r="B634" s="70"/>
    </row>
    <row r="635" spans="1:2" ht="13" x14ac:dyDescent="0.15">
      <c r="A635" s="107"/>
      <c r="B635" s="70"/>
    </row>
    <row r="636" spans="1:2" ht="13" x14ac:dyDescent="0.15">
      <c r="A636" s="107"/>
      <c r="B636" s="70"/>
    </row>
    <row r="637" spans="1:2" ht="13" x14ac:dyDescent="0.15">
      <c r="A637" s="107"/>
      <c r="B637" s="70"/>
    </row>
    <row r="638" spans="1:2" ht="13" x14ac:dyDescent="0.15">
      <c r="A638" s="107"/>
      <c r="B638" s="70"/>
    </row>
    <row r="639" spans="1:2" ht="13" x14ac:dyDescent="0.15">
      <c r="A639" s="107"/>
      <c r="B639" s="70"/>
    </row>
    <row r="640" spans="1:2" ht="13" x14ac:dyDescent="0.15">
      <c r="A640" s="107"/>
      <c r="B640" s="70"/>
    </row>
    <row r="641" spans="1:2" ht="13" x14ac:dyDescent="0.15">
      <c r="A641" s="107"/>
      <c r="B641" s="70"/>
    </row>
    <row r="642" spans="1:2" ht="13" x14ac:dyDescent="0.15">
      <c r="A642" s="107"/>
      <c r="B642" s="70"/>
    </row>
    <row r="643" spans="1:2" ht="13" x14ac:dyDescent="0.15">
      <c r="A643" s="107"/>
      <c r="B643" s="70"/>
    </row>
    <row r="644" spans="1:2" ht="13" x14ac:dyDescent="0.15">
      <c r="A644" s="107"/>
      <c r="B644" s="70"/>
    </row>
    <row r="645" spans="1:2" ht="13" x14ac:dyDescent="0.15">
      <c r="A645" s="107"/>
      <c r="B645" s="70"/>
    </row>
    <row r="646" spans="1:2" ht="13" x14ac:dyDescent="0.15">
      <c r="A646" s="107"/>
      <c r="B646" s="70"/>
    </row>
    <row r="647" spans="1:2" ht="13" x14ac:dyDescent="0.15">
      <c r="A647" s="107"/>
      <c r="B647" s="70"/>
    </row>
    <row r="648" spans="1:2" ht="13" x14ac:dyDescent="0.15">
      <c r="A648" s="107"/>
      <c r="B648" s="70"/>
    </row>
    <row r="649" spans="1:2" ht="13" x14ac:dyDescent="0.15">
      <c r="A649" s="107"/>
      <c r="B649" s="70"/>
    </row>
    <row r="650" spans="1:2" ht="13" x14ac:dyDescent="0.15">
      <c r="A650" s="107"/>
      <c r="B650" s="70"/>
    </row>
    <row r="651" spans="1:2" ht="13" x14ac:dyDescent="0.15">
      <c r="A651" s="107"/>
      <c r="B651" s="70"/>
    </row>
    <row r="652" spans="1:2" ht="13" x14ac:dyDescent="0.15">
      <c r="A652" s="107"/>
      <c r="B652" s="70"/>
    </row>
    <row r="653" spans="1:2" ht="13" x14ac:dyDescent="0.15">
      <c r="A653" s="107"/>
      <c r="B653" s="70"/>
    </row>
    <row r="654" spans="1:2" ht="13" x14ac:dyDescent="0.15">
      <c r="A654" s="107"/>
      <c r="B654" s="70"/>
    </row>
    <row r="655" spans="1:2" ht="13" x14ac:dyDescent="0.15">
      <c r="A655" s="107"/>
      <c r="B655" s="70"/>
    </row>
    <row r="656" spans="1:2" ht="13" x14ac:dyDescent="0.15">
      <c r="A656" s="107"/>
      <c r="B656" s="70"/>
    </row>
    <row r="657" spans="1:2" ht="13" x14ac:dyDescent="0.15">
      <c r="A657" s="107"/>
      <c r="B657" s="70"/>
    </row>
    <row r="658" spans="1:2" ht="13" x14ac:dyDescent="0.15">
      <c r="A658" s="107"/>
      <c r="B658" s="70"/>
    </row>
    <row r="659" spans="1:2" ht="13" x14ac:dyDescent="0.15">
      <c r="A659" s="107"/>
      <c r="B659" s="70"/>
    </row>
    <row r="660" spans="1:2" ht="13" x14ac:dyDescent="0.15">
      <c r="A660" s="107"/>
      <c r="B660" s="70"/>
    </row>
    <row r="661" spans="1:2" ht="13" x14ac:dyDescent="0.15">
      <c r="A661" s="107"/>
      <c r="B661" s="70"/>
    </row>
    <row r="662" spans="1:2" ht="13" x14ac:dyDescent="0.15">
      <c r="A662" s="107"/>
      <c r="B662" s="70"/>
    </row>
    <row r="663" spans="1:2" ht="13" x14ac:dyDescent="0.15">
      <c r="A663" s="107"/>
      <c r="B663" s="70"/>
    </row>
    <row r="664" spans="1:2" ht="13" x14ac:dyDescent="0.15">
      <c r="A664" s="107"/>
      <c r="B664" s="70"/>
    </row>
    <row r="665" spans="1:2" ht="13" x14ac:dyDescent="0.15">
      <c r="A665" s="107"/>
      <c r="B665" s="70"/>
    </row>
    <row r="666" spans="1:2" ht="13" x14ac:dyDescent="0.15">
      <c r="A666" s="107"/>
      <c r="B666" s="70"/>
    </row>
    <row r="667" spans="1:2" ht="13" x14ac:dyDescent="0.15">
      <c r="A667" s="107"/>
      <c r="B667" s="70"/>
    </row>
    <row r="668" spans="1:2" ht="13" x14ac:dyDescent="0.15">
      <c r="A668" s="107"/>
      <c r="B668" s="70"/>
    </row>
    <row r="669" spans="1:2" ht="13" x14ac:dyDescent="0.15">
      <c r="A669" s="107"/>
      <c r="B669" s="70"/>
    </row>
    <row r="670" spans="1:2" ht="13" x14ac:dyDescent="0.15">
      <c r="A670" s="107"/>
      <c r="B670" s="70"/>
    </row>
    <row r="671" spans="1:2" ht="13" x14ac:dyDescent="0.15">
      <c r="A671" s="107"/>
      <c r="B671" s="70"/>
    </row>
    <row r="672" spans="1:2" ht="13" x14ac:dyDescent="0.15">
      <c r="A672" s="107"/>
      <c r="B672" s="70"/>
    </row>
    <row r="673" spans="1:2" ht="13" x14ac:dyDescent="0.15">
      <c r="A673" s="107"/>
      <c r="B673" s="70"/>
    </row>
    <row r="674" spans="1:2" ht="13" x14ac:dyDescent="0.15">
      <c r="A674" s="107"/>
      <c r="B674" s="70"/>
    </row>
    <row r="675" spans="1:2" ht="13" x14ac:dyDescent="0.15">
      <c r="A675" s="107"/>
      <c r="B675" s="70"/>
    </row>
    <row r="676" spans="1:2" ht="13" x14ac:dyDescent="0.15">
      <c r="A676" s="107"/>
      <c r="B676" s="70"/>
    </row>
    <row r="677" spans="1:2" ht="13" x14ac:dyDescent="0.15">
      <c r="A677" s="107"/>
      <c r="B677" s="70"/>
    </row>
    <row r="678" spans="1:2" ht="13" x14ac:dyDescent="0.15">
      <c r="A678" s="107"/>
      <c r="B678" s="70"/>
    </row>
    <row r="679" spans="1:2" ht="13" x14ac:dyDescent="0.15">
      <c r="A679" s="107"/>
      <c r="B679" s="70"/>
    </row>
    <row r="680" spans="1:2" ht="13" x14ac:dyDescent="0.15">
      <c r="A680" s="107"/>
      <c r="B680" s="70"/>
    </row>
    <row r="681" spans="1:2" ht="13" x14ac:dyDescent="0.15">
      <c r="A681" s="107"/>
      <c r="B681" s="70"/>
    </row>
    <row r="682" spans="1:2" ht="13" x14ac:dyDescent="0.15">
      <c r="A682" s="107"/>
      <c r="B682" s="70"/>
    </row>
    <row r="683" spans="1:2" ht="13" x14ac:dyDescent="0.15">
      <c r="A683" s="107"/>
      <c r="B683" s="70"/>
    </row>
    <row r="684" spans="1:2" ht="13" x14ac:dyDescent="0.15">
      <c r="A684" s="107"/>
      <c r="B684" s="70"/>
    </row>
    <row r="685" spans="1:2" ht="13" x14ac:dyDescent="0.15">
      <c r="A685" s="107"/>
      <c r="B685" s="70"/>
    </row>
    <row r="686" spans="1:2" ht="13" x14ac:dyDescent="0.15">
      <c r="A686" s="107"/>
      <c r="B686" s="70"/>
    </row>
    <row r="687" spans="1:2" ht="13" x14ac:dyDescent="0.15">
      <c r="A687" s="107"/>
      <c r="B687" s="70"/>
    </row>
    <row r="688" spans="1:2" ht="13" x14ac:dyDescent="0.15">
      <c r="A688" s="107"/>
      <c r="B688" s="70"/>
    </row>
    <row r="689" spans="1:2" ht="13" x14ac:dyDescent="0.15">
      <c r="A689" s="107"/>
      <c r="B689" s="70"/>
    </row>
    <row r="690" spans="1:2" ht="13" x14ac:dyDescent="0.15">
      <c r="A690" s="107"/>
      <c r="B690" s="70"/>
    </row>
    <row r="691" spans="1:2" ht="13" x14ac:dyDescent="0.15">
      <c r="A691" s="107"/>
      <c r="B691" s="70"/>
    </row>
    <row r="692" spans="1:2" ht="13" x14ac:dyDescent="0.15">
      <c r="A692" s="107"/>
      <c r="B692" s="70"/>
    </row>
    <row r="693" spans="1:2" ht="13" x14ac:dyDescent="0.15">
      <c r="A693" s="107"/>
      <c r="B693" s="70"/>
    </row>
    <row r="694" spans="1:2" ht="13" x14ac:dyDescent="0.15">
      <c r="A694" s="107"/>
      <c r="B694" s="70"/>
    </row>
    <row r="695" spans="1:2" ht="13" x14ac:dyDescent="0.15">
      <c r="A695" s="107"/>
      <c r="B695" s="70"/>
    </row>
    <row r="696" spans="1:2" ht="13" x14ac:dyDescent="0.15">
      <c r="A696" s="107"/>
      <c r="B696" s="70"/>
    </row>
    <row r="697" spans="1:2" ht="13" x14ac:dyDescent="0.15">
      <c r="A697" s="107"/>
      <c r="B697" s="70"/>
    </row>
    <row r="698" spans="1:2" ht="13" x14ac:dyDescent="0.15">
      <c r="A698" s="107"/>
      <c r="B698" s="70"/>
    </row>
    <row r="699" spans="1:2" ht="13" x14ac:dyDescent="0.15">
      <c r="A699" s="107"/>
      <c r="B699" s="70"/>
    </row>
    <row r="700" spans="1:2" ht="13" x14ac:dyDescent="0.15">
      <c r="A700" s="107"/>
      <c r="B700" s="70"/>
    </row>
    <row r="701" spans="1:2" ht="13" x14ac:dyDescent="0.15">
      <c r="A701" s="107"/>
      <c r="B701" s="70"/>
    </row>
    <row r="702" spans="1:2" ht="13" x14ac:dyDescent="0.15">
      <c r="A702" s="107"/>
      <c r="B702" s="70"/>
    </row>
    <row r="703" spans="1:2" ht="13" x14ac:dyDescent="0.15">
      <c r="A703" s="107"/>
      <c r="B703" s="70"/>
    </row>
    <row r="704" spans="1:2" ht="13" x14ac:dyDescent="0.15">
      <c r="A704" s="107"/>
      <c r="B704" s="70"/>
    </row>
    <row r="705" spans="1:2" ht="13" x14ac:dyDescent="0.15">
      <c r="A705" s="107"/>
      <c r="B705" s="70"/>
    </row>
    <row r="706" spans="1:2" ht="13" x14ac:dyDescent="0.15">
      <c r="A706" s="107"/>
      <c r="B706" s="70"/>
    </row>
    <row r="707" spans="1:2" ht="13" x14ac:dyDescent="0.15">
      <c r="A707" s="107"/>
      <c r="B707" s="70"/>
    </row>
    <row r="708" spans="1:2" ht="13" x14ac:dyDescent="0.15">
      <c r="A708" s="107"/>
      <c r="B708" s="70"/>
    </row>
    <row r="709" spans="1:2" ht="13" x14ac:dyDescent="0.15">
      <c r="A709" s="107"/>
      <c r="B709" s="70"/>
    </row>
    <row r="710" spans="1:2" ht="13" x14ac:dyDescent="0.15">
      <c r="A710" s="107"/>
      <c r="B710" s="70"/>
    </row>
    <row r="711" spans="1:2" ht="13" x14ac:dyDescent="0.15">
      <c r="A711" s="107"/>
      <c r="B711" s="70"/>
    </row>
    <row r="712" spans="1:2" ht="13" x14ac:dyDescent="0.15">
      <c r="A712" s="107"/>
      <c r="B712" s="70"/>
    </row>
    <row r="713" spans="1:2" ht="13" x14ac:dyDescent="0.15">
      <c r="A713" s="107"/>
      <c r="B713" s="70"/>
    </row>
    <row r="714" spans="1:2" ht="13" x14ac:dyDescent="0.15">
      <c r="A714" s="107"/>
      <c r="B714" s="70"/>
    </row>
    <row r="715" spans="1:2" ht="13" x14ac:dyDescent="0.15">
      <c r="A715" s="107"/>
      <c r="B715" s="70"/>
    </row>
    <row r="716" spans="1:2" ht="13" x14ac:dyDescent="0.15">
      <c r="A716" s="107"/>
      <c r="B716" s="70"/>
    </row>
    <row r="717" spans="1:2" ht="13" x14ac:dyDescent="0.15">
      <c r="A717" s="107"/>
      <c r="B717" s="70"/>
    </row>
    <row r="718" spans="1:2" ht="13" x14ac:dyDescent="0.15">
      <c r="A718" s="107"/>
      <c r="B718" s="70"/>
    </row>
    <row r="719" spans="1:2" ht="13" x14ac:dyDescent="0.15">
      <c r="A719" s="107"/>
      <c r="B719" s="70"/>
    </row>
    <row r="720" spans="1:2" ht="13" x14ac:dyDescent="0.15">
      <c r="A720" s="107"/>
      <c r="B720" s="70"/>
    </row>
    <row r="721" spans="1:2" ht="13" x14ac:dyDescent="0.15">
      <c r="A721" s="107"/>
      <c r="B721" s="70"/>
    </row>
    <row r="722" spans="1:2" ht="13" x14ac:dyDescent="0.15">
      <c r="A722" s="107"/>
      <c r="B722" s="70"/>
    </row>
    <row r="723" spans="1:2" ht="13" x14ac:dyDescent="0.15">
      <c r="A723" s="107"/>
      <c r="B723" s="70"/>
    </row>
    <row r="724" spans="1:2" ht="13" x14ac:dyDescent="0.15">
      <c r="A724" s="107"/>
      <c r="B724" s="70"/>
    </row>
    <row r="725" spans="1:2" ht="13" x14ac:dyDescent="0.15">
      <c r="A725" s="107"/>
      <c r="B725" s="70"/>
    </row>
    <row r="726" spans="1:2" ht="13" x14ac:dyDescent="0.15">
      <c r="A726" s="107"/>
      <c r="B726" s="70"/>
    </row>
    <row r="727" spans="1:2" ht="13" x14ac:dyDescent="0.15">
      <c r="A727" s="107"/>
      <c r="B727" s="70"/>
    </row>
    <row r="728" spans="1:2" ht="13" x14ac:dyDescent="0.15">
      <c r="A728" s="107"/>
      <c r="B728" s="70"/>
    </row>
    <row r="729" spans="1:2" ht="13" x14ac:dyDescent="0.15">
      <c r="A729" s="107"/>
      <c r="B729" s="70"/>
    </row>
    <row r="730" spans="1:2" ht="13" x14ac:dyDescent="0.15">
      <c r="A730" s="107"/>
      <c r="B730" s="70"/>
    </row>
    <row r="731" spans="1:2" ht="13" x14ac:dyDescent="0.15">
      <c r="A731" s="107"/>
      <c r="B731" s="70"/>
    </row>
    <row r="732" spans="1:2" ht="13" x14ac:dyDescent="0.15">
      <c r="A732" s="107"/>
      <c r="B732" s="70"/>
    </row>
    <row r="733" spans="1:2" ht="13" x14ac:dyDescent="0.15">
      <c r="A733" s="107"/>
      <c r="B733" s="70"/>
    </row>
    <row r="734" spans="1:2" ht="13" x14ac:dyDescent="0.15">
      <c r="A734" s="107"/>
      <c r="B734" s="70"/>
    </row>
    <row r="735" spans="1:2" ht="13" x14ac:dyDescent="0.15">
      <c r="A735" s="107"/>
      <c r="B735" s="70"/>
    </row>
    <row r="736" spans="1:2" ht="13" x14ac:dyDescent="0.15">
      <c r="A736" s="107"/>
      <c r="B736" s="70"/>
    </row>
    <row r="737" spans="1:2" ht="13" x14ac:dyDescent="0.15">
      <c r="A737" s="107"/>
      <c r="B737" s="70"/>
    </row>
    <row r="738" spans="1:2" ht="13" x14ac:dyDescent="0.15">
      <c r="A738" s="107"/>
      <c r="B738" s="70"/>
    </row>
    <row r="739" spans="1:2" ht="13" x14ac:dyDescent="0.15">
      <c r="A739" s="107"/>
      <c r="B739" s="70"/>
    </row>
    <row r="740" spans="1:2" ht="13" x14ac:dyDescent="0.15">
      <c r="A740" s="107"/>
      <c r="B740" s="70"/>
    </row>
    <row r="741" spans="1:2" ht="13" x14ac:dyDescent="0.15">
      <c r="A741" s="107"/>
      <c r="B741" s="70"/>
    </row>
    <row r="742" spans="1:2" ht="13" x14ac:dyDescent="0.15">
      <c r="A742" s="107"/>
      <c r="B742" s="70"/>
    </row>
    <row r="743" spans="1:2" ht="13" x14ac:dyDescent="0.15">
      <c r="A743" s="107"/>
      <c r="B743" s="70"/>
    </row>
    <row r="744" spans="1:2" ht="13" x14ac:dyDescent="0.15">
      <c r="A744" s="107"/>
      <c r="B744" s="70"/>
    </row>
    <row r="745" spans="1:2" ht="13" x14ac:dyDescent="0.15">
      <c r="A745" s="107"/>
      <c r="B745" s="70"/>
    </row>
    <row r="746" spans="1:2" ht="13" x14ac:dyDescent="0.15">
      <c r="A746" s="107"/>
      <c r="B746" s="70"/>
    </row>
    <row r="747" spans="1:2" ht="13" x14ac:dyDescent="0.15">
      <c r="A747" s="107"/>
      <c r="B747" s="70"/>
    </row>
    <row r="748" spans="1:2" ht="13" x14ac:dyDescent="0.15">
      <c r="A748" s="107"/>
      <c r="B748" s="70"/>
    </row>
    <row r="749" spans="1:2" ht="13" x14ac:dyDescent="0.15">
      <c r="A749" s="107"/>
      <c r="B749" s="70"/>
    </row>
    <row r="750" spans="1:2" ht="13" x14ac:dyDescent="0.15">
      <c r="A750" s="107"/>
      <c r="B750" s="70"/>
    </row>
    <row r="751" spans="1:2" ht="13" x14ac:dyDescent="0.15">
      <c r="A751" s="107"/>
      <c r="B751" s="70"/>
    </row>
    <row r="752" spans="1:2" ht="13" x14ac:dyDescent="0.15">
      <c r="A752" s="107"/>
      <c r="B752" s="70"/>
    </row>
    <row r="753" spans="1:2" ht="13" x14ac:dyDescent="0.15">
      <c r="A753" s="107"/>
      <c r="B753" s="70"/>
    </row>
    <row r="754" spans="1:2" ht="13" x14ac:dyDescent="0.15">
      <c r="A754" s="107"/>
      <c r="B754" s="70"/>
    </row>
    <row r="755" spans="1:2" ht="13" x14ac:dyDescent="0.15">
      <c r="A755" s="107"/>
      <c r="B755" s="70"/>
    </row>
    <row r="756" spans="1:2" ht="13" x14ac:dyDescent="0.15">
      <c r="A756" s="107"/>
      <c r="B756" s="70"/>
    </row>
    <row r="757" spans="1:2" ht="13" x14ac:dyDescent="0.15">
      <c r="A757" s="107"/>
      <c r="B757" s="70"/>
    </row>
    <row r="758" spans="1:2" ht="13" x14ac:dyDescent="0.15">
      <c r="A758" s="107"/>
      <c r="B758" s="70"/>
    </row>
    <row r="759" spans="1:2" ht="13" x14ac:dyDescent="0.15">
      <c r="A759" s="107"/>
      <c r="B759" s="70"/>
    </row>
    <row r="760" spans="1:2" ht="13" x14ac:dyDescent="0.15">
      <c r="A760" s="107"/>
      <c r="B760" s="70"/>
    </row>
    <row r="761" spans="1:2" ht="13" x14ac:dyDescent="0.15">
      <c r="A761" s="107"/>
      <c r="B761" s="70"/>
    </row>
    <row r="762" spans="1:2" ht="13" x14ac:dyDescent="0.15">
      <c r="A762" s="107"/>
      <c r="B762" s="70"/>
    </row>
    <row r="763" spans="1:2" ht="13" x14ac:dyDescent="0.15">
      <c r="A763" s="107"/>
      <c r="B763" s="70"/>
    </row>
    <row r="764" spans="1:2" ht="13" x14ac:dyDescent="0.15">
      <c r="A764" s="107"/>
      <c r="B764" s="70"/>
    </row>
    <row r="765" spans="1:2" ht="13" x14ac:dyDescent="0.15">
      <c r="A765" s="107"/>
      <c r="B765" s="70"/>
    </row>
    <row r="766" spans="1:2" ht="13" x14ac:dyDescent="0.15">
      <c r="A766" s="107"/>
      <c r="B766" s="70"/>
    </row>
    <row r="767" spans="1:2" ht="13" x14ac:dyDescent="0.15">
      <c r="A767" s="107"/>
      <c r="B767" s="70"/>
    </row>
    <row r="768" spans="1:2" ht="13" x14ac:dyDescent="0.15">
      <c r="A768" s="107"/>
      <c r="B768" s="70"/>
    </row>
    <row r="769" spans="1:2" ht="13" x14ac:dyDescent="0.15">
      <c r="A769" s="107"/>
      <c r="B769" s="70"/>
    </row>
    <row r="770" spans="1:2" ht="13" x14ac:dyDescent="0.15">
      <c r="A770" s="107"/>
      <c r="B770" s="70"/>
    </row>
    <row r="771" spans="1:2" ht="13" x14ac:dyDescent="0.15">
      <c r="A771" s="107"/>
      <c r="B771" s="70"/>
    </row>
    <row r="772" spans="1:2" ht="13" x14ac:dyDescent="0.15">
      <c r="A772" s="107"/>
      <c r="B772" s="70"/>
    </row>
    <row r="773" spans="1:2" ht="13" x14ac:dyDescent="0.15">
      <c r="A773" s="107"/>
      <c r="B773" s="70"/>
    </row>
    <row r="774" spans="1:2" ht="13" x14ac:dyDescent="0.15">
      <c r="A774" s="107"/>
      <c r="B774" s="70"/>
    </row>
    <row r="775" spans="1:2" ht="13" x14ac:dyDescent="0.15">
      <c r="A775" s="107"/>
      <c r="B775" s="70"/>
    </row>
    <row r="776" spans="1:2" ht="13" x14ac:dyDescent="0.15">
      <c r="A776" s="107"/>
      <c r="B776" s="70"/>
    </row>
    <row r="777" spans="1:2" ht="13" x14ac:dyDescent="0.15">
      <c r="A777" s="107"/>
      <c r="B777" s="70"/>
    </row>
    <row r="778" spans="1:2" ht="13" x14ac:dyDescent="0.15">
      <c r="A778" s="107"/>
      <c r="B778" s="70"/>
    </row>
    <row r="779" spans="1:2" ht="13" x14ac:dyDescent="0.15">
      <c r="A779" s="107"/>
      <c r="B779" s="70"/>
    </row>
    <row r="780" spans="1:2" ht="13" x14ac:dyDescent="0.15">
      <c r="A780" s="107"/>
      <c r="B780" s="70"/>
    </row>
    <row r="781" spans="1:2" ht="13" x14ac:dyDescent="0.15">
      <c r="A781" s="107"/>
      <c r="B781" s="70"/>
    </row>
    <row r="782" spans="1:2" ht="13" x14ac:dyDescent="0.15">
      <c r="A782" s="107"/>
      <c r="B782" s="70"/>
    </row>
    <row r="783" spans="1:2" ht="13" x14ac:dyDescent="0.15">
      <c r="A783" s="107"/>
      <c r="B783" s="70"/>
    </row>
    <row r="784" spans="1:2" ht="13" x14ac:dyDescent="0.15">
      <c r="A784" s="107"/>
      <c r="B784" s="70"/>
    </row>
    <row r="785" spans="1:2" ht="13" x14ac:dyDescent="0.15">
      <c r="A785" s="107"/>
      <c r="B785" s="70"/>
    </row>
    <row r="786" spans="1:2" ht="13" x14ac:dyDescent="0.15">
      <c r="A786" s="107"/>
      <c r="B786" s="70"/>
    </row>
    <row r="787" spans="1:2" ht="13" x14ac:dyDescent="0.15">
      <c r="A787" s="107"/>
      <c r="B787" s="70"/>
    </row>
    <row r="788" spans="1:2" ht="13" x14ac:dyDescent="0.15">
      <c r="A788" s="107"/>
      <c r="B788" s="70"/>
    </row>
    <row r="789" spans="1:2" ht="13" x14ac:dyDescent="0.15">
      <c r="A789" s="107"/>
      <c r="B789" s="70"/>
    </row>
    <row r="790" spans="1:2" ht="13" x14ac:dyDescent="0.15">
      <c r="A790" s="107"/>
      <c r="B790" s="70"/>
    </row>
    <row r="791" spans="1:2" ht="13" x14ac:dyDescent="0.15">
      <c r="A791" s="107"/>
      <c r="B791" s="70"/>
    </row>
    <row r="792" spans="1:2" ht="13" x14ac:dyDescent="0.15">
      <c r="A792" s="107"/>
      <c r="B792" s="70"/>
    </row>
    <row r="793" spans="1:2" ht="13" x14ac:dyDescent="0.15">
      <c r="A793" s="107"/>
      <c r="B793" s="70"/>
    </row>
    <row r="794" spans="1:2" ht="13" x14ac:dyDescent="0.15">
      <c r="A794" s="107"/>
      <c r="B794" s="70"/>
    </row>
    <row r="795" spans="1:2" ht="13" x14ac:dyDescent="0.15">
      <c r="A795" s="107"/>
      <c r="B795" s="70"/>
    </row>
    <row r="796" spans="1:2" ht="13" x14ac:dyDescent="0.15">
      <c r="A796" s="107"/>
      <c r="B796" s="70"/>
    </row>
    <row r="797" spans="1:2" ht="13" x14ac:dyDescent="0.15">
      <c r="A797" s="107"/>
      <c r="B797" s="70"/>
    </row>
    <row r="798" spans="1:2" ht="13" x14ac:dyDescent="0.15">
      <c r="A798" s="107"/>
      <c r="B798" s="70"/>
    </row>
    <row r="799" spans="1:2" ht="13" x14ac:dyDescent="0.15">
      <c r="A799" s="107"/>
      <c r="B799" s="70"/>
    </row>
    <row r="800" spans="1:2" ht="13" x14ac:dyDescent="0.15">
      <c r="A800" s="107"/>
      <c r="B800" s="70"/>
    </row>
    <row r="801" spans="1:2" ht="13" x14ac:dyDescent="0.15">
      <c r="A801" s="107"/>
      <c r="B801" s="70"/>
    </row>
    <row r="802" spans="1:2" ht="13" x14ac:dyDescent="0.15">
      <c r="A802" s="107"/>
      <c r="B802" s="70"/>
    </row>
    <row r="803" spans="1:2" ht="13" x14ac:dyDescent="0.15">
      <c r="A803" s="107"/>
      <c r="B803" s="70"/>
    </row>
    <row r="804" spans="1:2" ht="13" x14ac:dyDescent="0.15">
      <c r="A804" s="107"/>
      <c r="B804" s="70"/>
    </row>
    <row r="805" spans="1:2" ht="13" x14ac:dyDescent="0.15">
      <c r="A805" s="107"/>
      <c r="B805" s="70"/>
    </row>
    <row r="806" spans="1:2" ht="13" x14ac:dyDescent="0.15">
      <c r="A806" s="107"/>
      <c r="B806" s="70"/>
    </row>
    <row r="807" spans="1:2" ht="13" x14ac:dyDescent="0.15">
      <c r="A807" s="107"/>
      <c r="B807" s="70"/>
    </row>
    <row r="808" spans="1:2" ht="13" x14ac:dyDescent="0.15">
      <c r="A808" s="107"/>
      <c r="B808" s="70"/>
    </row>
    <row r="809" spans="1:2" ht="13" x14ac:dyDescent="0.15">
      <c r="A809" s="107"/>
      <c r="B809" s="70"/>
    </row>
    <row r="810" spans="1:2" ht="13" x14ac:dyDescent="0.15">
      <c r="A810" s="107"/>
      <c r="B810" s="70"/>
    </row>
    <row r="811" spans="1:2" ht="13" x14ac:dyDescent="0.15">
      <c r="A811" s="107"/>
      <c r="B811" s="70"/>
    </row>
    <row r="812" spans="1:2" ht="13" x14ac:dyDescent="0.15">
      <c r="A812" s="107"/>
      <c r="B812" s="70"/>
    </row>
    <row r="813" spans="1:2" ht="13" x14ac:dyDescent="0.15">
      <c r="A813" s="107"/>
      <c r="B813" s="70"/>
    </row>
    <row r="814" spans="1:2" ht="13" x14ac:dyDescent="0.15">
      <c r="A814" s="107"/>
      <c r="B814" s="70"/>
    </row>
    <row r="815" spans="1:2" ht="13" x14ac:dyDescent="0.15">
      <c r="A815" s="107"/>
      <c r="B815" s="70"/>
    </row>
    <row r="816" spans="1:2" ht="13" x14ac:dyDescent="0.15">
      <c r="A816" s="107"/>
      <c r="B816" s="70"/>
    </row>
    <row r="817" spans="1:2" ht="13" x14ac:dyDescent="0.15">
      <c r="A817" s="107"/>
      <c r="B817" s="70"/>
    </row>
    <row r="818" spans="1:2" ht="13" x14ac:dyDescent="0.15">
      <c r="A818" s="107"/>
      <c r="B818" s="70"/>
    </row>
    <row r="819" spans="1:2" ht="13" x14ac:dyDescent="0.15">
      <c r="A819" s="107"/>
      <c r="B819" s="70"/>
    </row>
    <row r="820" spans="1:2" ht="13" x14ac:dyDescent="0.15">
      <c r="A820" s="107"/>
      <c r="B820" s="70"/>
    </row>
    <row r="821" spans="1:2" ht="13" x14ac:dyDescent="0.15">
      <c r="A821" s="107"/>
      <c r="B821" s="70"/>
    </row>
    <row r="822" spans="1:2" ht="13" x14ac:dyDescent="0.15">
      <c r="A822" s="107"/>
      <c r="B822" s="70"/>
    </row>
    <row r="823" spans="1:2" ht="13" x14ac:dyDescent="0.15">
      <c r="A823" s="107"/>
      <c r="B823" s="70"/>
    </row>
    <row r="824" spans="1:2" ht="13" x14ac:dyDescent="0.15">
      <c r="A824" s="107"/>
      <c r="B824" s="70"/>
    </row>
    <row r="825" spans="1:2" ht="13" x14ac:dyDescent="0.15">
      <c r="A825" s="107"/>
      <c r="B825" s="70"/>
    </row>
    <row r="826" spans="1:2" ht="13" x14ac:dyDescent="0.15">
      <c r="A826" s="107"/>
      <c r="B826" s="70"/>
    </row>
    <row r="827" spans="1:2" ht="13" x14ac:dyDescent="0.15">
      <c r="A827" s="107"/>
      <c r="B827" s="70"/>
    </row>
    <row r="828" spans="1:2" ht="13" x14ac:dyDescent="0.15">
      <c r="A828" s="107"/>
      <c r="B828" s="70"/>
    </row>
    <row r="829" spans="1:2" ht="13" x14ac:dyDescent="0.15">
      <c r="A829" s="107"/>
      <c r="B829" s="70"/>
    </row>
    <row r="830" spans="1:2" ht="13" x14ac:dyDescent="0.15">
      <c r="A830" s="107"/>
      <c r="B830" s="70"/>
    </row>
    <row r="831" spans="1:2" ht="13" x14ac:dyDescent="0.15">
      <c r="A831" s="107"/>
      <c r="B831" s="70"/>
    </row>
    <row r="832" spans="1:2" ht="13" x14ac:dyDescent="0.15">
      <c r="A832" s="107"/>
      <c r="B832" s="70"/>
    </row>
    <row r="833" spans="1:2" ht="13" x14ac:dyDescent="0.15">
      <c r="A833" s="107"/>
      <c r="B833" s="70"/>
    </row>
    <row r="834" spans="1:2" ht="13" x14ac:dyDescent="0.15">
      <c r="A834" s="107"/>
      <c r="B834" s="70"/>
    </row>
    <row r="835" spans="1:2" ht="13" x14ac:dyDescent="0.15">
      <c r="A835" s="107"/>
      <c r="B835" s="70"/>
    </row>
    <row r="836" spans="1:2" ht="13" x14ac:dyDescent="0.15">
      <c r="A836" s="107"/>
      <c r="B836" s="70"/>
    </row>
    <row r="837" spans="1:2" ht="13" x14ac:dyDescent="0.15">
      <c r="A837" s="107"/>
      <c r="B837" s="70"/>
    </row>
    <row r="838" spans="1:2" ht="13" x14ac:dyDescent="0.15">
      <c r="A838" s="107"/>
      <c r="B838" s="70"/>
    </row>
    <row r="839" spans="1:2" ht="13" x14ac:dyDescent="0.15">
      <c r="A839" s="107"/>
      <c r="B839" s="70"/>
    </row>
    <row r="840" spans="1:2" ht="13" x14ac:dyDescent="0.15">
      <c r="A840" s="107"/>
      <c r="B840" s="70"/>
    </row>
    <row r="841" spans="1:2" ht="13" x14ac:dyDescent="0.15">
      <c r="A841" s="107"/>
      <c r="B841" s="70"/>
    </row>
    <row r="842" spans="1:2" ht="13" x14ac:dyDescent="0.15">
      <c r="A842" s="107"/>
      <c r="B842" s="70"/>
    </row>
    <row r="843" spans="1:2" ht="13" x14ac:dyDescent="0.15">
      <c r="A843" s="107"/>
      <c r="B843" s="70"/>
    </row>
    <row r="844" spans="1:2" ht="13" x14ac:dyDescent="0.15">
      <c r="A844" s="107"/>
      <c r="B844" s="70"/>
    </row>
    <row r="845" spans="1:2" ht="13" x14ac:dyDescent="0.15">
      <c r="A845" s="107"/>
      <c r="B845" s="70"/>
    </row>
    <row r="846" spans="1:2" ht="13" x14ac:dyDescent="0.15">
      <c r="A846" s="107"/>
      <c r="B846" s="70"/>
    </row>
    <row r="847" spans="1:2" ht="13" x14ac:dyDescent="0.15">
      <c r="A847" s="107"/>
      <c r="B847" s="70"/>
    </row>
    <row r="848" spans="1:2" ht="13" x14ac:dyDescent="0.15">
      <c r="A848" s="107"/>
      <c r="B848" s="70"/>
    </row>
    <row r="849" spans="1:2" ht="13" x14ac:dyDescent="0.15">
      <c r="A849" s="107"/>
      <c r="B849" s="70"/>
    </row>
    <row r="850" spans="1:2" ht="13" x14ac:dyDescent="0.15">
      <c r="A850" s="107"/>
      <c r="B850" s="70"/>
    </row>
    <row r="851" spans="1:2" ht="13" x14ac:dyDescent="0.15">
      <c r="A851" s="107"/>
      <c r="B851" s="70"/>
    </row>
    <row r="852" spans="1:2" ht="13" x14ac:dyDescent="0.15">
      <c r="A852" s="107"/>
      <c r="B852" s="70"/>
    </row>
    <row r="853" spans="1:2" ht="13" x14ac:dyDescent="0.15">
      <c r="A853" s="107"/>
      <c r="B853" s="70"/>
    </row>
    <row r="854" spans="1:2" ht="13" x14ac:dyDescent="0.15">
      <c r="A854" s="107"/>
      <c r="B854" s="70"/>
    </row>
    <row r="855" spans="1:2" ht="13" x14ac:dyDescent="0.15">
      <c r="A855" s="107"/>
      <c r="B855" s="70"/>
    </row>
    <row r="856" spans="1:2" ht="13" x14ac:dyDescent="0.15">
      <c r="A856" s="107"/>
      <c r="B856" s="70"/>
    </row>
    <row r="857" spans="1:2" ht="13" x14ac:dyDescent="0.15">
      <c r="A857" s="107"/>
      <c r="B857" s="70"/>
    </row>
    <row r="858" spans="1:2" ht="13" x14ac:dyDescent="0.15">
      <c r="A858" s="107"/>
      <c r="B858" s="70"/>
    </row>
    <row r="859" spans="1:2" ht="13" x14ac:dyDescent="0.15">
      <c r="A859" s="107"/>
      <c r="B859" s="70"/>
    </row>
    <row r="860" spans="1:2" ht="13" x14ac:dyDescent="0.15">
      <c r="A860" s="107"/>
      <c r="B860" s="70"/>
    </row>
    <row r="861" spans="1:2" ht="13" x14ac:dyDescent="0.15">
      <c r="A861" s="107"/>
      <c r="B861" s="70"/>
    </row>
    <row r="862" spans="1:2" ht="13" x14ac:dyDescent="0.15">
      <c r="A862" s="107"/>
      <c r="B862" s="70"/>
    </row>
    <row r="863" spans="1:2" ht="13" x14ac:dyDescent="0.15">
      <c r="A863" s="107"/>
      <c r="B863" s="70"/>
    </row>
    <row r="864" spans="1:2" ht="13" x14ac:dyDescent="0.15">
      <c r="A864" s="107"/>
      <c r="B864" s="70"/>
    </row>
    <row r="865" spans="1:2" ht="13" x14ac:dyDescent="0.15">
      <c r="A865" s="107"/>
      <c r="B865" s="70"/>
    </row>
    <row r="866" spans="1:2" ht="13" x14ac:dyDescent="0.15">
      <c r="A866" s="107"/>
      <c r="B866" s="70"/>
    </row>
    <row r="867" spans="1:2" ht="13" x14ac:dyDescent="0.15">
      <c r="A867" s="107"/>
      <c r="B867" s="70"/>
    </row>
    <row r="868" spans="1:2" ht="13" x14ac:dyDescent="0.15">
      <c r="A868" s="107"/>
      <c r="B868" s="70"/>
    </row>
    <row r="869" spans="1:2" ht="13" x14ac:dyDescent="0.15">
      <c r="A869" s="107"/>
      <c r="B869" s="70"/>
    </row>
    <row r="870" spans="1:2" ht="13" x14ac:dyDescent="0.15">
      <c r="A870" s="107"/>
      <c r="B870" s="70"/>
    </row>
    <row r="871" spans="1:2" ht="13" x14ac:dyDescent="0.15">
      <c r="A871" s="107"/>
      <c r="B871" s="70"/>
    </row>
    <row r="872" spans="1:2" ht="13" x14ac:dyDescent="0.15">
      <c r="A872" s="107"/>
      <c r="B872" s="70"/>
    </row>
    <row r="873" spans="1:2" ht="13" x14ac:dyDescent="0.15">
      <c r="A873" s="107"/>
      <c r="B873" s="70"/>
    </row>
    <row r="874" spans="1:2" ht="13" x14ac:dyDescent="0.15">
      <c r="A874" s="107"/>
      <c r="B874" s="70"/>
    </row>
    <row r="875" spans="1:2" ht="13" x14ac:dyDescent="0.15">
      <c r="A875" s="107"/>
      <c r="B875" s="70"/>
    </row>
    <row r="876" spans="1:2" ht="13" x14ac:dyDescent="0.15">
      <c r="A876" s="107"/>
      <c r="B876" s="70"/>
    </row>
    <row r="877" spans="1:2" ht="13" x14ac:dyDescent="0.15">
      <c r="A877" s="107"/>
      <c r="B877" s="70"/>
    </row>
    <row r="878" spans="1:2" ht="13" x14ac:dyDescent="0.15">
      <c r="A878" s="107"/>
      <c r="B878" s="70"/>
    </row>
    <row r="879" spans="1:2" ht="13" x14ac:dyDescent="0.15">
      <c r="A879" s="107"/>
      <c r="B879" s="70"/>
    </row>
    <row r="880" spans="1:2" ht="13" x14ac:dyDescent="0.15">
      <c r="A880" s="107"/>
      <c r="B880" s="70"/>
    </row>
    <row r="881" spans="1:2" ht="13" x14ac:dyDescent="0.15">
      <c r="A881" s="107"/>
      <c r="B881" s="70"/>
    </row>
    <row r="882" spans="1:2" ht="13" x14ac:dyDescent="0.15">
      <c r="A882" s="107"/>
      <c r="B882" s="70"/>
    </row>
    <row r="883" spans="1:2" ht="13" x14ac:dyDescent="0.15">
      <c r="A883" s="107"/>
      <c r="B883" s="70"/>
    </row>
    <row r="884" spans="1:2" ht="13" x14ac:dyDescent="0.15">
      <c r="A884" s="107"/>
      <c r="B884" s="70"/>
    </row>
    <row r="885" spans="1:2" ht="13" x14ac:dyDescent="0.15">
      <c r="A885" s="107"/>
      <c r="B885" s="70"/>
    </row>
    <row r="886" spans="1:2" ht="13" x14ac:dyDescent="0.15">
      <c r="A886" s="107"/>
      <c r="B886" s="70"/>
    </row>
    <row r="887" spans="1:2" ht="13" x14ac:dyDescent="0.15">
      <c r="A887" s="107"/>
      <c r="B887" s="70"/>
    </row>
    <row r="888" spans="1:2" ht="13" x14ac:dyDescent="0.15">
      <c r="A888" s="107"/>
      <c r="B888" s="70"/>
    </row>
    <row r="889" spans="1:2" ht="13" x14ac:dyDescent="0.15">
      <c r="A889" s="107"/>
      <c r="B889" s="70"/>
    </row>
    <row r="890" spans="1:2" ht="13" x14ac:dyDescent="0.15">
      <c r="A890" s="107"/>
      <c r="B890" s="70"/>
    </row>
    <row r="891" spans="1:2" ht="13" x14ac:dyDescent="0.15">
      <c r="A891" s="107"/>
      <c r="B891" s="70"/>
    </row>
    <row r="892" spans="1:2" ht="13" x14ac:dyDescent="0.15">
      <c r="A892" s="107"/>
      <c r="B892" s="70"/>
    </row>
    <row r="893" spans="1:2" ht="13" x14ac:dyDescent="0.15">
      <c r="A893" s="107"/>
      <c r="B893" s="70"/>
    </row>
    <row r="894" spans="1:2" ht="13" x14ac:dyDescent="0.15">
      <c r="A894" s="107"/>
      <c r="B894" s="70"/>
    </row>
    <row r="895" spans="1:2" ht="13" x14ac:dyDescent="0.15">
      <c r="A895" s="107"/>
      <c r="B895" s="70"/>
    </row>
    <row r="896" spans="1:2" ht="13" x14ac:dyDescent="0.15">
      <c r="A896" s="107"/>
      <c r="B896" s="70"/>
    </row>
    <row r="897" spans="1:2" ht="13" x14ac:dyDescent="0.15">
      <c r="A897" s="107"/>
      <c r="B897" s="70"/>
    </row>
    <row r="898" spans="1:2" ht="13" x14ac:dyDescent="0.15">
      <c r="A898" s="107"/>
      <c r="B898" s="70"/>
    </row>
    <row r="899" spans="1:2" ht="13" x14ac:dyDescent="0.15">
      <c r="A899" s="107"/>
      <c r="B899" s="70"/>
    </row>
    <row r="900" spans="1:2" ht="13" x14ac:dyDescent="0.15">
      <c r="A900" s="107"/>
      <c r="B900" s="70"/>
    </row>
    <row r="901" spans="1:2" ht="13" x14ac:dyDescent="0.15">
      <c r="A901" s="107"/>
      <c r="B901" s="70"/>
    </row>
    <row r="902" spans="1:2" ht="13" x14ac:dyDescent="0.15">
      <c r="A902" s="107"/>
      <c r="B902" s="70"/>
    </row>
    <row r="903" spans="1:2" ht="13" x14ac:dyDescent="0.15">
      <c r="A903" s="107"/>
      <c r="B903" s="70"/>
    </row>
    <row r="904" spans="1:2" ht="13" x14ac:dyDescent="0.15">
      <c r="A904" s="107"/>
      <c r="B904" s="70"/>
    </row>
    <row r="905" spans="1:2" ht="13" x14ac:dyDescent="0.15">
      <c r="A905" s="107"/>
      <c r="B905" s="70"/>
    </row>
    <row r="906" spans="1:2" ht="13" x14ac:dyDescent="0.15">
      <c r="A906" s="107"/>
      <c r="B906" s="70"/>
    </row>
    <row r="907" spans="1:2" ht="13" x14ac:dyDescent="0.15">
      <c r="A907" s="107"/>
      <c r="B907" s="70"/>
    </row>
    <row r="908" spans="1:2" ht="13" x14ac:dyDescent="0.15">
      <c r="A908" s="107"/>
      <c r="B908" s="70"/>
    </row>
    <row r="909" spans="1:2" ht="13" x14ac:dyDescent="0.15">
      <c r="A909" s="107"/>
      <c r="B909" s="70"/>
    </row>
    <row r="910" spans="1:2" ht="13" x14ac:dyDescent="0.15">
      <c r="A910" s="107"/>
      <c r="B910" s="70"/>
    </row>
    <row r="911" spans="1:2" ht="13" x14ac:dyDescent="0.15">
      <c r="A911" s="107"/>
      <c r="B911" s="70"/>
    </row>
    <row r="912" spans="1:2" ht="13" x14ac:dyDescent="0.15">
      <c r="A912" s="107"/>
      <c r="B912" s="70"/>
    </row>
    <row r="913" spans="1:2" ht="13" x14ac:dyDescent="0.15">
      <c r="A913" s="107"/>
      <c r="B913" s="70"/>
    </row>
    <row r="914" spans="1:2" ht="13" x14ac:dyDescent="0.15">
      <c r="A914" s="107"/>
      <c r="B914" s="70"/>
    </row>
    <row r="915" spans="1:2" ht="13" x14ac:dyDescent="0.15">
      <c r="A915" s="107"/>
      <c r="B915" s="70"/>
    </row>
    <row r="916" spans="1:2" ht="13" x14ac:dyDescent="0.15">
      <c r="A916" s="107"/>
      <c r="B916" s="70"/>
    </row>
    <row r="917" spans="1:2" ht="13" x14ac:dyDescent="0.15">
      <c r="A917" s="107"/>
      <c r="B917" s="70"/>
    </row>
    <row r="918" spans="1:2" ht="13" x14ac:dyDescent="0.15">
      <c r="A918" s="107"/>
      <c r="B918" s="70"/>
    </row>
    <row r="919" spans="1:2" ht="13" x14ac:dyDescent="0.15">
      <c r="A919" s="107"/>
      <c r="B919" s="70"/>
    </row>
    <row r="920" spans="1:2" ht="13" x14ac:dyDescent="0.15">
      <c r="A920" s="107"/>
      <c r="B920" s="70"/>
    </row>
    <row r="921" spans="1:2" ht="13" x14ac:dyDescent="0.15">
      <c r="A921" s="107"/>
      <c r="B921" s="70"/>
    </row>
    <row r="922" spans="1:2" ht="13" x14ac:dyDescent="0.15">
      <c r="A922" s="107"/>
      <c r="B922" s="70"/>
    </row>
    <row r="923" spans="1:2" ht="13" x14ac:dyDescent="0.15">
      <c r="A923" s="107"/>
      <c r="B923" s="70"/>
    </row>
    <row r="924" spans="1:2" ht="13" x14ac:dyDescent="0.15">
      <c r="A924" s="107"/>
      <c r="B924" s="70"/>
    </row>
    <row r="925" spans="1:2" ht="13" x14ac:dyDescent="0.15">
      <c r="A925" s="107"/>
      <c r="B925" s="70"/>
    </row>
    <row r="926" spans="1:2" ht="13" x14ac:dyDescent="0.15">
      <c r="A926" s="107"/>
      <c r="B926" s="70"/>
    </row>
    <row r="927" spans="1:2" ht="13" x14ac:dyDescent="0.15">
      <c r="A927" s="107"/>
      <c r="B927" s="70"/>
    </row>
    <row r="928" spans="1:2" ht="13" x14ac:dyDescent="0.15">
      <c r="A928" s="107"/>
      <c r="B928" s="70"/>
    </row>
    <row r="929" spans="1:2" ht="13" x14ac:dyDescent="0.15">
      <c r="A929" s="107"/>
      <c r="B929" s="70"/>
    </row>
    <row r="930" spans="1:2" ht="13" x14ac:dyDescent="0.15">
      <c r="A930" s="107"/>
      <c r="B930" s="70"/>
    </row>
    <row r="931" spans="1:2" ht="13" x14ac:dyDescent="0.15">
      <c r="A931" s="107"/>
      <c r="B931" s="70"/>
    </row>
    <row r="932" spans="1:2" ht="13" x14ac:dyDescent="0.15">
      <c r="A932" s="107"/>
      <c r="B932" s="70"/>
    </row>
    <row r="933" spans="1:2" ht="13" x14ac:dyDescent="0.15">
      <c r="A933" s="107"/>
      <c r="B933" s="70"/>
    </row>
    <row r="934" spans="1:2" ht="13" x14ac:dyDescent="0.15">
      <c r="A934" s="107"/>
      <c r="B934" s="70"/>
    </row>
    <row r="935" spans="1:2" ht="13" x14ac:dyDescent="0.15">
      <c r="A935" s="107"/>
      <c r="B935" s="70"/>
    </row>
    <row r="936" spans="1:2" ht="13" x14ac:dyDescent="0.15">
      <c r="A936" s="107"/>
      <c r="B936" s="70"/>
    </row>
    <row r="937" spans="1:2" ht="13" x14ac:dyDescent="0.15">
      <c r="A937" s="107"/>
      <c r="B937" s="70"/>
    </row>
    <row r="938" spans="1:2" ht="13" x14ac:dyDescent="0.15">
      <c r="A938" s="107"/>
      <c r="B938" s="70"/>
    </row>
    <row r="939" spans="1:2" ht="13" x14ac:dyDescent="0.15">
      <c r="A939" s="107"/>
      <c r="B939" s="70"/>
    </row>
    <row r="940" spans="1:2" ht="13" x14ac:dyDescent="0.15">
      <c r="A940" s="107"/>
      <c r="B940" s="70"/>
    </row>
    <row r="941" spans="1:2" ht="13" x14ac:dyDescent="0.15">
      <c r="A941" s="107"/>
      <c r="B941" s="70"/>
    </row>
    <row r="942" spans="1:2" ht="13" x14ac:dyDescent="0.15">
      <c r="A942" s="107"/>
      <c r="B942" s="70"/>
    </row>
    <row r="943" spans="1:2" ht="13" x14ac:dyDescent="0.15">
      <c r="A943" s="107"/>
      <c r="B943" s="70"/>
    </row>
    <row r="944" spans="1:2" ht="13" x14ac:dyDescent="0.15">
      <c r="A944" s="107"/>
      <c r="B944" s="70"/>
    </row>
    <row r="945" spans="1:2" ht="13" x14ac:dyDescent="0.15">
      <c r="A945" s="107"/>
      <c r="B945" s="70"/>
    </row>
    <row r="946" spans="1:2" ht="13" x14ac:dyDescent="0.15">
      <c r="A946" s="107"/>
      <c r="B946" s="70"/>
    </row>
    <row r="947" spans="1:2" ht="13" x14ac:dyDescent="0.15">
      <c r="A947" s="107"/>
      <c r="B947" s="70"/>
    </row>
    <row r="948" spans="1:2" ht="13" x14ac:dyDescent="0.15">
      <c r="A948" s="107"/>
      <c r="B948" s="70"/>
    </row>
    <row r="949" spans="1:2" ht="13" x14ac:dyDescent="0.15">
      <c r="A949" s="107"/>
      <c r="B949" s="70"/>
    </row>
    <row r="950" spans="1:2" ht="13" x14ac:dyDescent="0.15">
      <c r="A950" s="107"/>
      <c r="B950" s="70"/>
    </row>
    <row r="951" spans="1:2" ht="13" x14ac:dyDescent="0.15">
      <c r="A951" s="107"/>
      <c r="B951" s="70"/>
    </row>
    <row r="952" spans="1:2" ht="13" x14ac:dyDescent="0.15">
      <c r="A952" s="107"/>
      <c r="B952" s="70"/>
    </row>
    <row r="953" spans="1:2" ht="13" x14ac:dyDescent="0.15">
      <c r="A953" s="107"/>
      <c r="B953" s="70"/>
    </row>
    <row r="954" spans="1:2" ht="13" x14ac:dyDescent="0.15">
      <c r="A954" s="107"/>
      <c r="B954" s="70"/>
    </row>
    <row r="955" spans="1:2" ht="13" x14ac:dyDescent="0.15">
      <c r="A955" s="107"/>
      <c r="B955" s="70"/>
    </row>
    <row r="956" spans="1:2" ht="13" x14ac:dyDescent="0.15">
      <c r="A956" s="107"/>
      <c r="B956" s="70"/>
    </row>
    <row r="957" spans="1:2" ht="13" x14ac:dyDescent="0.15">
      <c r="A957" s="107"/>
      <c r="B957" s="70"/>
    </row>
    <row r="958" spans="1:2" ht="13" x14ac:dyDescent="0.15">
      <c r="A958" s="107"/>
      <c r="B958" s="70"/>
    </row>
    <row r="959" spans="1:2" ht="13" x14ac:dyDescent="0.15">
      <c r="A959" s="107"/>
      <c r="B959" s="70"/>
    </row>
    <row r="960" spans="1:2" ht="13" x14ac:dyDescent="0.15">
      <c r="A960" s="107"/>
      <c r="B960" s="70"/>
    </row>
    <row r="961" spans="1:2" ht="13" x14ac:dyDescent="0.15">
      <c r="A961" s="107"/>
      <c r="B961" s="70"/>
    </row>
    <row r="962" spans="1:2" ht="13" x14ac:dyDescent="0.15">
      <c r="A962" s="107"/>
      <c r="B962" s="70"/>
    </row>
    <row r="963" spans="1:2" ht="13" x14ac:dyDescent="0.15">
      <c r="A963" s="107"/>
      <c r="B963" s="70"/>
    </row>
    <row r="964" spans="1:2" ht="13" x14ac:dyDescent="0.15">
      <c r="A964" s="107"/>
      <c r="B964" s="70"/>
    </row>
    <row r="965" spans="1:2" ht="13" x14ac:dyDescent="0.15">
      <c r="A965" s="107"/>
      <c r="B965" s="70"/>
    </row>
    <row r="966" spans="1:2" ht="13" x14ac:dyDescent="0.15">
      <c r="A966" s="107"/>
      <c r="B966" s="70"/>
    </row>
    <row r="967" spans="1:2" ht="13" x14ac:dyDescent="0.15">
      <c r="A967" s="107"/>
      <c r="B967" s="70"/>
    </row>
    <row r="968" spans="1:2" ht="13" x14ac:dyDescent="0.15">
      <c r="A968" s="107"/>
      <c r="B968" s="70"/>
    </row>
    <row r="969" spans="1:2" ht="13" x14ac:dyDescent="0.15">
      <c r="A969" s="107"/>
      <c r="B969" s="70"/>
    </row>
    <row r="970" spans="1:2" ht="13" x14ac:dyDescent="0.15">
      <c r="A970" s="107"/>
      <c r="B970" s="70"/>
    </row>
    <row r="971" spans="1:2" ht="13" x14ac:dyDescent="0.15">
      <c r="A971" s="107"/>
      <c r="B971" s="70"/>
    </row>
    <row r="972" spans="1:2" ht="13" x14ac:dyDescent="0.15">
      <c r="A972" s="107"/>
      <c r="B972" s="70"/>
    </row>
    <row r="973" spans="1:2" ht="13" x14ac:dyDescent="0.15">
      <c r="A973" s="107"/>
      <c r="B973" s="70"/>
    </row>
    <row r="974" spans="1:2" ht="13" x14ac:dyDescent="0.15">
      <c r="A974" s="107"/>
      <c r="B974" s="70"/>
    </row>
    <row r="975" spans="1:2" ht="13" x14ac:dyDescent="0.15">
      <c r="A975" s="107"/>
      <c r="B975" s="70"/>
    </row>
    <row r="976" spans="1:2" ht="13" x14ac:dyDescent="0.15">
      <c r="A976" s="107"/>
      <c r="B976" s="70"/>
    </row>
    <row r="977" spans="1:2" ht="13" x14ac:dyDescent="0.15">
      <c r="A977" s="107"/>
      <c r="B977" s="70"/>
    </row>
    <row r="978" spans="1:2" ht="13" x14ac:dyDescent="0.15">
      <c r="A978" s="107"/>
      <c r="B978" s="70"/>
    </row>
    <row r="979" spans="1:2" ht="13" x14ac:dyDescent="0.15">
      <c r="A979" s="107"/>
      <c r="B979" s="70"/>
    </row>
    <row r="980" spans="1:2" ht="13" x14ac:dyDescent="0.15">
      <c r="A980" s="107"/>
      <c r="B980" s="70"/>
    </row>
    <row r="981" spans="1:2" ht="13" x14ac:dyDescent="0.15">
      <c r="A981" s="107"/>
      <c r="B981" s="70"/>
    </row>
    <row r="982" spans="1:2" ht="13" x14ac:dyDescent="0.15">
      <c r="A982" s="107"/>
      <c r="B982" s="70"/>
    </row>
    <row r="983" spans="1:2" ht="13" x14ac:dyDescent="0.15">
      <c r="A983" s="107"/>
      <c r="B983" s="70"/>
    </row>
    <row r="984" spans="1:2" ht="13" x14ac:dyDescent="0.15">
      <c r="A984" s="107"/>
      <c r="B984" s="70"/>
    </row>
    <row r="985" spans="1:2" ht="13" x14ac:dyDescent="0.15">
      <c r="A985" s="107"/>
      <c r="B985" s="70"/>
    </row>
    <row r="986" spans="1:2" ht="13" x14ac:dyDescent="0.15">
      <c r="A986" s="107"/>
      <c r="B986" s="70"/>
    </row>
    <row r="987" spans="1:2" ht="13" x14ac:dyDescent="0.15">
      <c r="A987" s="107"/>
      <c r="B987" s="70"/>
    </row>
    <row r="988" spans="1:2" ht="13" x14ac:dyDescent="0.15">
      <c r="A988" s="107"/>
      <c r="B988" s="70"/>
    </row>
    <row r="989" spans="1:2" ht="13" x14ac:dyDescent="0.15">
      <c r="A989" s="107"/>
      <c r="B989" s="70"/>
    </row>
    <row r="990" spans="1:2" ht="13" x14ac:dyDescent="0.15">
      <c r="A990" s="107"/>
      <c r="B990" s="70"/>
    </row>
    <row r="991" spans="1:2" ht="13" x14ac:dyDescent="0.15">
      <c r="A991" s="107"/>
      <c r="B991" s="70"/>
    </row>
    <row r="992" spans="1:2" ht="13" x14ac:dyDescent="0.15">
      <c r="A992" s="107"/>
      <c r="B992" s="70"/>
    </row>
    <row r="993" spans="1:2" ht="13" x14ac:dyDescent="0.15">
      <c r="A993" s="107"/>
      <c r="B993" s="70"/>
    </row>
    <row r="994" spans="1:2" ht="13" x14ac:dyDescent="0.15">
      <c r="A994" s="107"/>
      <c r="B994" s="70"/>
    </row>
    <row r="995" spans="1:2" ht="13" x14ac:dyDescent="0.15">
      <c r="A995" s="107"/>
      <c r="B995" s="70"/>
    </row>
    <row r="996" spans="1:2" ht="13" x14ac:dyDescent="0.15">
      <c r="A996" s="107"/>
      <c r="B996" s="70"/>
    </row>
    <row r="997" spans="1:2" ht="13" x14ac:dyDescent="0.15">
      <c r="A997" s="107"/>
      <c r="B997" s="70"/>
    </row>
    <row r="998" spans="1:2" ht="13" x14ac:dyDescent="0.15">
      <c r="A998" s="107"/>
      <c r="B998" s="70"/>
    </row>
    <row r="999" spans="1:2" ht="13" x14ac:dyDescent="0.15">
      <c r="A999" s="107"/>
      <c r="B999" s="70"/>
    </row>
    <row r="1000" spans="1:2" ht="13" x14ac:dyDescent="0.15">
      <c r="A1000" s="107"/>
      <c r="B1000" s="70"/>
    </row>
  </sheetData>
  <pageMargins left="0.7" right="0.7" top="0.75" bottom="0.75" header="0.3" footer="0.3"/>
  <legacy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outlinePr summaryBelow="0" summaryRight="0"/>
  </sheetPr>
  <dimension ref="A1:Z1000"/>
  <sheetViews>
    <sheetView workbookViewId="0"/>
  </sheetViews>
  <sheetFormatPr baseColWidth="10" defaultColWidth="14.5" defaultRowHeight="15.75" customHeight="1" x14ac:dyDescent="0.15"/>
  <cols>
    <col min="1" max="1" width="22.6640625" customWidth="1"/>
  </cols>
  <sheetData>
    <row r="1" spans="1:26" ht="15.75" customHeight="1" x14ac:dyDescent="0.15">
      <c r="A1" s="101" t="s">
        <v>2</v>
      </c>
      <c r="B1" s="83">
        <v>120006</v>
      </c>
      <c r="C1" s="118"/>
      <c r="D1" s="118"/>
      <c r="E1" s="118"/>
      <c r="F1" s="118"/>
      <c r="G1" s="118"/>
      <c r="H1" s="118"/>
      <c r="I1" s="118"/>
      <c r="J1" s="118"/>
      <c r="K1" s="118"/>
      <c r="L1" s="118"/>
      <c r="M1" s="118"/>
      <c r="N1" s="118"/>
      <c r="O1" s="118"/>
      <c r="P1" s="118"/>
      <c r="Q1" s="118"/>
      <c r="R1" s="118"/>
      <c r="S1" s="118"/>
      <c r="T1" s="118"/>
      <c r="U1" s="118"/>
      <c r="V1" s="118"/>
      <c r="W1" s="118"/>
      <c r="X1" s="118"/>
      <c r="Y1" s="118"/>
      <c r="Z1" s="118"/>
    </row>
    <row r="2" spans="1:26" ht="15.75" customHeight="1" x14ac:dyDescent="0.15">
      <c r="A2" s="103" t="s">
        <v>22</v>
      </c>
      <c r="B2" s="109">
        <f>('FY1971'!C3/'FY1971'!B1)*B1</f>
        <v>35624.35461567546</v>
      </c>
    </row>
    <row r="3" spans="1:26" ht="15.75" customHeight="1" x14ac:dyDescent="0.15">
      <c r="A3" s="103" t="s">
        <v>23</v>
      </c>
      <c r="B3" s="109">
        <f>('FY1971'!C4/'FY1971'!B1)*B1</f>
        <v>38384.775811026237</v>
      </c>
    </row>
    <row r="4" spans="1:26" ht="15.75" customHeight="1" x14ac:dyDescent="0.15">
      <c r="A4" s="103" t="s">
        <v>210</v>
      </c>
      <c r="B4" s="109">
        <f>(('FY1971'!B5+'FY1971'!B6)/'FY1971'!B1)*B1</f>
        <v>45996.869573298303</v>
      </c>
    </row>
    <row r="5" spans="1:26" ht="15.75" customHeight="1" x14ac:dyDescent="0.15">
      <c r="A5" s="102" t="s">
        <v>30</v>
      </c>
      <c r="B5" s="110">
        <v>157996</v>
      </c>
      <c r="C5" s="73"/>
      <c r="D5" s="73"/>
      <c r="E5" s="73"/>
      <c r="F5" s="73"/>
      <c r="G5" s="73"/>
      <c r="H5" s="73"/>
      <c r="I5" s="73"/>
      <c r="J5" s="73"/>
      <c r="K5" s="73"/>
      <c r="L5" s="73"/>
      <c r="M5" s="73"/>
      <c r="N5" s="73"/>
      <c r="O5" s="73"/>
      <c r="P5" s="73"/>
      <c r="Q5" s="73"/>
      <c r="R5" s="73"/>
      <c r="S5" s="73"/>
      <c r="T5" s="73"/>
      <c r="U5" s="73"/>
      <c r="V5" s="73"/>
      <c r="W5" s="73"/>
      <c r="X5" s="73"/>
      <c r="Y5" s="73"/>
      <c r="Z5" s="73"/>
    </row>
    <row r="6" spans="1:26" ht="15.75" customHeight="1" x14ac:dyDescent="0.15">
      <c r="A6" s="102" t="s">
        <v>60</v>
      </c>
      <c r="B6" s="110">
        <v>310326</v>
      </c>
      <c r="C6" s="73"/>
      <c r="D6" s="73"/>
      <c r="E6" s="73"/>
      <c r="F6" s="73"/>
      <c r="G6" s="73"/>
      <c r="H6" s="73"/>
      <c r="I6" s="73"/>
      <c r="J6" s="73"/>
      <c r="K6" s="73"/>
      <c r="L6" s="73"/>
      <c r="M6" s="73"/>
      <c r="N6" s="73"/>
      <c r="O6" s="73"/>
      <c r="P6" s="73"/>
      <c r="Q6" s="73"/>
      <c r="R6" s="73"/>
      <c r="S6" s="73"/>
      <c r="T6" s="73"/>
      <c r="U6" s="73"/>
      <c r="V6" s="73"/>
      <c r="W6" s="73"/>
      <c r="X6" s="73"/>
      <c r="Y6" s="73"/>
      <c r="Z6" s="73"/>
    </row>
    <row r="7" spans="1:26" ht="15.75" customHeight="1" x14ac:dyDescent="0.15">
      <c r="A7" s="99" t="s">
        <v>211</v>
      </c>
      <c r="B7" s="82">
        <f>B1+B5+B6</f>
        <v>588328</v>
      </c>
      <c r="C7" s="68"/>
      <c r="D7" s="68"/>
      <c r="E7" s="68"/>
      <c r="F7" s="68"/>
      <c r="G7" s="68"/>
      <c r="H7" s="68"/>
      <c r="I7" s="68"/>
      <c r="J7" s="68"/>
      <c r="K7" s="68"/>
      <c r="L7" s="68"/>
      <c r="M7" s="68"/>
      <c r="N7" s="68"/>
      <c r="O7" s="68"/>
      <c r="P7" s="68"/>
      <c r="Q7" s="68"/>
      <c r="R7" s="68"/>
      <c r="S7" s="68"/>
      <c r="T7" s="68"/>
      <c r="U7" s="68"/>
      <c r="V7" s="68"/>
      <c r="W7" s="68"/>
      <c r="X7" s="68"/>
      <c r="Y7" s="68"/>
      <c r="Z7" s="68"/>
    </row>
    <row r="8" spans="1:26" ht="15.75" customHeight="1" x14ac:dyDescent="0.15">
      <c r="A8" s="107"/>
      <c r="B8" s="70"/>
    </row>
    <row r="9" spans="1:26" ht="15.75" customHeight="1" x14ac:dyDescent="0.15">
      <c r="A9" s="107"/>
      <c r="B9" s="70"/>
    </row>
    <row r="10" spans="1:26" ht="15.75" customHeight="1" x14ac:dyDescent="0.15">
      <c r="A10" s="107"/>
      <c r="B10" s="70"/>
    </row>
    <row r="11" spans="1:26" ht="15.75" customHeight="1" x14ac:dyDescent="0.15">
      <c r="A11" s="107"/>
      <c r="B11" s="70"/>
    </row>
    <row r="12" spans="1:26" ht="15.75" customHeight="1" x14ac:dyDescent="0.15">
      <c r="A12" s="107"/>
      <c r="B12" s="70"/>
    </row>
    <row r="13" spans="1:26" ht="15.75" customHeight="1" x14ac:dyDescent="0.15">
      <c r="A13" s="107"/>
      <c r="B13" s="70"/>
    </row>
    <row r="14" spans="1:26" ht="15.75" customHeight="1" x14ac:dyDescent="0.15">
      <c r="A14" s="107"/>
      <c r="B14" s="70"/>
    </row>
    <row r="15" spans="1:26" ht="15.75" customHeight="1" x14ac:dyDescent="0.15">
      <c r="A15" s="107"/>
      <c r="B15" s="70"/>
    </row>
    <row r="16" spans="1:26" ht="15.75" customHeight="1" x14ac:dyDescent="0.15">
      <c r="A16" s="107"/>
      <c r="B16" s="70"/>
    </row>
    <row r="17" spans="1:2" ht="15.75" customHeight="1" x14ac:dyDescent="0.15">
      <c r="A17" s="107"/>
      <c r="B17" s="70"/>
    </row>
    <row r="18" spans="1:2" ht="15.75" customHeight="1" x14ac:dyDescent="0.15">
      <c r="A18" s="107"/>
      <c r="B18" s="70"/>
    </row>
    <row r="19" spans="1:2" ht="15.75" customHeight="1" x14ac:dyDescent="0.15">
      <c r="A19" s="107"/>
      <c r="B19" s="70"/>
    </row>
    <row r="20" spans="1:2" ht="15.75" customHeight="1" x14ac:dyDescent="0.15">
      <c r="A20" s="107"/>
      <c r="B20" s="70"/>
    </row>
    <row r="21" spans="1:2" ht="15.75" customHeight="1" x14ac:dyDescent="0.15">
      <c r="A21" s="107"/>
      <c r="B21" s="70"/>
    </row>
    <row r="22" spans="1:2" ht="15.75" customHeight="1" x14ac:dyDescent="0.15">
      <c r="A22" s="107"/>
      <c r="B22" s="70"/>
    </row>
    <row r="23" spans="1:2" ht="15.75" customHeight="1" x14ac:dyDescent="0.15">
      <c r="A23" s="107"/>
      <c r="B23" s="70"/>
    </row>
    <row r="24" spans="1:2" ht="15.75" customHeight="1" x14ac:dyDescent="0.15">
      <c r="A24" s="107"/>
      <c r="B24" s="70"/>
    </row>
    <row r="25" spans="1:2" ht="15.75" customHeight="1" x14ac:dyDescent="0.15">
      <c r="A25" s="107"/>
      <c r="B25" s="70"/>
    </row>
    <row r="26" spans="1:2" ht="15.75" customHeight="1" x14ac:dyDescent="0.15">
      <c r="A26" s="107"/>
      <c r="B26" s="70"/>
    </row>
    <row r="27" spans="1:2" ht="15.75" customHeight="1" x14ac:dyDescent="0.15">
      <c r="A27" s="107"/>
      <c r="B27" s="70"/>
    </row>
    <row r="28" spans="1:2" ht="15.75" customHeight="1" x14ac:dyDescent="0.15">
      <c r="A28" s="107"/>
      <c r="B28" s="70"/>
    </row>
    <row r="29" spans="1:2" ht="15.75" customHeight="1" x14ac:dyDescent="0.15">
      <c r="A29" s="107"/>
      <c r="B29" s="70"/>
    </row>
    <row r="30" spans="1:2" ht="15.75" customHeight="1" x14ac:dyDescent="0.15">
      <c r="A30" s="107"/>
      <c r="B30" s="70"/>
    </row>
    <row r="31" spans="1:2" ht="15.75" customHeight="1" x14ac:dyDescent="0.15">
      <c r="A31" s="107"/>
      <c r="B31" s="70"/>
    </row>
    <row r="32" spans="1:2" ht="15.75" customHeight="1" x14ac:dyDescent="0.15">
      <c r="A32" s="107"/>
      <c r="B32" s="70"/>
    </row>
    <row r="33" spans="1:2" ht="15.75" customHeight="1" x14ac:dyDescent="0.15">
      <c r="A33" s="107"/>
      <c r="B33" s="70"/>
    </row>
    <row r="34" spans="1:2" ht="15.75" customHeight="1" x14ac:dyDescent="0.15">
      <c r="A34" s="107"/>
      <c r="B34" s="70"/>
    </row>
    <row r="35" spans="1:2" ht="15.75" customHeight="1" x14ac:dyDescent="0.15">
      <c r="A35" s="107"/>
      <c r="B35" s="70"/>
    </row>
    <row r="36" spans="1:2" ht="15.75" customHeight="1" x14ac:dyDescent="0.15">
      <c r="A36" s="107"/>
      <c r="B36" s="70"/>
    </row>
    <row r="37" spans="1:2" ht="15.75" customHeight="1" x14ac:dyDescent="0.15">
      <c r="A37" s="107"/>
      <c r="B37" s="70"/>
    </row>
    <row r="38" spans="1:2" ht="15.75" customHeight="1" x14ac:dyDescent="0.15">
      <c r="A38" s="107"/>
      <c r="B38" s="70"/>
    </row>
    <row r="39" spans="1:2" ht="15.75" customHeight="1" x14ac:dyDescent="0.15">
      <c r="A39" s="107"/>
      <c r="B39" s="70"/>
    </row>
    <row r="40" spans="1:2" ht="15.75" customHeight="1" x14ac:dyDescent="0.15">
      <c r="A40" s="107"/>
      <c r="B40" s="70"/>
    </row>
    <row r="41" spans="1:2" ht="15.75" customHeight="1" x14ac:dyDescent="0.15">
      <c r="A41" s="107"/>
      <c r="B41" s="70"/>
    </row>
    <row r="42" spans="1:2" ht="15.75" customHeight="1" x14ac:dyDescent="0.15">
      <c r="A42" s="107"/>
      <c r="B42" s="70"/>
    </row>
    <row r="43" spans="1:2" ht="15.75" customHeight="1" x14ac:dyDescent="0.15">
      <c r="A43" s="107"/>
      <c r="B43" s="70"/>
    </row>
    <row r="44" spans="1:2" ht="15.75" customHeight="1" x14ac:dyDescent="0.15">
      <c r="A44" s="107"/>
      <c r="B44" s="70"/>
    </row>
    <row r="45" spans="1:2" ht="15.75" customHeight="1" x14ac:dyDescent="0.15">
      <c r="A45" s="107"/>
      <c r="B45" s="70"/>
    </row>
    <row r="46" spans="1:2" ht="15.75" customHeight="1" x14ac:dyDescent="0.15">
      <c r="A46" s="107"/>
      <c r="B46" s="70"/>
    </row>
    <row r="47" spans="1:2" ht="15.75" customHeight="1" x14ac:dyDescent="0.15">
      <c r="A47" s="107"/>
      <c r="B47" s="70"/>
    </row>
    <row r="48" spans="1:2" ht="15.75" customHeight="1" x14ac:dyDescent="0.15">
      <c r="A48" s="107"/>
      <c r="B48" s="70"/>
    </row>
    <row r="49" spans="1:2" ht="15.75" customHeight="1" x14ac:dyDescent="0.15">
      <c r="A49" s="107"/>
      <c r="B49" s="70"/>
    </row>
    <row r="50" spans="1:2" ht="15.75" customHeight="1" x14ac:dyDescent="0.15">
      <c r="A50" s="107"/>
      <c r="B50" s="70"/>
    </row>
    <row r="51" spans="1:2" ht="15.75" customHeight="1" x14ac:dyDescent="0.15">
      <c r="A51" s="107"/>
      <c r="B51" s="70"/>
    </row>
    <row r="52" spans="1:2" ht="13" x14ac:dyDescent="0.15">
      <c r="A52" s="107"/>
      <c r="B52" s="70"/>
    </row>
    <row r="53" spans="1:2" ht="13" x14ac:dyDescent="0.15">
      <c r="A53" s="107"/>
      <c r="B53" s="70"/>
    </row>
    <row r="54" spans="1:2" ht="13" x14ac:dyDescent="0.15">
      <c r="A54" s="107"/>
      <c r="B54" s="70"/>
    </row>
    <row r="55" spans="1:2" ht="13" x14ac:dyDescent="0.15">
      <c r="A55" s="107"/>
      <c r="B55" s="70"/>
    </row>
    <row r="56" spans="1:2" ht="13" x14ac:dyDescent="0.15">
      <c r="A56" s="107"/>
      <c r="B56" s="70"/>
    </row>
    <row r="57" spans="1:2" ht="13" x14ac:dyDescent="0.15">
      <c r="A57" s="107"/>
      <c r="B57" s="70"/>
    </row>
    <row r="58" spans="1:2" ht="13" x14ac:dyDescent="0.15">
      <c r="A58" s="107"/>
      <c r="B58" s="70"/>
    </row>
    <row r="59" spans="1:2" ht="13" x14ac:dyDescent="0.15">
      <c r="A59" s="107"/>
      <c r="B59" s="70"/>
    </row>
    <row r="60" spans="1:2" ht="13" x14ac:dyDescent="0.15">
      <c r="A60" s="107"/>
      <c r="B60" s="70"/>
    </row>
    <row r="61" spans="1:2" ht="13" x14ac:dyDescent="0.15">
      <c r="A61" s="107"/>
      <c r="B61" s="70"/>
    </row>
    <row r="62" spans="1:2" ht="13" x14ac:dyDescent="0.15">
      <c r="A62" s="107"/>
      <c r="B62" s="70"/>
    </row>
    <row r="63" spans="1:2" ht="13" x14ac:dyDescent="0.15">
      <c r="A63" s="107"/>
      <c r="B63" s="70"/>
    </row>
    <row r="64" spans="1:2" ht="13" x14ac:dyDescent="0.15">
      <c r="A64" s="107"/>
      <c r="B64" s="70"/>
    </row>
    <row r="65" spans="1:2" ht="13" x14ac:dyDescent="0.15">
      <c r="A65" s="107"/>
      <c r="B65" s="70"/>
    </row>
    <row r="66" spans="1:2" ht="13" x14ac:dyDescent="0.15">
      <c r="A66" s="107"/>
      <c r="B66" s="70"/>
    </row>
    <row r="67" spans="1:2" ht="13" x14ac:dyDescent="0.15">
      <c r="A67" s="107"/>
      <c r="B67" s="70"/>
    </row>
    <row r="68" spans="1:2" ht="13" x14ac:dyDescent="0.15">
      <c r="A68" s="107"/>
      <c r="B68" s="70"/>
    </row>
    <row r="69" spans="1:2" ht="13" x14ac:dyDescent="0.15">
      <c r="A69" s="107"/>
      <c r="B69" s="70"/>
    </row>
    <row r="70" spans="1:2" ht="13" x14ac:dyDescent="0.15">
      <c r="A70" s="107"/>
      <c r="B70" s="70"/>
    </row>
    <row r="71" spans="1:2" ht="13" x14ac:dyDescent="0.15">
      <c r="A71" s="107"/>
      <c r="B71" s="70"/>
    </row>
    <row r="72" spans="1:2" ht="13" x14ac:dyDescent="0.15">
      <c r="A72" s="107"/>
      <c r="B72" s="70"/>
    </row>
    <row r="73" spans="1:2" ht="13" x14ac:dyDescent="0.15">
      <c r="A73" s="107"/>
      <c r="B73" s="70"/>
    </row>
    <row r="74" spans="1:2" ht="13" x14ac:dyDescent="0.15">
      <c r="A74" s="107"/>
      <c r="B74" s="70"/>
    </row>
    <row r="75" spans="1:2" ht="13" x14ac:dyDescent="0.15">
      <c r="A75" s="107"/>
      <c r="B75" s="70"/>
    </row>
    <row r="76" spans="1:2" ht="13" x14ac:dyDescent="0.15">
      <c r="A76" s="107"/>
      <c r="B76" s="70"/>
    </row>
    <row r="77" spans="1:2" ht="13" x14ac:dyDescent="0.15">
      <c r="A77" s="107"/>
      <c r="B77" s="70"/>
    </row>
    <row r="78" spans="1:2" ht="13" x14ac:dyDescent="0.15">
      <c r="A78" s="107"/>
      <c r="B78" s="70"/>
    </row>
    <row r="79" spans="1:2" ht="13" x14ac:dyDescent="0.15">
      <c r="A79" s="107"/>
      <c r="B79" s="70"/>
    </row>
    <row r="80" spans="1:2" ht="13" x14ac:dyDescent="0.15">
      <c r="A80" s="107"/>
      <c r="B80" s="70"/>
    </row>
    <row r="81" spans="1:2" ht="13" x14ac:dyDescent="0.15">
      <c r="A81" s="107"/>
      <c r="B81" s="70"/>
    </row>
    <row r="82" spans="1:2" ht="13" x14ac:dyDescent="0.15">
      <c r="A82" s="107"/>
      <c r="B82" s="70"/>
    </row>
    <row r="83" spans="1:2" ht="13" x14ac:dyDescent="0.15">
      <c r="A83" s="107"/>
      <c r="B83" s="70"/>
    </row>
    <row r="84" spans="1:2" ht="13" x14ac:dyDescent="0.15">
      <c r="A84" s="107"/>
      <c r="B84" s="70"/>
    </row>
    <row r="85" spans="1:2" ht="13" x14ac:dyDescent="0.15">
      <c r="A85" s="107"/>
      <c r="B85" s="70"/>
    </row>
    <row r="86" spans="1:2" ht="13" x14ac:dyDescent="0.15">
      <c r="A86" s="107"/>
      <c r="B86" s="70"/>
    </row>
    <row r="87" spans="1:2" ht="13" x14ac:dyDescent="0.15">
      <c r="A87" s="107"/>
      <c r="B87" s="70"/>
    </row>
    <row r="88" spans="1:2" ht="13" x14ac:dyDescent="0.15">
      <c r="A88" s="107"/>
      <c r="B88" s="70"/>
    </row>
    <row r="89" spans="1:2" ht="13" x14ac:dyDescent="0.15">
      <c r="A89" s="107"/>
      <c r="B89" s="70"/>
    </row>
    <row r="90" spans="1:2" ht="13" x14ac:dyDescent="0.15">
      <c r="A90" s="107"/>
      <c r="B90" s="70"/>
    </row>
    <row r="91" spans="1:2" ht="13" x14ac:dyDescent="0.15">
      <c r="A91" s="107"/>
      <c r="B91" s="70"/>
    </row>
    <row r="92" spans="1:2" ht="13" x14ac:dyDescent="0.15">
      <c r="A92" s="107"/>
      <c r="B92" s="70"/>
    </row>
    <row r="93" spans="1:2" ht="13" x14ac:dyDescent="0.15">
      <c r="A93" s="107"/>
      <c r="B93" s="70"/>
    </row>
    <row r="94" spans="1:2" ht="13" x14ac:dyDescent="0.15">
      <c r="A94" s="107"/>
      <c r="B94" s="70"/>
    </row>
    <row r="95" spans="1:2" ht="13" x14ac:dyDescent="0.15">
      <c r="A95" s="107"/>
      <c r="B95" s="70"/>
    </row>
    <row r="96" spans="1:2" ht="13" x14ac:dyDescent="0.15">
      <c r="A96" s="107"/>
      <c r="B96" s="70"/>
    </row>
    <row r="97" spans="1:2" ht="13" x14ac:dyDescent="0.15">
      <c r="A97" s="107"/>
      <c r="B97" s="70"/>
    </row>
    <row r="98" spans="1:2" ht="13" x14ac:dyDescent="0.15">
      <c r="A98" s="107"/>
      <c r="B98" s="70"/>
    </row>
    <row r="99" spans="1:2" ht="13" x14ac:dyDescent="0.15">
      <c r="A99" s="107"/>
      <c r="B99" s="70"/>
    </row>
    <row r="100" spans="1:2" ht="13" x14ac:dyDescent="0.15">
      <c r="A100" s="107"/>
      <c r="B100" s="70"/>
    </row>
    <row r="101" spans="1:2" ht="13" x14ac:dyDescent="0.15">
      <c r="A101" s="107"/>
      <c r="B101" s="70"/>
    </row>
    <row r="102" spans="1:2" ht="13" x14ac:dyDescent="0.15">
      <c r="A102" s="107"/>
      <c r="B102" s="70"/>
    </row>
    <row r="103" spans="1:2" ht="13" x14ac:dyDescent="0.15">
      <c r="A103" s="107"/>
      <c r="B103" s="70"/>
    </row>
    <row r="104" spans="1:2" ht="13" x14ac:dyDescent="0.15">
      <c r="A104" s="107"/>
      <c r="B104" s="70"/>
    </row>
    <row r="105" spans="1:2" ht="13" x14ac:dyDescent="0.15">
      <c r="A105" s="107"/>
      <c r="B105" s="70"/>
    </row>
    <row r="106" spans="1:2" ht="13" x14ac:dyDescent="0.15">
      <c r="A106" s="107"/>
      <c r="B106" s="70"/>
    </row>
    <row r="107" spans="1:2" ht="13" x14ac:dyDescent="0.15">
      <c r="A107" s="107"/>
      <c r="B107" s="70"/>
    </row>
    <row r="108" spans="1:2" ht="13" x14ac:dyDescent="0.15">
      <c r="A108" s="107"/>
      <c r="B108" s="70"/>
    </row>
    <row r="109" spans="1:2" ht="13" x14ac:dyDescent="0.15">
      <c r="A109" s="107"/>
      <c r="B109" s="70"/>
    </row>
    <row r="110" spans="1:2" ht="13" x14ac:dyDescent="0.15">
      <c r="A110" s="107"/>
      <c r="B110" s="70"/>
    </row>
    <row r="111" spans="1:2" ht="13" x14ac:dyDescent="0.15">
      <c r="A111" s="107"/>
      <c r="B111" s="70"/>
    </row>
    <row r="112" spans="1:2" ht="13" x14ac:dyDescent="0.15">
      <c r="A112" s="107"/>
      <c r="B112" s="70"/>
    </row>
    <row r="113" spans="1:2" ht="13" x14ac:dyDescent="0.15">
      <c r="A113" s="107"/>
      <c r="B113" s="70"/>
    </row>
    <row r="114" spans="1:2" ht="13" x14ac:dyDescent="0.15">
      <c r="A114" s="107"/>
      <c r="B114" s="70"/>
    </row>
    <row r="115" spans="1:2" ht="13" x14ac:dyDescent="0.15">
      <c r="A115" s="107"/>
      <c r="B115" s="70"/>
    </row>
    <row r="116" spans="1:2" ht="13" x14ac:dyDescent="0.15">
      <c r="A116" s="107"/>
      <c r="B116" s="70"/>
    </row>
    <row r="117" spans="1:2" ht="13" x14ac:dyDescent="0.15">
      <c r="A117" s="107"/>
      <c r="B117" s="70"/>
    </row>
    <row r="118" spans="1:2" ht="13" x14ac:dyDescent="0.15">
      <c r="A118" s="107"/>
      <c r="B118" s="70"/>
    </row>
    <row r="119" spans="1:2" ht="13" x14ac:dyDescent="0.15">
      <c r="A119" s="107"/>
      <c r="B119" s="70"/>
    </row>
    <row r="120" spans="1:2" ht="13" x14ac:dyDescent="0.15">
      <c r="A120" s="107"/>
      <c r="B120" s="70"/>
    </row>
    <row r="121" spans="1:2" ht="13" x14ac:dyDescent="0.15">
      <c r="A121" s="107"/>
      <c r="B121" s="70"/>
    </row>
    <row r="122" spans="1:2" ht="13" x14ac:dyDescent="0.15">
      <c r="A122" s="107"/>
      <c r="B122" s="70"/>
    </row>
    <row r="123" spans="1:2" ht="13" x14ac:dyDescent="0.15">
      <c r="A123" s="107"/>
      <c r="B123" s="70"/>
    </row>
    <row r="124" spans="1:2" ht="13" x14ac:dyDescent="0.15">
      <c r="A124" s="107"/>
      <c r="B124" s="70"/>
    </row>
    <row r="125" spans="1:2" ht="13" x14ac:dyDescent="0.15">
      <c r="A125" s="107"/>
      <c r="B125" s="70"/>
    </row>
    <row r="126" spans="1:2" ht="13" x14ac:dyDescent="0.15">
      <c r="A126" s="107"/>
      <c r="B126" s="70"/>
    </row>
    <row r="127" spans="1:2" ht="13" x14ac:dyDescent="0.15">
      <c r="A127" s="107"/>
      <c r="B127" s="70"/>
    </row>
    <row r="128" spans="1:2" ht="13" x14ac:dyDescent="0.15">
      <c r="A128" s="107"/>
      <c r="B128" s="70"/>
    </row>
    <row r="129" spans="1:2" ht="13" x14ac:dyDescent="0.15">
      <c r="A129" s="107"/>
      <c r="B129" s="70"/>
    </row>
    <row r="130" spans="1:2" ht="13" x14ac:dyDescent="0.15">
      <c r="A130" s="107"/>
      <c r="B130" s="70"/>
    </row>
    <row r="131" spans="1:2" ht="13" x14ac:dyDescent="0.15">
      <c r="A131" s="107"/>
      <c r="B131" s="70"/>
    </row>
    <row r="132" spans="1:2" ht="13" x14ac:dyDescent="0.15">
      <c r="A132" s="107"/>
      <c r="B132" s="70"/>
    </row>
    <row r="133" spans="1:2" ht="13" x14ac:dyDescent="0.15">
      <c r="A133" s="107"/>
      <c r="B133" s="70"/>
    </row>
    <row r="134" spans="1:2" ht="13" x14ac:dyDescent="0.15">
      <c r="A134" s="107"/>
      <c r="B134" s="70"/>
    </row>
    <row r="135" spans="1:2" ht="13" x14ac:dyDescent="0.15">
      <c r="A135" s="107"/>
      <c r="B135" s="70"/>
    </row>
    <row r="136" spans="1:2" ht="13" x14ac:dyDescent="0.15">
      <c r="A136" s="107"/>
      <c r="B136" s="70"/>
    </row>
    <row r="137" spans="1:2" ht="13" x14ac:dyDescent="0.15">
      <c r="A137" s="107"/>
      <c r="B137" s="70"/>
    </row>
    <row r="138" spans="1:2" ht="13" x14ac:dyDescent="0.15">
      <c r="A138" s="107"/>
      <c r="B138" s="70"/>
    </row>
    <row r="139" spans="1:2" ht="13" x14ac:dyDescent="0.15">
      <c r="A139" s="107"/>
      <c r="B139" s="70"/>
    </row>
    <row r="140" spans="1:2" ht="13" x14ac:dyDescent="0.15">
      <c r="A140" s="107"/>
      <c r="B140" s="70"/>
    </row>
    <row r="141" spans="1:2" ht="13" x14ac:dyDescent="0.15">
      <c r="A141" s="107"/>
      <c r="B141" s="70"/>
    </row>
    <row r="142" spans="1:2" ht="13" x14ac:dyDescent="0.15">
      <c r="A142" s="107"/>
      <c r="B142" s="70"/>
    </row>
    <row r="143" spans="1:2" ht="13" x14ac:dyDescent="0.15">
      <c r="A143" s="107"/>
      <c r="B143" s="70"/>
    </row>
    <row r="144" spans="1:2" ht="13" x14ac:dyDescent="0.15">
      <c r="A144" s="107"/>
      <c r="B144" s="70"/>
    </row>
    <row r="145" spans="1:2" ht="13" x14ac:dyDescent="0.15">
      <c r="A145" s="107"/>
      <c r="B145" s="70"/>
    </row>
    <row r="146" spans="1:2" ht="13" x14ac:dyDescent="0.15">
      <c r="A146" s="107"/>
      <c r="B146" s="70"/>
    </row>
    <row r="147" spans="1:2" ht="13" x14ac:dyDescent="0.15">
      <c r="A147" s="107"/>
      <c r="B147" s="70"/>
    </row>
    <row r="148" spans="1:2" ht="13" x14ac:dyDescent="0.15">
      <c r="A148" s="107"/>
      <c r="B148" s="70"/>
    </row>
    <row r="149" spans="1:2" ht="13" x14ac:dyDescent="0.15">
      <c r="A149" s="107"/>
      <c r="B149" s="70"/>
    </row>
    <row r="150" spans="1:2" ht="13" x14ac:dyDescent="0.15">
      <c r="A150" s="107"/>
      <c r="B150" s="70"/>
    </row>
    <row r="151" spans="1:2" ht="13" x14ac:dyDescent="0.15">
      <c r="A151" s="107"/>
      <c r="B151" s="70"/>
    </row>
    <row r="152" spans="1:2" ht="13" x14ac:dyDescent="0.15">
      <c r="A152" s="107"/>
      <c r="B152" s="70"/>
    </row>
    <row r="153" spans="1:2" ht="13" x14ac:dyDescent="0.15">
      <c r="A153" s="107"/>
      <c r="B153" s="70"/>
    </row>
    <row r="154" spans="1:2" ht="13" x14ac:dyDescent="0.15">
      <c r="A154" s="107"/>
      <c r="B154" s="70"/>
    </row>
    <row r="155" spans="1:2" ht="13" x14ac:dyDescent="0.15">
      <c r="A155" s="107"/>
      <c r="B155" s="70"/>
    </row>
    <row r="156" spans="1:2" ht="13" x14ac:dyDescent="0.15">
      <c r="A156" s="107"/>
      <c r="B156" s="70"/>
    </row>
    <row r="157" spans="1:2" ht="13" x14ac:dyDescent="0.15">
      <c r="A157" s="107"/>
      <c r="B157" s="70"/>
    </row>
    <row r="158" spans="1:2" ht="13" x14ac:dyDescent="0.15">
      <c r="A158" s="107"/>
      <c r="B158" s="70"/>
    </row>
    <row r="159" spans="1:2" ht="13" x14ac:dyDescent="0.15">
      <c r="A159" s="107"/>
      <c r="B159" s="70"/>
    </row>
    <row r="160" spans="1:2" ht="13" x14ac:dyDescent="0.15">
      <c r="A160" s="107"/>
      <c r="B160" s="70"/>
    </row>
    <row r="161" spans="1:2" ht="13" x14ac:dyDescent="0.15">
      <c r="A161" s="107"/>
      <c r="B161" s="70"/>
    </row>
    <row r="162" spans="1:2" ht="13" x14ac:dyDescent="0.15">
      <c r="A162" s="107"/>
      <c r="B162" s="70"/>
    </row>
    <row r="163" spans="1:2" ht="13" x14ac:dyDescent="0.15">
      <c r="A163" s="107"/>
      <c r="B163" s="70"/>
    </row>
    <row r="164" spans="1:2" ht="13" x14ac:dyDescent="0.15">
      <c r="A164" s="107"/>
      <c r="B164" s="70"/>
    </row>
    <row r="165" spans="1:2" ht="13" x14ac:dyDescent="0.15">
      <c r="A165" s="107"/>
      <c r="B165" s="70"/>
    </row>
    <row r="166" spans="1:2" ht="13" x14ac:dyDescent="0.15">
      <c r="A166" s="107"/>
      <c r="B166" s="70"/>
    </row>
    <row r="167" spans="1:2" ht="13" x14ac:dyDescent="0.15">
      <c r="A167" s="107"/>
      <c r="B167" s="70"/>
    </row>
    <row r="168" spans="1:2" ht="13" x14ac:dyDescent="0.15">
      <c r="A168" s="107"/>
      <c r="B168" s="70"/>
    </row>
    <row r="169" spans="1:2" ht="13" x14ac:dyDescent="0.15">
      <c r="A169" s="107"/>
      <c r="B169" s="70"/>
    </row>
    <row r="170" spans="1:2" ht="13" x14ac:dyDescent="0.15">
      <c r="A170" s="107"/>
      <c r="B170" s="70"/>
    </row>
    <row r="171" spans="1:2" ht="13" x14ac:dyDescent="0.15">
      <c r="A171" s="107"/>
      <c r="B171" s="70"/>
    </row>
    <row r="172" spans="1:2" ht="13" x14ac:dyDescent="0.15">
      <c r="A172" s="107"/>
      <c r="B172" s="70"/>
    </row>
    <row r="173" spans="1:2" ht="13" x14ac:dyDescent="0.15">
      <c r="A173" s="107"/>
      <c r="B173" s="70"/>
    </row>
    <row r="174" spans="1:2" ht="13" x14ac:dyDescent="0.15">
      <c r="A174" s="107"/>
      <c r="B174" s="70"/>
    </row>
    <row r="175" spans="1:2" ht="13" x14ac:dyDescent="0.15">
      <c r="A175" s="107"/>
      <c r="B175" s="70"/>
    </row>
    <row r="176" spans="1:2" ht="13" x14ac:dyDescent="0.15">
      <c r="A176" s="107"/>
      <c r="B176" s="70"/>
    </row>
    <row r="177" spans="1:2" ht="13" x14ac:dyDescent="0.15">
      <c r="A177" s="107"/>
      <c r="B177" s="70"/>
    </row>
    <row r="178" spans="1:2" ht="13" x14ac:dyDescent="0.15">
      <c r="A178" s="107"/>
      <c r="B178" s="70"/>
    </row>
    <row r="179" spans="1:2" ht="13" x14ac:dyDescent="0.15">
      <c r="A179" s="107"/>
      <c r="B179" s="70"/>
    </row>
    <row r="180" spans="1:2" ht="13" x14ac:dyDescent="0.15">
      <c r="A180" s="107"/>
      <c r="B180" s="70"/>
    </row>
    <row r="181" spans="1:2" ht="13" x14ac:dyDescent="0.15">
      <c r="A181" s="107"/>
      <c r="B181" s="70"/>
    </row>
    <row r="182" spans="1:2" ht="13" x14ac:dyDescent="0.15">
      <c r="A182" s="107"/>
      <c r="B182" s="70"/>
    </row>
    <row r="183" spans="1:2" ht="13" x14ac:dyDescent="0.15">
      <c r="A183" s="107"/>
      <c r="B183" s="70"/>
    </row>
    <row r="184" spans="1:2" ht="13" x14ac:dyDescent="0.15">
      <c r="A184" s="107"/>
      <c r="B184" s="70"/>
    </row>
    <row r="185" spans="1:2" ht="13" x14ac:dyDescent="0.15">
      <c r="A185" s="107"/>
      <c r="B185" s="70"/>
    </row>
    <row r="186" spans="1:2" ht="13" x14ac:dyDescent="0.15">
      <c r="A186" s="107"/>
      <c r="B186" s="70"/>
    </row>
    <row r="187" spans="1:2" ht="13" x14ac:dyDescent="0.15">
      <c r="A187" s="107"/>
      <c r="B187" s="70"/>
    </row>
    <row r="188" spans="1:2" ht="13" x14ac:dyDescent="0.15">
      <c r="A188" s="107"/>
      <c r="B188" s="70"/>
    </row>
    <row r="189" spans="1:2" ht="13" x14ac:dyDescent="0.15">
      <c r="A189" s="107"/>
      <c r="B189" s="70"/>
    </row>
    <row r="190" spans="1:2" ht="13" x14ac:dyDescent="0.15">
      <c r="A190" s="107"/>
      <c r="B190" s="70"/>
    </row>
    <row r="191" spans="1:2" ht="13" x14ac:dyDescent="0.15">
      <c r="A191" s="107"/>
      <c r="B191" s="70"/>
    </row>
    <row r="192" spans="1:2" ht="13" x14ac:dyDescent="0.15">
      <c r="A192" s="107"/>
      <c r="B192" s="70"/>
    </row>
    <row r="193" spans="1:2" ht="13" x14ac:dyDescent="0.15">
      <c r="A193" s="107"/>
      <c r="B193" s="70"/>
    </row>
    <row r="194" spans="1:2" ht="13" x14ac:dyDescent="0.15">
      <c r="A194" s="107"/>
      <c r="B194" s="70"/>
    </row>
    <row r="195" spans="1:2" ht="13" x14ac:dyDescent="0.15">
      <c r="A195" s="107"/>
      <c r="B195" s="70"/>
    </row>
    <row r="196" spans="1:2" ht="13" x14ac:dyDescent="0.15">
      <c r="A196" s="107"/>
      <c r="B196" s="70"/>
    </row>
    <row r="197" spans="1:2" ht="13" x14ac:dyDescent="0.15">
      <c r="A197" s="107"/>
      <c r="B197" s="70"/>
    </row>
    <row r="198" spans="1:2" ht="13" x14ac:dyDescent="0.15">
      <c r="A198" s="107"/>
      <c r="B198" s="70"/>
    </row>
    <row r="199" spans="1:2" ht="13" x14ac:dyDescent="0.15">
      <c r="A199" s="107"/>
      <c r="B199" s="70"/>
    </row>
    <row r="200" spans="1:2" ht="13" x14ac:dyDescent="0.15">
      <c r="A200" s="107"/>
      <c r="B200" s="70"/>
    </row>
    <row r="201" spans="1:2" ht="13" x14ac:dyDescent="0.15">
      <c r="A201" s="107"/>
      <c r="B201" s="70"/>
    </row>
    <row r="202" spans="1:2" ht="13" x14ac:dyDescent="0.15">
      <c r="A202" s="107"/>
      <c r="B202" s="70"/>
    </row>
    <row r="203" spans="1:2" ht="13" x14ac:dyDescent="0.15">
      <c r="A203" s="107"/>
      <c r="B203" s="70"/>
    </row>
    <row r="204" spans="1:2" ht="13" x14ac:dyDescent="0.15">
      <c r="A204" s="107"/>
      <c r="B204" s="70"/>
    </row>
    <row r="205" spans="1:2" ht="13" x14ac:dyDescent="0.15">
      <c r="A205" s="107"/>
      <c r="B205" s="70"/>
    </row>
    <row r="206" spans="1:2" ht="13" x14ac:dyDescent="0.15">
      <c r="A206" s="107"/>
      <c r="B206" s="70"/>
    </row>
    <row r="207" spans="1:2" ht="13" x14ac:dyDescent="0.15">
      <c r="A207" s="107"/>
      <c r="B207" s="70"/>
    </row>
    <row r="208" spans="1:2" ht="13" x14ac:dyDescent="0.15">
      <c r="A208" s="107"/>
      <c r="B208" s="70"/>
    </row>
    <row r="209" spans="1:2" ht="13" x14ac:dyDescent="0.15">
      <c r="A209" s="107"/>
      <c r="B209" s="70"/>
    </row>
    <row r="210" spans="1:2" ht="13" x14ac:dyDescent="0.15">
      <c r="A210" s="107"/>
      <c r="B210" s="70"/>
    </row>
    <row r="211" spans="1:2" ht="13" x14ac:dyDescent="0.15">
      <c r="A211" s="107"/>
      <c r="B211" s="70"/>
    </row>
    <row r="212" spans="1:2" ht="13" x14ac:dyDescent="0.15">
      <c r="A212" s="107"/>
      <c r="B212" s="70"/>
    </row>
    <row r="213" spans="1:2" ht="13" x14ac:dyDescent="0.15">
      <c r="A213" s="107"/>
      <c r="B213" s="70"/>
    </row>
    <row r="214" spans="1:2" ht="13" x14ac:dyDescent="0.15">
      <c r="A214" s="107"/>
      <c r="B214" s="70"/>
    </row>
    <row r="215" spans="1:2" ht="13" x14ac:dyDescent="0.15">
      <c r="A215" s="107"/>
      <c r="B215" s="70"/>
    </row>
    <row r="216" spans="1:2" ht="13" x14ac:dyDescent="0.15">
      <c r="A216" s="107"/>
      <c r="B216" s="70"/>
    </row>
    <row r="217" spans="1:2" ht="13" x14ac:dyDescent="0.15">
      <c r="A217" s="107"/>
      <c r="B217" s="70"/>
    </row>
    <row r="218" spans="1:2" ht="13" x14ac:dyDescent="0.15">
      <c r="A218" s="107"/>
      <c r="B218" s="70"/>
    </row>
    <row r="219" spans="1:2" ht="13" x14ac:dyDescent="0.15">
      <c r="A219" s="107"/>
      <c r="B219" s="70"/>
    </row>
    <row r="220" spans="1:2" ht="13" x14ac:dyDescent="0.15">
      <c r="A220" s="107"/>
      <c r="B220" s="70"/>
    </row>
    <row r="221" spans="1:2" ht="13" x14ac:dyDescent="0.15">
      <c r="A221" s="107"/>
      <c r="B221" s="70"/>
    </row>
    <row r="222" spans="1:2" ht="13" x14ac:dyDescent="0.15">
      <c r="A222" s="107"/>
      <c r="B222" s="70"/>
    </row>
    <row r="223" spans="1:2" ht="13" x14ac:dyDescent="0.15">
      <c r="A223" s="107"/>
      <c r="B223" s="70"/>
    </row>
    <row r="224" spans="1:2" ht="13" x14ac:dyDescent="0.15">
      <c r="A224" s="107"/>
      <c r="B224" s="70"/>
    </row>
    <row r="225" spans="1:2" ht="13" x14ac:dyDescent="0.15">
      <c r="A225" s="107"/>
      <c r="B225" s="70"/>
    </row>
    <row r="226" spans="1:2" ht="13" x14ac:dyDescent="0.15">
      <c r="A226" s="107"/>
      <c r="B226" s="70"/>
    </row>
    <row r="227" spans="1:2" ht="13" x14ac:dyDescent="0.15">
      <c r="A227" s="107"/>
      <c r="B227" s="70"/>
    </row>
    <row r="228" spans="1:2" ht="13" x14ac:dyDescent="0.15">
      <c r="A228" s="107"/>
      <c r="B228" s="70"/>
    </row>
    <row r="229" spans="1:2" ht="13" x14ac:dyDescent="0.15">
      <c r="A229" s="107"/>
      <c r="B229" s="70"/>
    </row>
    <row r="230" spans="1:2" ht="13" x14ac:dyDescent="0.15">
      <c r="A230" s="107"/>
      <c r="B230" s="70"/>
    </row>
    <row r="231" spans="1:2" ht="13" x14ac:dyDescent="0.15">
      <c r="A231" s="107"/>
      <c r="B231" s="70"/>
    </row>
    <row r="232" spans="1:2" ht="13" x14ac:dyDescent="0.15">
      <c r="A232" s="107"/>
      <c r="B232" s="70"/>
    </row>
    <row r="233" spans="1:2" ht="13" x14ac:dyDescent="0.15">
      <c r="A233" s="107"/>
      <c r="B233" s="70"/>
    </row>
    <row r="234" spans="1:2" ht="13" x14ac:dyDescent="0.15">
      <c r="A234" s="107"/>
      <c r="B234" s="70"/>
    </row>
    <row r="235" spans="1:2" ht="13" x14ac:dyDescent="0.15">
      <c r="A235" s="107"/>
      <c r="B235" s="70"/>
    </row>
    <row r="236" spans="1:2" ht="13" x14ac:dyDescent="0.15">
      <c r="A236" s="107"/>
      <c r="B236" s="70"/>
    </row>
    <row r="237" spans="1:2" ht="13" x14ac:dyDescent="0.15">
      <c r="A237" s="107"/>
      <c r="B237" s="70"/>
    </row>
    <row r="238" spans="1:2" ht="13" x14ac:dyDescent="0.15">
      <c r="A238" s="107"/>
      <c r="B238" s="70"/>
    </row>
    <row r="239" spans="1:2" ht="13" x14ac:dyDescent="0.15">
      <c r="A239" s="107"/>
      <c r="B239" s="70"/>
    </row>
    <row r="240" spans="1:2" ht="13" x14ac:dyDescent="0.15">
      <c r="A240" s="107"/>
      <c r="B240" s="70"/>
    </row>
    <row r="241" spans="1:2" ht="13" x14ac:dyDescent="0.15">
      <c r="A241" s="107"/>
      <c r="B241" s="70"/>
    </row>
    <row r="242" spans="1:2" ht="13" x14ac:dyDescent="0.15">
      <c r="A242" s="107"/>
      <c r="B242" s="70"/>
    </row>
    <row r="243" spans="1:2" ht="13" x14ac:dyDescent="0.15">
      <c r="A243" s="107"/>
      <c r="B243" s="70"/>
    </row>
    <row r="244" spans="1:2" ht="13" x14ac:dyDescent="0.15">
      <c r="A244" s="107"/>
      <c r="B244" s="70"/>
    </row>
    <row r="245" spans="1:2" ht="13" x14ac:dyDescent="0.15">
      <c r="A245" s="107"/>
      <c r="B245" s="70"/>
    </row>
    <row r="246" spans="1:2" ht="13" x14ac:dyDescent="0.15">
      <c r="A246" s="107"/>
      <c r="B246" s="70"/>
    </row>
    <row r="247" spans="1:2" ht="13" x14ac:dyDescent="0.15">
      <c r="A247" s="107"/>
      <c r="B247" s="70"/>
    </row>
    <row r="248" spans="1:2" ht="13" x14ac:dyDescent="0.15">
      <c r="A248" s="107"/>
      <c r="B248" s="70"/>
    </row>
    <row r="249" spans="1:2" ht="13" x14ac:dyDescent="0.15">
      <c r="A249" s="107"/>
      <c r="B249" s="70"/>
    </row>
    <row r="250" spans="1:2" ht="13" x14ac:dyDescent="0.15">
      <c r="A250" s="107"/>
      <c r="B250" s="70"/>
    </row>
    <row r="251" spans="1:2" ht="13" x14ac:dyDescent="0.15">
      <c r="A251" s="107"/>
      <c r="B251" s="70"/>
    </row>
    <row r="252" spans="1:2" ht="13" x14ac:dyDescent="0.15">
      <c r="A252" s="107"/>
      <c r="B252" s="70"/>
    </row>
    <row r="253" spans="1:2" ht="13" x14ac:dyDescent="0.15">
      <c r="A253" s="107"/>
      <c r="B253" s="70"/>
    </row>
    <row r="254" spans="1:2" ht="13" x14ac:dyDescent="0.15">
      <c r="A254" s="107"/>
      <c r="B254" s="70"/>
    </row>
    <row r="255" spans="1:2" ht="13" x14ac:dyDescent="0.15">
      <c r="A255" s="107"/>
      <c r="B255" s="70"/>
    </row>
    <row r="256" spans="1:2" ht="13" x14ac:dyDescent="0.15">
      <c r="A256" s="107"/>
      <c r="B256" s="70"/>
    </row>
    <row r="257" spans="1:2" ht="13" x14ac:dyDescent="0.15">
      <c r="A257" s="107"/>
      <c r="B257" s="70"/>
    </row>
    <row r="258" spans="1:2" ht="13" x14ac:dyDescent="0.15">
      <c r="A258" s="107"/>
      <c r="B258" s="70"/>
    </row>
    <row r="259" spans="1:2" ht="13" x14ac:dyDescent="0.15">
      <c r="A259" s="107"/>
      <c r="B259" s="70"/>
    </row>
    <row r="260" spans="1:2" ht="13" x14ac:dyDescent="0.15">
      <c r="A260" s="107"/>
      <c r="B260" s="70"/>
    </row>
    <row r="261" spans="1:2" ht="13" x14ac:dyDescent="0.15">
      <c r="A261" s="107"/>
      <c r="B261" s="70"/>
    </row>
    <row r="262" spans="1:2" ht="13" x14ac:dyDescent="0.15">
      <c r="A262" s="107"/>
      <c r="B262" s="70"/>
    </row>
    <row r="263" spans="1:2" ht="13" x14ac:dyDescent="0.15">
      <c r="A263" s="107"/>
      <c r="B263" s="70"/>
    </row>
    <row r="264" spans="1:2" ht="13" x14ac:dyDescent="0.15">
      <c r="A264" s="107"/>
      <c r="B264" s="70"/>
    </row>
    <row r="265" spans="1:2" ht="13" x14ac:dyDescent="0.15">
      <c r="A265" s="107"/>
      <c r="B265" s="70"/>
    </row>
    <row r="266" spans="1:2" ht="13" x14ac:dyDescent="0.15">
      <c r="A266" s="107"/>
      <c r="B266" s="70"/>
    </row>
    <row r="267" spans="1:2" ht="13" x14ac:dyDescent="0.15">
      <c r="A267" s="107"/>
      <c r="B267" s="70"/>
    </row>
    <row r="268" spans="1:2" ht="13" x14ac:dyDescent="0.15">
      <c r="A268" s="107"/>
      <c r="B268" s="70"/>
    </row>
    <row r="269" spans="1:2" ht="13" x14ac:dyDescent="0.15">
      <c r="A269" s="107"/>
      <c r="B269" s="70"/>
    </row>
    <row r="270" spans="1:2" ht="13" x14ac:dyDescent="0.15">
      <c r="A270" s="107"/>
      <c r="B270" s="70"/>
    </row>
    <row r="271" spans="1:2" ht="13" x14ac:dyDescent="0.15">
      <c r="A271" s="107"/>
      <c r="B271" s="70"/>
    </row>
    <row r="272" spans="1:2" ht="13" x14ac:dyDescent="0.15">
      <c r="A272" s="107"/>
      <c r="B272" s="70"/>
    </row>
    <row r="273" spans="1:2" ht="13" x14ac:dyDescent="0.15">
      <c r="A273" s="107"/>
      <c r="B273" s="70"/>
    </row>
    <row r="274" spans="1:2" ht="13" x14ac:dyDescent="0.15">
      <c r="A274" s="107"/>
      <c r="B274" s="70"/>
    </row>
    <row r="275" spans="1:2" ht="13" x14ac:dyDescent="0.15">
      <c r="A275" s="107"/>
      <c r="B275" s="70"/>
    </row>
    <row r="276" spans="1:2" ht="13" x14ac:dyDescent="0.15">
      <c r="A276" s="107"/>
      <c r="B276" s="70"/>
    </row>
    <row r="277" spans="1:2" ht="13" x14ac:dyDescent="0.15">
      <c r="A277" s="107"/>
      <c r="B277" s="70"/>
    </row>
    <row r="278" spans="1:2" ht="13" x14ac:dyDescent="0.15">
      <c r="A278" s="107"/>
      <c r="B278" s="70"/>
    </row>
    <row r="279" spans="1:2" ht="13" x14ac:dyDescent="0.15">
      <c r="A279" s="107"/>
      <c r="B279" s="70"/>
    </row>
    <row r="280" spans="1:2" ht="13" x14ac:dyDescent="0.15">
      <c r="A280" s="107"/>
      <c r="B280" s="70"/>
    </row>
    <row r="281" spans="1:2" ht="13" x14ac:dyDescent="0.15">
      <c r="A281" s="107"/>
      <c r="B281" s="70"/>
    </row>
    <row r="282" spans="1:2" ht="13" x14ac:dyDescent="0.15">
      <c r="A282" s="107"/>
      <c r="B282" s="70"/>
    </row>
    <row r="283" spans="1:2" ht="13" x14ac:dyDescent="0.15">
      <c r="A283" s="107"/>
      <c r="B283" s="70"/>
    </row>
    <row r="284" spans="1:2" ht="13" x14ac:dyDescent="0.15">
      <c r="A284" s="107"/>
      <c r="B284" s="70"/>
    </row>
    <row r="285" spans="1:2" ht="13" x14ac:dyDescent="0.15">
      <c r="A285" s="107"/>
      <c r="B285" s="70"/>
    </row>
    <row r="286" spans="1:2" ht="13" x14ac:dyDescent="0.15">
      <c r="A286" s="107"/>
      <c r="B286" s="70"/>
    </row>
    <row r="287" spans="1:2" ht="13" x14ac:dyDescent="0.15">
      <c r="A287" s="107"/>
      <c r="B287" s="70"/>
    </row>
    <row r="288" spans="1:2" ht="13" x14ac:dyDescent="0.15">
      <c r="A288" s="107"/>
      <c r="B288" s="70"/>
    </row>
    <row r="289" spans="1:2" ht="13" x14ac:dyDescent="0.15">
      <c r="A289" s="107"/>
      <c r="B289" s="70"/>
    </row>
    <row r="290" spans="1:2" ht="13" x14ac:dyDescent="0.15">
      <c r="A290" s="107"/>
      <c r="B290" s="70"/>
    </row>
    <row r="291" spans="1:2" ht="13" x14ac:dyDescent="0.15">
      <c r="A291" s="107"/>
      <c r="B291" s="70"/>
    </row>
    <row r="292" spans="1:2" ht="13" x14ac:dyDescent="0.15">
      <c r="A292" s="107"/>
      <c r="B292" s="70"/>
    </row>
    <row r="293" spans="1:2" ht="13" x14ac:dyDescent="0.15">
      <c r="A293" s="107"/>
      <c r="B293" s="70"/>
    </row>
    <row r="294" spans="1:2" ht="13" x14ac:dyDescent="0.15">
      <c r="A294" s="107"/>
      <c r="B294" s="70"/>
    </row>
    <row r="295" spans="1:2" ht="13" x14ac:dyDescent="0.15">
      <c r="A295" s="107"/>
      <c r="B295" s="70"/>
    </row>
    <row r="296" spans="1:2" ht="13" x14ac:dyDescent="0.15">
      <c r="A296" s="107"/>
      <c r="B296" s="70"/>
    </row>
    <row r="297" spans="1:2" ht="13" x14ac:dyDescent="0.15">
      <c r="A297" s="107"/>
      <c r="B297" s="70"/>
    </row>
    <row r="298" spans="1:2" ht="13" x14ac:dyDescent="0.15">
      <c r="A298" s="107"/>
      <c r="B298" s="70"/>
    </row>
    <row r="299" spans="1:2" ht="13" x14ac:dyDescent="0.15">
      <c r="A299" s="107"/>
      <c r="B299" s="70"/>
    </row>
    <row r="300" spans="1:2" ht="13" x14ac:dyDescent="0.15">
      <c r="A300" s="107"/>
      <c r="B300" s="70"/>
    </row>
    <row r="301" spans="1:2" ht="13" x14ac:dyDescent="0.15">
      <c r="A301" s="107"/>
      <c r="B301" s="70"/>
    </row>
    <row r="302" spans="1:2" ht="13" x14ac:dyDescent="0.15">
      <c r="A302" s="107"/>
      <c r="B302" s="70"/>
    </row>
    <row r="303" spans="1:2" ht="13" x14ac:dyDescent="0.15">
      <c r="A303" s="107"/>
      <c r="B303" s="70"/>
    </row>
    <row r="304" spans="1:2" ht="13" x14ac:dyDescent="0.15">
      <c r="A304" s="107"/>
      <c r="B304" s="70"/>
    </row>
    <row r="305" spans="1:2" ht="13" x14ac:dyDescent="0.15">
      <c r="A305" s="107"/>
      <c r="B305" s="70"/>
    </row>
    <row r="306" spans="1:2" ht="13" x14ac:dyDescent="0.15">
      <c r="A306" s="107"/>
      <c r="B306" s="70"/>
    </row>
    <row r="307" spans="1:2" ht="13" x14ac:dyDescent="0.15">
      <c r="A307" s="107"/>
      <c r="B307" s="70"/>
    </row>
    <row r="308" spans="1:2" ht="13" x14ac:dyDescent="0.15">
      <c r="A308" s="107"/>
      <c r="B308" s="70"/>
    </row>
    <row r="309" spans="1:2" ht="13" x14ac:dyDescent="0.15">
      <c r="A309" s="107"/>
      <c r="B309" s="70"/>
    </row>
    <row r="310" spans="1:2" ht="13" x14ac:dyDescent="0.15">
      <c r="A310" s="107"/>
      <c r="B310" s="70"/>
    </row>
    <row r="311" spans="1:2" ht="13" x14ac:dyDescent="0.15">
      <c r="A311" s="107"/>
      <c r="B311" s="70"/>
    </row>
    <row r="312" spans="1:2" ht="13" x14ac:dyDescent="0.15">
      <c r="A312" s="107"/>
      <c r="B312" s="70"/>
    </row>
    <row r="313" spans="1:2" ht="13" x14ac:dyDescent="0.15">
      <c r="A313" s="107"/>
      <c r="B313" s="70"/>
    </row>
    <row r="314" spans="1:2" ht="13" x14ac:dyDescent="0.15">
      <c r="A314" s="107"/>
      <c r="B314" s="70"/>
    </row>
    <row r="315" spans="1:2" ht="13" x14ac:dyDescent="0.15">
      <c r="A315" s="107"/>
      <c r="B315" s="70"/>
    </row>
    <row r="316" spans="1:2" ht="13" x14ac:dyDescent="0.15">
      <c r="A316" s="107"/>
      <c r="B316" s="70"/>
    </row>
    <row r="317" spans="1:2" ht="13" x14ac:dyDescent="0.15">
      <c r="A317" s="107"/>
      <c r="B317" s="70"/>
    </row>
    <row r="318" spans="1:2" ht="13" x14ac:dyDescent="0.15">
      <c r="A318" s="107"/>
      <c r="B318" s="70"/>
    </row>
    <row r="319" spans="1:2" ht="13" x14ac:dyDescent="0.15">
      <c r="A319" s="107"/>
      <c r="B319" s="70"/>
    </row>
    <row r="320" spans="1:2" ht="13" x14ac:dyDescent="0.15">
      <c r="A320" s="107"/>
      <c r="B320" s="70"/>
    </row>
    <row r="321" spans="1:2" ht="13" x14ac:dyDescent="0.15">
      <c r="A321" s="107"/>
      <c r="B321" s="70"/>
    </row>
    <row r="322" spans="1:2" ht="13" x14ac:dyDescent="0.15">
      <c r="A322" s="107"/>
      <c r="B322" s="70"/>
    </row>
    <row r="323" spans="1:2" ht="13" x14ac:dyDescent="0.15">
      <c r="A323" s="107"/>
      <c r="B323" s="70"/>
    </row>
    <row r="324" spans="1:2" ht="13" x14ac:dyDescent="0.15">
      <c r="A324" s="107"/>
      <c r="B324" s="70"/>
    </row>
    <row r="325" spans="1:2" ht="13" x14ac:dyDescent="0.15">
      <c r="A325" s="107"/>
      <c r="B325" s="70"/>
    </row>
    <row r="326" spans="1:2" ht="13" x14ac:dyDescent="0.15">
      <c r="A326" s="107"/>
      <c r="B326" s="70"/>
    </row>
    <row r="327" spans="1:2" ht="13" x14ac:dyDescent="0.15">
      <c r="A327" s="107"/>
      <c r="B327" s="70"/>
    </row>
    <row r="328" spans="1:2" ht="13" x14ac:dyDescent="0.15">
      <c r="A328" s="107"/>
      <c r="B328" s="70"/>
    </row>
    <row r="329" spans="1:2" ht="13" x14ac:dyDescent="0.15">
      <c r="A329" s="107"/>
      <c r="B329" s="70"/>
    </row>
    <row r="330" spans="1:2" ht="13" x14ac:dyDescent="0.15">
      <c r="A330" s="107"/>
      <c r="B330" s="70"/>
    </row>
    <row r="331" spans="1:2" ht="13" x14ac:dyDescent="0.15">
      <c r="A331" s="107"/>
      <c r="B331" s="70"/>
    </row>
    <row r="332" spans="1:2" ht="13" x14ac:dyDescent="0.15">
      <c r="A332" s="107"/>
      <c r="B332" s="70"/>
    </row>
    <row r="333" spans="1:2" ht="13" x14ac:dyDescent="0.15">
      <c r="A333" s="107"/>
      <c r="B333" s="70"/>
    </row>
    <row r="334" spans="1:2" ht="13" x14ac:dyDescent="0.15">
      <c r="A334" s="107"/>
      <c r="B334" s="70"/>
    </row>
    <row r="335" spans="1:2" ht="13" x14ac:dyDescent="0.15">
      <c r="A335" s="107"/>
      <c r="B335" s="70"/>
    </row>
    <row r="336" spans="1:2" ht="13" x14ac:dyDescent="0.15">
      <c r="A336" s="107"/>
      <c r="B336" s="70"/>
    </row>
    <row r="337" spans="1:2" ht="13" x14ac:dyDescent="0.15">
      <c r="A337" s="107"/>
      <c r="B337" s="70"/>
    </row>
    <row r="338" spans="1:2" ht="13" x14ac:dyDescent="0.15">
      <c r="A338" s="107"/>
      <c r="B338" s="70"/>
    </row>
    <row r="339" spans="1:2" ht="13" x14ac:dyDescent="0.15">
      <c r="A339" s="107"/>
      <c r="B339" s="70"/>
    </row>
    <row r="340" spans="1:2" ht="13" x14ac:dyDescent="0.15">
      <c r="A340" s="107"/>
      <c r="B340" s="70"/>
    </row>
    <row r="341" spans="1:2" ht="13" x14ac:dyDescent="0.15">
      <c r="A341" s="107"/>
      <c r="B341" s="70"/>
    </row>
    <row r="342" spans="1:2" ht="13" x14ac:dyDescent="0.15">
      <c r="A342" s="107"/>
      <c r="B342" s="70"/>
    </row>
    <row r="343" spans="1:2" ht="13" x14ac:dyDescent="0.15">
      <c r="A343" s="107"/>
      <c r="B343" s="70"/>
    </row>
    <row r="344" spans="1:2" ht="13" x14ac:dyDescent="0.15">
      <c r="A344" s="107"/>
      <c r="B344" s="70"/>
    </row>
    <row r="345" spans="1:2" ht="13" x14ac:dyDescent="0.15">
      <c r="A345" s="107"/>
      <c r="B345" s="70"/>
    </row>
    <row r="346" spans="1:2" ht="13" x14ac:dyDescent="0.15">
      <c r="A346" s="107"/>
      <c r="B346" s="70"/>
    </row>
    <row r="347" spans="1:2" ht="13" x14ac:dyDescent="0.15">
      <c r="A347" s="107"/>
      <c r="B347" s="70"/>
    </row>
    <row r="348" spans="1:2" ht="13" x14ac:dyDescent="0.15">
      <c r="A348" s="107"/>
      <c r="B348" s="70"/>
    </row>
    <row r="349" spans="1:2" ht="13" x14ac:dyDescent="0.15">
      <c r="A349" s="107"/>
      <c r="B349" s="70"/>
    </row>
    <row r="350" spans="1:2" ht="13" x14ac:dyDescent="0.15">
      <c r="A350" s="107"/>
      <c r="B350" s="70"/>
    </row>
    <row r="351" spans="1:2" ht="13" x14ac:dyDescent="0.15">
      <c r="A351" s="107"/>
      <c r="B351" s="70"/>
    </row>
    <row r="352" spans="1:2" ht="13" x14ac:dyDescent="0.15">
      <c r="A352" s="107"/>
      <c r="B352" s="70"/>
    </row>
    <row r="353" spans="1:2" ht="13" x14ac:dyDescent="0.15">
      <c r="A353" s="107"/>
      <c r="B353" s="70"/>
    </row>
    <row r="354" spans="1:2" ht="13" x14ac:dyDescent="0.15">
      <c r="A354" s="107"/>
      <c r="B354" s="70"/>
    </row>
    <row r="355" spans="1:2" ht="13" x14ac:dyDescent="0.15">
      <c r="A355" s="107"/>
      <c r="B355" s="70"/>
    </row>
    <row r="356" spans="1:2" ht="13" x14ac:dyDescent="0.15">
      <c r="A356" s="107"/>
      <c r="B356" s="70"/>
    </row>
    <row r="357" spans="1:2" ht="13" x14ac:dyDescent="0.15">
      <c r="A357" s="107"/>
      <c r="B357" s="70"/>
    </row>
    <row r="358" spans="1:2" ht="13" x14ac:dyDescent="0.15">
      <c r="A358" s="107"/>
      <c r="B358" s="70"/>
    </row>
    <row r="359" spans="1:2" ht="13" x14ac:dyDescent="0.15">
      <c r="A359" s="107"/>
      <c r="B359" s="70"/>
    </row>
    <row r="360" spans="1:2" ht="13" x14ac:dyDescent="0.15">
      <c r="A360" s="107"/>
      <c r="B360" s="70"/>
    </row>
    <row r="361" spans="1:2" ht="13" x14ac:dyDescent="0.15">
      <c r="A361" s="107"/>
      <c r="B361" s="70"/>
    </row>
    <row r="362" spans="1:2" ht="13" x14ac:dyDescent="0.15">
      <c r="A362" s="107"/>
      <c r="B362" s="70"/>
    </row>
    <row r="363" spans="1:2" ht="13" x14ac:dyDescent="0.15">
      <c r="A363" s="107"/>
      <c r="B363" s="70"/>
    </row>
    <row r="364" spans="1:2" ht="13" x14ac:dyDescent="0.15">
      <c r="A364" s="107"/>
      <c r="B364" s="70"/>
    </row>
    <row r="365" spans="1:2" ht="13" x14ac:dyDescent="0.15">
      <c r="A365" s="107"/>
      <c r="B365" s="70"/>
    </row>
    <row r="366" spans="1:2" ht="13" x14ac:dyDescent="0.15">
      <c r="A366" s="107"/>
      <c r="B366" s="70"/>
    </row>
    <row r="367" spans="1:2" ht="13" x14ac:dyDescent="0.15">
      <c r="A367" s="107"/>
      <c r="B367" s="70"/>
    </row>
    <row r="368" spans="1:2" ht="13" x14ac:dyDescent="0.15">
      <c r="A368" s="107"/>
      <c r="B368" s="70"/>
    </row>
    <row r="369" spans="1:2" ht="13" x14ac:dyDescent="0.15">
      <c r="A369" s="107"/>
      <c r="B369" s="70"/>
    </row>
    <row r="370" spans="1:2" ht="13" x14ac:dyDescent="0.15">
      <c r="A370" s="107"/>
      <c r="B370" s="70"/>
    </row>
    <row r="371" spans="1:2" ht="13" x14ac:dyDescent="0.15">
      <c r="A371" s="107"/>
      <c r="B371" s="70"/>
    </row>
    <row r="372" spans="1:2" ht="13" x14ac:dyDescent="0.15">
      <c r="A372" s="107"/>
      <c r="B372" s="70"/>
    </row>
    <row r="373" spans="1:2" ht="13" x14ac:dyDescent="0.15">
      <c r="A373" s="107"/>
      <c r="B373" s="70"/>
    </row>
    <row r="374" spans="1:2" ht="13" x14ac:dyDescent="0.15">
      <c r="A374" s="107"/>
      <c r="B374" s="70"/>
    </row>
    <row r="375" spans="1:2" ht="13" x14ac:dyDescent="0.15">
      <c r="A375" s="107"/>
      <c r="B375" s="70"/>
    </row>
    <row r="376" spans="1:2" ht="13" x14ac:dyDescent="0.15">
      <c r="A376" s="107"/>
      <c r="B376" s="70"/>
    </row>
    <row r="377" spans="1:2" ht="13" x14ac:dyDescent="0.15">
      <c r="A377" s="107"/>
      <c r="B377" s="70"/>
    </row>
    <row r="378" spans="1:2" ht="13" x14ac:dyDescent="0.15">
      <c r="A378" s="107"/>
      <c r="B378" s="70"/>
    </row>
    <row r="379" spans="1:2" ht="13" x14ac:dyDescent="0.15">
      <c r="A379" s="107"/>
      <c r="B379" s="70"/>
    </row>
    <row r="380" spans="1:2" ht="13" x14ac:dyDescent="0.15">
      <c r="A380" s="107"/>
      <c r="B380" s="70"/>
    </row>
    <row r="381" spans="1:2" ht="13" x14ac:dyDescent="0.15">
      <c r="A381" s="107"/>
      <c r="B381" s="70"/>
    </row>
    <row r="382" spans="1:2" ht="13" x14ac:dyDescent="0.15">
      <c r="A382" s="107"/>
      <c r="B382" s="70"/>
    </row>
    <row r="383" spans="1:2" ht="13" x14ac:dyDescent="0.15">
      <c r="A383" s="107"/>
      <c r="B383" s="70"/>
    </row>
    <row r="384" spans="1:2" ht="13" x14ac:dyDescent="0.15">
      <c r="A384" s="107"/>
      <c r="B384" s="70"/>
    </row>
    <row r="385" spans="1:2" ht="13" x14ac:dyDescent="0.15">
      <c r="A385" s="107"/>
      <c r="B385" s="70"/>
    </row>
    <row r="386" spans="1:2" ht="13" x14ac:dyDescent="0.15">
      <c r="A386" s="107"/>
      <c r="B386" s="70"/>
    </row>
    <row r="387" spans="1:2" ht="13" x14ac:dyDescent="0.15">
      <c r="A387" s="107"/>
      <c r="B387" s="70"/>
    </row>
    <row r="388" spans="1:2" ht="13" x14ac:dyDescent="0.15">
      <c r="A388" s="107"/>
      <c r="B388" s="70"/>
    </row>
    <row r="389" spans="1:2" ht="13" x14ac:dyDescent="0.15">
      <c r="A389" s="107"/>
      <c r="B389" s="70"/>
    </row>
    <row r="390" spans="1:2" ht="13" x14ac:dyDescent="0.15">
      <c r="A390" s="107"/>
      <c r="B390" s="70"/>
    </row>
    <row r="391" spans="1:2" ht="13" x14ac:dyDescent="0.15">
      <c r="A391" s="107"/>
      <c r="B391" s="70"/>
    </row>
    <row r="392" spans="1:2" ht="13" x14ac:dyDescent="0.15">
      <c r="A392" s="107"/>
      <c r="B392" s="70"/>
    </row>
    <row r="393" spans="1:2" ht="13" x14ac:dyDescent="0.15">
      <c r="A393" s="107"/>
      <c r="B393" s="70"/>
    </row>
    <row r="394" spans="1:2" ht="13" x14ac:dyDescent="0.15">
      <c r="A394" s="107"/>
      <c r="B394" s="70"/>
    </row>
    <row r="395" spans="1:2" ht="13" x14ac:dyDescent="0.15">
      <c r="A395" s="107"/>
      <c r="B395" s="70"/>
    </row>
    <row r="396" spans="1:2" ht="13" x14ac:dyDescent="0.15">
      <c r="A396" s="107"/>
      <c r="B396" s="70"/>
    </row>
    <row r="397" spans="1:2" ht="13" x14ac:dyDescent="0.15">
      <c r="A397" s="107"/>
      <c r="B397" s="70"/>
    </row>
    <row r="398" spans="1:2" ht="13" x14ac:dyDescent="0.15">
      <c r="A398" s="107"/>
      <c r="B398" s="70"/>
    </row>
    <row r="399" spans="1:2" ht="13" x14ac:dyDescent="0.15">
      <c r="A399" s="107"/>
      <c r="B399" s="70"/>
    </row>
    <row r="400" spans="1:2" ht="13" x14ac:dyDescent="0.15">
      <c r="A400" s="107"/>
      <c r="B400" s="70"/>
    </row>
    <row r="401" spans="1:2" ht="13" x14ac:dyDescent="0.15">
      <c r="A401" s="107"/>
      <c r="B401" s="70"/>
    </row>
    <row r="402" spans="1:2" ht="13" x14ac:dyDescent="0.15">
      <c r="A402" s="107"/>
      <c r="B402" s="70"/>
    </row>
    <row r="403" spans="1:2" ht="13" x14ac:dyDescent="0.15">
      <c r="A403" s="107"/>
      <c r="B403" s="70"/>
    </row>
    <row r="404" spans="1:2" ht="13" x14ac:dyDescent="0.15">
      <c r="A404" s="107"/>
      <c r="B404" s="70"/>
    </row>
    <row r="405" spans="1:2" ht="13" x14ac:dyDescent="0.15">
      <c r="A405" s="107"/>
      <c r="B405" s="70"/>
    </row>
    <row r="406" spans="1:2" ht="13" x14ac:dyDescent="0.15">
      <c r="A406" s="107"/>
      <c r="B406" s="70"/>
    </row>
    <row r="407" spans="1:2" ht="13" x14ac:dyDescent="0.15">
      <c r="A407" s="107"/>
      <c r="B407" s="70"/>
    </row>
    <row r="408" spans="1:2" ht="13" x14ac:dyDescent="0.15">
      <c r="A408" s="107"/>
      <c r="B408" s="70"/>
    </row>
    <row r="409" spans="1:2" ht="13" x14ac:dyDescent="0.15">
      <c r="A409" s="107"/>
      <c r="B409" s="70"/>
    </row>
    <row r="410" spans="1:2" ht="13" x14ac:dyDescent="0.15">
      <c r="A410" s="107"/>
      <c r="B410" s="70"/>
    </row>
    <row r="411" spans="1:2" ht="13" x14ac:dyDescent="0.15">
      <c r="A411" s="107"/>
      <c r="B411" s="70"/>
    </row>
    <row r="412" spans="1:2" ht="13" x14ac:dyDescent="0.15">
      <c r="A412" s="107"/>
      <c r="B412" s="70"/>
    </row>
    <row r="413" spans="1:2" ht="13" x14ac:dyDescent="0.15">
      <c r="A413" s="107"/>
      <c r="B413" s="70"/>
    </row>
    <row r="414" spans="1:2" ht="13" x14ac:dyDescent="0.15">
      <c r="A414" s="107"/>
      <c r="B414" s="70"/>
    </row>
    <row r="415" spans="1:2" ht="13" x14ac:dyDescent="0.15">
      <c r="A415" s="107"/>
      <c r="B415" s="70"/>
    </row>
    <row r="416" spans="1:2" ht="13" x14ac:dyDescent="0.15">
      <c r="A416" s="107"/>
      <c r="B416" s="70"/>
    </row>
    <row r="417" spans="1:2" ht="13" x14ac:dyDescent="0.15">
      <c r="A417" s="107"/>
      <c r="B417" s="70"/>
    </row>
    <row r="418" spans="1:2" ht="13" x14ac:dyDescent="0.15">
      <c r="A418" s="107"/>
      <c r="B418" s="70"/>
    </row>
    <row r="419" spans="1:2" ht="13" x14ac:dyDescent="0.15">
      <c r="A419" s="107"/>
      <c r="B419" s="70"/>
    </row>
    <row r="420" spans="1:2" ht="13" x14ac:dyDescent="0.15">
      <c r="A420" s="107"/>
      <c r="B420" s="70"/>
    </row>
    <row r="421" spans="1:2" ht="13" x14ac:dyDescent="0.15">
      <c r="A421" s="107"/>
      <c r="B421" s="70"/>
    </row>
    <row r="422" spans="1:2" ht="13" x14ac:dyDescent="0.15">
      <c r="A422" s="107"/>
      <c r="B422" s="70"/>
    </row>
    <row r="423" spans="1:2" ht="13" x14ac:dyDescent="0.15">
      <c r="A423" s="107"/>
      <c r="B423" s="70"/>
    </row>
    <row r="424" spans="1:2" ht="13" x14ac:dyDescent="0.15">
      <c r="A424" s="107"/>
      <c r="B424" s="70"/>
    </row>
    <row r="425" spans="1:2" ht="13" x14ac:dyDescent="0.15">
      <c r="A425" s="107"/>
      <c r="B425" s="70"/>
    </row>
    <row r="426" spans="1:2" ht="13" x14ac:dyDescent="0.15">
      <c r="A426" s="107"/>
      <c r="B426" s="70"/>
    </row>
    <row r="427" spans="1:2" ht="13" x14ac:dyDescent="0.15">
      <c r="A427" s="107"/>
      <c r="B427" s="70"/>
    </row>
    <row r="428" spans="1:2" ht="13" x14ac:dyDescent="0.15">
      <c r="A428" s="107"/>
      <c r="B428" s="70"/>
    </row>
    <row r="429" spans="1:2" ht="13" x14ac:dyDescent="0.15">
      <c r="A429" s="107"/>
      <c r="B429" s="70"/>
    </row>
    <row r="430" spans="1:2" ht="13" x14ac:dyDescent="0.15">
      <c r="A430" s="107"/>
      <c r="B430" s="70"/>
    </row>
    <row r="431" spans="1:2" ht="13" x14ac:dyDescent="0.15">
      <c r="A431" s="107"/>
      <c r="B431" s="70"/>
    </row>
    <row r="432" spans="1:2" ht="13" x14ac:dyDescent="0.15">
      <c r="A432" s="107"/>
      <c r="B432" s="70"/>
    </row>
    <row r="433" spans="1:2" ht="13" x14ac:dyDescent="0.15">
      <c r="A433" s="107"/>
      <c r="B433" s="70"/>
    </row>
    <row r="434" spans="1:2" ht="13" x14ac:dyDescent="0.15">
      <c r="A434" s="107"/>
      <c r="B434" s="70"/>
    </row>
    <row r="435" spans="1:2" ht="13" x14ac:dyDescent="0.15">
      <c r="A435" s="107"/>
      <c r="B435" s="70"/>
    </row>
    <row r="436" spans="1:2" ht="13" x14ac:dyDescent="0.15">
      <c r="A436" s="107"/>
      <c r="B436" s="70"/>
    </row>
    <row r="437" spans="1:2" ht="13" x14ac:dyDescent="0.15">
      <c r="A437" s="107"/>
      <c r="B437" s="70"/>
    </row>
    <row r="438" spans="1:2" ht="13" x14ac:dyDescent="0.15">
      <c r="A438" s="107"/>
      <c r="B438" s="70"/>
    </row>
    <row r="439" spans="1:2" ht="13" x14ac:dyDescent="0.15">
      <c r="A439" s="107"/>
      <c r="B439" s="70"/>
    </row>
    <row r="440" spans="1:2" ht="13" x14ac:dyDescent="0.15">
      <c r="A440" s="107"/>
      <c r="B440" s="70"/>
    </row>
    <row r="441" spans="1:2" ht="13" x14ac:dyDescent="0.15">
      <c r="A441" s="107"/>
      <c r="B441" s="70"/>
    </row>
    <row r="442" spans="1:2" ht="13" x14ac:dyDescent="0.15">
      <c r="A442" s="107"/>
      <c r="B442" s="70"/>
    </row>
    <row r="443" spans="1:2" ht="13" x14ac:dyDescent="0.15">
      <c r="A443" s="107"/>
      <c r="B443" s="70"/>
    </row>
    <row r="444" spans="1:2" ht="13" x14ac:dyDescent="0.15">
      <c r="A444" s="107"/>
      <c r="B444" s="70"/>
    </row>
    <row r="445" spans="1:2" ht="13" x14ac:dyDescent="0.15">
      <c r="A445" s="107"/>
      <c r="B445" s="70"/>
    </row>
    <row r="446" spans="1:2" ht="13" x14ac:dyDescent="0.15">
      <c r="A446" s="107"/>
      <c r="B446" s="70"/>
    </row>
    <row r="447" spans="1:2" ht="13" x14ac:dyDescent="0.15">
      <c r="A447" s="107"/>
      <c r="B447" s="70"/>
    </row>
    <row r="448" spans="1:2" ht="13" x14ac:dyDescent="0.15">
      <c r="A448" s="107"/>
      <c r="B448" s="70"/>
    </row>
    <row r="449" spans="1:2" ht="13" x14ac:dyDescent="0.15">
      <c r="A449" s="107"/>
      <c r="B449" s="70"/>
    </row>
    <row r="450" spans="1:2" ht="13" x14ac:dyDescent="0.15">
      <c r="A450" s="107"/>
      <c r="B450" s="70"/>
    </row>
    <row r="451" spans="1:2" ht="13" x14ac:dyDescent="0.15">
      <c r="A451" s="107"/>
      <c r="B451" s="70"/>
    </row>
    <row r="452" spans="1:2" ht="13" x14ac:dyDescent="0.15">
      <c r="A452" s="107"/>
      <c r="B452" s="70"/>
    </row>
    <row r="453" spans="1:2" ht="13" x14ac:dyDescent="0.15">
      <c r="A453" s="107"/>
      <c r="B453" s="70"/>
    </row>
    <row r="454" spans="1:2" ht="13" x14ac:dyDescent="0.15">
      <c r="A454" s="107"/>
      <c r="B454" s="70"/>
    </row>
    <row r="455" spans="1:2" ht="13" x14ac:dyDescent="0.15">
      <c r="A455" s="107"/>
      <c r="B455" s="70"/>
    </row>
    <row r="456" spans="1:2" ht="13" x14ac:dyDescent="0.15">
      <c r="A456" s="107"/>
      <c r="B456" s="70"/>
    </row>
    <row r="457" spans="1:2" ht="13" x14ac:dyDescent="0.15">
      <c r="A457" s="107"/>
      <c r="B457" s="70"/>
    </row>
    <row r="458" spans="1:2" ht="13" x14ac:dyDescent="0.15">
      <c r="A458" s="107"/>
      <c r="B458" s="70"/>
    </row>
    <row r="459" spans="1:2" ht="13" x14ac:dyDescent="0.15">
      <c r="A459" s="107"/>
      <c r="B459" s="70"/>
    </row>
    <row r="460" spans="1:2" ht="13" x14ac:dyDescent="0.15">
      <c r="A460" s="107"/>
      <c r="B460" s="70"/>
    </row>
    <row r="461" spans="1:2" ht="13" x14ac:dyDescent="0.15">
      <c r="A461" s="107"/>
      <c r="B461" s="70"/>
    </row>
    <row r="462" spans="1:2" ht="13" x14ac:dyDescent="0.15">
      <c r="A462" s="107"/>
      <c r="B462" s="70"/>
    </row>
    <row r="463" spans="1:2" ht="13" x14ac:dyDescent="0.15">
      <c r="A463" s="107"/>
      <c r="B463" s="70"/>
    </row>
    <row r="464" spans="1:2" ht="13" x14ac:dyDescent="0.15">
      <c r="A464" s="107"/>
      <c r="B464" s="70"/>
    </row>
    <row r="465" spans="1:2" ht="13" x14ac:dyDescent="0.15">
      <c r="A465" s="107"/>
      <c r="B465" s="70"/>
    </row>
    <row r="466" spans="1:2" ht="13" x14ac:dyDescent="0.15">
      <c r="A466" s="107"/>
      <c r="B466" s="70"/>
    </row>
    <row r="467" spans="1:2" ht="13" x14ac:dyDescent="0.15">
      <c r="A467" s="107"/>
      <c r="B467" s="70"/>
    </row>
    <row r="468" spans="1:2" ht="13" x14ac:dyDescent="0.15">
      <c r="A468" s="107"/>
      <c r="B468" s="70"/>
    </row>
    <row r="469" spans="1:2" ht="13" x14ac:dyDescent="0.15">
      <c r="A469" s="107"/>
      <c r="B469" s="70"/>
    </row>
    <row r="470" spans="1:2" ht="13" x14ac:dyDescent="0.15">
      <c r="A470" s="107"/>
      <c r="B470" s="70"/>
    </row>
    <row r="471" spans="1:2" ht="13" x14ac:dyDescent="0.15">
      <c r="A471" s="107"/>
      <c r="B471" s="70"/>
    </row>
    <row r="472" spans="1:2" ht="13" x14ac:dyDescent="0.15">
      <c r="A472" s="107"/>
      <c r="B472" s="70"/>
    </row>
    <row r="473" spans="1:2" ht="13" x14ac:dyDescent="0.15">
      <c r="A473" s="107"/>
      <c r="B473" s="70"/>
    </row>
    <row r="474" spans="1:2" ht="13" x14ac:dyDescent="0.15">
      <c r="A474" s="107"/>
      <c r="B474" s="70"/>
    </row>
    <row r="475" spans="1:2" ht="13" x14ac:dyDescent="0.15">
      <c r="A475" s="107"/>
      <c r="B475" s="70"/>
    </row>
    <row r="476" spans="1:2" ht="13" x14ac:dyDescent="0.15">
      <c r="A476" s="107"/>
      <c r="B476" s="70"/>
    </row>
    <row r="477" spans="1:2" ht="13" x14ac:dyDescent="0.15">
      <c r="A477" s="107"/>
      <c r="B477" s="70"/>
    </row>
    <row r="478" spans="1:2" ht="13" x14ac:dyDescent="0.15">
      <c r="A478" s="107"/>
      <c r="B478" s="70"/>
    </row>
    <row r="479" spans="1:2" ht="13" x14ac:dyDescent="0.15">
      <c r="A479" s="107"/>
      <c r="B479" s="70"/>
    </row>
    <row r="480" spans="1:2" ht="13" x14ac:dyDescent="0.15">
      <c r="A480" s="107"/>
      <c r="B480" s="70"/>
    </row>
    <row r="481" spans="1:2" ht="13" x14ac:dyDescent="0.15">
      <c r="A481" s="107"/>
      <c r="B481" s="70"/>
    </row>
    <row r="482" spans="1:2" ht="13" x14ac:dyDescent="0.15">
      <c r="A482" s="107"/>
      <c r="B482" s="70"/>
    </row>
    <row r="483" spans="1:2" ht="13" x14ac:dyDescent="0.15">
      <c r="A483" s="107"/>
      <c r="B483" s="70"/>
    </row>
    <row r="484" spans="1:2" ht="13" x14ac:dyDescent="0.15">
      <c r="A484" s="107"/>
      <c r="B484" s="70"/>
    </row>
    <row r="485" spans="1:2" ht="13" x14ac:dyDescent="0.15">
      <c r="A485" s="107"/>
      <c r="B485" s="70"/>
    </row>
    <row r="486" spans="1:2" ht="13" x14ac:dyDescent="0.15">
      <c r="A486" s="107"/>
      <c r="B486" s="70"/>
    </row>
    <row r="487" spans="1:2" ht="13" x14ac:dyDescent="0.15">
      <c r="A487" s="107"/>
      <c r="B487" s="70"/>
    </row>
    <row r="488" spans="1:2" ht="13" x14ac:dyDescent="0.15">
      <c r="A488" s="107"/>
      <c r="B488" s="70"/>
    </row>
    <row r="489" spans="1:2" ht="13" x14ac:dyDescent="0.15">
      <c r="A489" s="107"/>
      <c r="B489" s="70"/>
    </row>
    <row r="490" spans="1:2" ht="13" x14ac:dyDescent="0.15">
      <c r="A490" s="107"/>
      <c r="B490" s="70"/>
    </row>
    <row r="491" spans="1:2" ht="13" x14ac:dyDescent="0.15">
      <c r="A491" s="107"/>
      <c r="B491" s="70"/>
    </row>
    <row r="492" spans="1:2" ht="13" x14ac:dyDescent="0.15">
      <c r="A492" s="107"/>
      <c r="B492" s="70"/>
    </row>
    <row r="493" spans="1:2" ht="13" x14ac:dyDescent="0.15">
      <c r="A493" s="107"/>
      <c r="B493" s="70"/>
    </row>
    <row r="494" spans="1:2" ht="13" x14ac:dyDescent="0.15">
      <c r="A494" s="107"/>
      <c r="B494" s="70"/>
    </row>
    <row r="495" spans="1:2" ht="13" x14ac:dyDescent="0.15">
      <c r="A495" s="107"/>
      <c r="B495" s="70"/>
    </row>
    <row r="496" spans="1:2" ht="13" x14ac:dyDescent="0.15">
      <c r="A496" s="107"/>
      <c r="B496" s="70"/>
    </row>
    <row r="497" spans="1:2" ht="13" x14ac:dyDescent="0.15">
      <c r="A497" s="107"/>
      <c r="B497" s="70"/>
    </row>
    <row r="498" spans="1:2" ht="13" x14ac:dyDescent="0.15">
      <c r="A498" s="107"/>
      <c r="B498" s="70"/>
    </row>
    <row r="499" spans="1:2" ht="13" x14ac:dyDescent="0.15">
      <c r="A499" s="107"/>
      <c r="B499" s="70"/>
    </row>
    <row r="500" spans="1:2" ht="13" x14ac:dyDescent="0.15">
      <c r="A500" s="107"/>
      <c r="B500" s="70"/>
    </row>
    <row r="501" spans="1:2" ht="13" x14ac:dyDescent="0.15">
      <c r="A501" s="107"/>
      <c r="B501" s="70"/>
    </row>
    <row r="502" spans="1:2" ht="13" x14ac:dyDescent="0.15">
      <c r="A502" s="107"/>
      <c r="B502" s="70"/>
    </row>
    <row r="503" spans="1:2" ht="13" x14ac:dyDescent="0.15">
      <c r="A503" s="107"/>
      <c r="B503" s="70"/>
    </row>
    <row r="504" spans="1:2" ht="13" x14ac:dyDescent="0.15">
      <c r="A504" s="107"/>
      <c r="B504" s="70"/>
    </row>
    <row r="505" spans="1:2" ht="13" x14ac:dyDescent="0.15">
      <c r="A505" s="107"/>
      <c r="B505" s="70"/>
    </row>
    <row r="506" spans="1:2" ht="13" x14ac:dyDescent="0.15">
      <c r="A506" s="107"/>
      <c r="B506" s="70"/>
    </row>
    <row r="507" spans="1:2" ht="13" x14ac:dyDescent="0.15">
      <c r="A507" s="107"/>
      <c r="B507" s="70"/>
    </row>
    <row r="508" spans="1:2" ht="13" x14ac:dyDescent="0.15">
      <c r="A508" s="107"/>
      <c r="B508" s="70"/>
    </row>
    <row r="509" spans="1:2" ht="13" x14ac:dyDescent="0.15">
      <c r="A509" s="107"/>
      <c r="B509" s="70"/>
    </row>
    <row r="510" spans="1:2" ht="13" x14ac:dyDescent="0.15">
      <c r="A510" s="107"/>
      <c r="B510" s="70"/>
    </row>
    <row r="511" spans="1:2" ht="13" x14ac:dyDescent="0.15">
      <c r="A511" s="107"/>
      <c r="B511" s="70"/>
    </row>
    <row r="512" spans="1:2" ht="13" x14ac:dyDescent="0.15">
      <c r="A512" s="107"/>
      <c r="B512" s="70"/>
    </row>
    <row r="513" spans="1:2" ht="13" x14ac:dyDescent="0.15">
      <c r="A513" s="107"/>
      <c r="B513" s="70"/>
    </row>
    <row r="514" spans="1:2" ht="13" x14ac:dyDescent="0.15">
      <c r="A514" s="107"/>
      <c r="B514" s="70"/>
    </row>
    <row r="515" spans="1:2" ht="13" x14ac:dyDescent="0.15">
      <c r="A515" s="107"/>
      <c r="B515" s="70"/>
    </row>
    <row r="516" spans="1:2" ht="13" x14ac:dyDescent="0.15">
      <c r="A516" s="107"/>
      <c r="B516" s="70"/>
    </row>
    <row r="517" spans="1:2" ht="13" x14ac:dyDescent="0.15">
      <c r="A517" s="107"/>
      <c r="B517" s="70"/>
    </row>
    <row r="518" spans="1:2" ht="13" x14ac:dyDescent="0.15">
      <c r="A518" s="107"/>
      <c r="B518" s="70"/>
    </row>
    <row r="519" spans="1:2" ht="13" x14ac:dyDescent="0.15">
      <c r="A519" s="107"/>
      <c r="B519" s="70"/>
    </row>
    <row r="520" spans="1:2" ht="13" x14ac:dyDescent="0.15">
      <c r="A520" s="107"/>
      <c r="B520" s="70"/>
    </row>
    <row r="521" spans="1:2" ht="13" x14ac:dyDescent="0.15">
      <c r="A521" s="107"/>
      <c r="B521" s="70"/>
    </row>
    <row r="522" spans="1:2" ht="13" x14ac:dyDescent="0.15">
      <c r="A522" s="107"/>
      <c r="B522" s="70"/>
    </row>
    <row r="523" spans="1:2" ht="13" x14ac:dyDescent="0.15">
      <c r="A523" s="107"/>
      <c r="B523" s="70"/>
    </row>
    <row r="524" spans="1:2" ht="13" x14ac:dyDescent="0.15">
      <c r="A524" s="107"/>
      <c r="B524" s="70"/>
    </row>
    <row r="525" spans="1:2" ht="13" x14ac:dyDescent="0.15">
      <c r="A525" s="107"/>
      <c r="B525" s="70"/>
    </row>
    <row r="526" spans="1:2" ht="13" x14ac:dyDescent="0.15">
      <c r="A526" s="107"/>
      <c r="B526" s="70"/>
    </row>
    <row r="527" spans="1:2" ht="13" x14ac:dyDescent="0.15">
      <c r="A527" s="107"/>
      <c r="B527" s="70"/>
    </row>
    <row r="528" spans="1:2" ht="13" x14ac:dyDescent="0.15">
      <c r="A528" s="107"/>
      <c r="B528" s="70"/>
    </row>
    <row r="529" spans="1:2" ht="13" x14ac:dyDescent="0.15">
      <c r="A529" s="107"/>
      <c r="B529" s="70"/>
    </row>
    <row r="530" spans="1:2" ht="13" x14ac:dyDescent="0.15">
      <c r="A530" s="107"/>
      <c r="B530" s="70"/>
    </row>
    <row r="531" spans="1:2" ht="13" x14ac:dyDescent="0.15">
      <c r="A531" s="107"/>
      <c r="B531" s="70"/>
    </row>
    <row r="532" spans="1:2" ht="13" x14ac:dyDescent="0.15">
      <c r="A532" s="107"/>
      <c r="B532" s="70"/>
    </row>
    <row r="533" spans="1:2" ht="13" x14ac:dyDescent="0.15">
      <c r="A533" s="107"/>
      <c r="B533" s="70"/>
    </row>
    <row r="534" spans="1:2" ht="13" x14ac:dyDescent="0.15">
      <c r="A534" s="107"/>
      <c r="B534" s="70"/>
    </row>
    <row r="535" spans="1:2" ht="13" x14ac:dyDescent="0.15">
      <c r="A535" s="107"/>
      <c r="B535" s="70"/>
    </row>
    <row r="536" spans="1:2" ht="13" x14ac:dyDescent="0.15">
      <c r="A536" s="107"/>
      <c r="B536" s="70"/>
    </row>
    <row r="537" spans="1:2" ht="13" x14ac:dyDescent="0.15">
      <c r="A537" s="107"/>
      <c r="B537" s="70"/>
    </row>
    <row r="538" spans="1:2" ht="13" x14ac:dyDescent="0.15">
      <c r="A538" s="107"/>
      <c r="B538" s="70"/>
    </row>
    <row r="539" spans="1:2" ht="13" x14ac:dyDescent="0.15">
      <c r="A539" s="107"/>
      <c r="B539" s="70"/>
    </row>
    <row r="540" spans="1:2" ht="13" x14ac:dyDescent="0.15">
      <c r="A540" s="107"/>
      <c r="B540" s="70"/>
    </row>
    <row r="541" spans="1:2" ht="13" x14ac:dyDescent="0.15">
      <c r="A541" s="107"/>
      <c r="B541" s="70"/>
    </row>
    <row r="542" spans="1:2" ht="13" x14ac:dyDescent="0.15">
      <c r="A542" s="107"/>
      <c r="B542" s="70"/>
    </row>
    <row r="543" spans="1:2" ht="13" x14ac:dyDescent="0.15">
      <c r="A543" s="107"/>
      <c r="B543" s="70"/>
    </row>
    <row r="544" spans="1:2" ht="13" x14ac:dyDescent="0.15">
      <c r="A544" s="107"/>
      <c r="B544" s="70"/>
    </row>
    <row r="545" spans="1:2" ht="13" x14ac:dyDescent="0.15">
      <c r="A545" s="107"/>
      <c r="B545" s="70"/>
    </row>
    <row r="546" spans="1:2" ht="13" x14ac:dyDescent="0.15">
      <c r="A546" s="107"/>
      <c r="B546" s="70"/>
    </row>
    <row r="547" spans="1:2" ht="13" x14ac:dyDescent="0.15">
      <c r="A547" s="107"/>
      <c r="B547" s="70"/>
    </row>
    <row r="548" spans="1:2" ht="13" x14ac:dyDescent="0.15">
      <c r="A548" s="107"/>
      <c r="B548" s="70"/>
    </row>
    <row r="549" spans="1:2" ht="13" x14ac:dyDescent="0.15">
      <c r="A549" s="107"/>
      <c r="B549" s="70"/>
    </row>
    <row r="550" spans="1:2" ht="13" x14ac:dyDescent="0.15">
      <c r="A550" s="107"/>
      <c r="B550" s="70"/>
    </row>
    <row r="551" spans="1:2" ht="13" x14ac:dyDescent="0.15">
      <c r="A551" s="107"/>
      <c r="B551" s="70"/>
    </row>
    <row r="552" spans="1:2" ht="13" x14ac:dyDescent="0.15">
      <c r="A552" s="107"/>
      <c r="B552" s="70"/>
    </row>
    <row r="553" spans="1:2" ht="13" x14ac:dyDescent="0.15">
      <c r="A553" s="107"/>
      <c r="B553" s="70"/>
    </row>
    <row r="554" spans="1:2" ht="13" x14ac:dyDescent="0.15">
      <c r="A554" s="107"/>
      <c r="B554" s="70"/>
    </row>
    <row r="555" spans="1:2" ht="13" x14ac:dyDescent="0.15">
      <c r="A555" s="107"/>
      <c r="B555" s="70"/>
    </row>
    <row r="556" spans="1:2" ht="13" x14ac:dyDescent="0.15">
      <c r="A556" s="107"/>
      <c r="B556" s="70"/>
    </row>
    <row r="557" spans="1:2" ht="13" x14ac:dyDescent="0.15">
      <c r="A557" s="107"/>
      <c r="B557" s="70"/>
    </row>
    <row r="558" spans="1:2" ht="13" x14ac:dyDescent="0.15">
      <c r="A558" s="107"/>
      <c r="B558" s="70"/>
    </row>
    <row r="559" spans="1:2" ht="13" x14ac:dyDescent="0.15">
      <c r="A559" s="107"/>
      <c r="B559" s="70"/>
    </row>
    <row r="560" spans="1:2" ht="13" x14ac:dyDescent="0.15">
      <c r="A560" s="107"/>
      <c r="B560" s="70"/>
    </row>
    <row r="561" spans="1:2" ht="13" x14ac:dyDescent="0.15">
      <c r="A561" s="107"/>
      <c r="B561" s="70"/>
    </row>
    <row r="562" spans="1:2" ht="13" x14ac:dyDescent="0.15">
      <c r="A562" s="107"/>
      <c r="B562" s="70"/>
    </row>
    <row r="563" spans="1:2" ht="13" x14ac:dyDescent="0.15">
      <c r="A563" s="107"/>
      <c r="B563" s="70"/>
    </row>
    <row r="564" spans="1:2" ht="13" x14ac:dyDescent="0.15">
      <c r="A564" s="107"/>
      <c r="B564" s="70"/>
    </row>
    <row r="565" spans="1:2" ht="13" x14ac:dyDescent="0.15">
      <c r="A565" s="107"/>
      <c r="B565" s="70"/>
    </row>
    <row r="566" spans="1:2" ht="13" x14ac:dyDescent="0.15">
      <c r="A566" s="107"/>
      <c r="B566" s="70"/>
    </row>
    <row r="567" spans="1:2" ht="13" x14ac:dyDescent="0.15">
      <c r="A567" s="107"/>
      <c r="B567" s="70"/>
    </row>
    <row r="568" spans="1:2" ht="13" x14ac:dyDescent="0.15">
      <c r="A568" s="107"/>
      <c r="B568" s="70"/>
    </row>
    <row r="569" spans="1:2" ht="13" x14ac:dyDescent="0.15">
      <c r="A569" s="107"/>
      <c r="B569" s="70"/>
    </row>
    <row r="570" spans="1:2" ht="13" x14ac:dyDescent="0.15">
      <c r="A570" s="107"/>
      <c r="B570" s="70"/>
    </row>
    <row r="571" spans="1:2" ht="13" x14ac:dyDescent="0.15">
      <c r="A571" s="107"/>
      <c r="B571" s="70"/>
    </row>
    <row r="572" spans="1:2" ht="13" x14ac:dyDescent="0.15">
      <c r="A572" s="107"/>
      <c r="B572" s="70"/>
    </row>
    <row r="573" spans="1:2" ht="13" x14ac:dyDescent="0.15">
      <c r="A573" s="107"/>
      <c r="B573" s="70"/>
    </row>
    <row r="574" spans="1:2" ht="13" x14ac:dyDescent="0.15">
      <c r="A574" s="107"/>
      <c r="B574" s="70"/>
    </row>
    <row r="575" spans="1:2" ht="13" x14ac:dyDescent="0.15">
      <c r="A575" s="107"/>
      <c r="B575" s="70"/>
    </row>
    <row r="576" spans="1:2" ht="13" x14ac:dyDescent="0.15">
      <c r="A576" s="107"/>
      <c r="B576" s="70"/>
    </row>
    <row r="577" spans="1:2" ht="13" x14ac:dyDescent="0.15">
      <c r="A577" s="107"/>
      <c r="B577" s="70"/>
    </row>
    <row r="578" spans="1:2" ht="13" x14ac:dyDescent="0.15">
      <c r="A578" s="107"/>
      <c r="B578" s="70"/>
    </row>
    <row r="579" spans="1:2" ht="13" x14ac:dyDescent="0.15">
      <c r="A579" s="107"/>
      <c r="B579" s="70"/>
    </row>
    <row r="580" spans="1:2" ht="13" x14ac:dyDescent="0.15">
      <c r="A580" s="107"/>
      <c r="B580" s="70"/>
    </row>
    <row r="581" spans="1:2" ht="13" x14ac:dyDescent="0.15">
      <c r="A581" s="107"/>
      <c r="B581" s="70"/>
    </row>
    <row r="582" spans="1:2" ht="13" x14ac:dyDescent="0.15">
      <c r="A582" s="107"/>
      <c r="B582" s="70"/>
    </row>
    <row r="583" spans="1:2" ht="13" x14ac:dyDescent="0.15">
      <c r="A583" s="107"/>
      <c r="B583" s="70"/>
    </row>
    <row r="584" spans="1:2" ht="13" x14ac:dyDescent="0.15">
      <c r="A584" s="107"/>
      <c r="B584" s="70"/>
    </row>
    <row r="585" spans="1:2" ht="13" x14ac:dyDescent="0.15">
      <c r="A585" s="107"/>
      <c r="B585" s="70"/>
    </row>
    <row r="586" spans="1:2" ht="13" x14ac:dyDescent="0.15">
      <c r="A586" s="107"/>
      <c r="B586" s="70"/>
    </row>
    <row r="587" spans="1:2" ht="13" x14ac:dyDescent="0.15">
      <c r="A587" s="107"/>
      <c r="B587" s="70"/>
    </row>
    <row r="588" spans="1:2" ht="13" x14ac:dyDescent="0.15">
      <c r="A588" s="107"/>
      <c r="B588" s="70"/>
    </row>
    <row r="589" spans="1:2" ht="13" x14ac:dyDescent="0.15">
      <c r="A589" s="107"/>
      <c r="B589" s="70"/>
    </row>
    <row r="590" spans="1:2" ht="13" x14ac:dyDescent="0.15">
      <c r="A590" s="107"/>
      <c r="B590" s="70"/>
    </row>
    <row r="591" spans="1:2" ht="13" x14ac:dyDescent="0.15">
      <c r="A591" s="107"/>
      <c r="B591" s="70"/>
    </row>
    <row r="592" spans="1:2" ht="13" x14ac:dyDescent="0.15">
      <c r="A592" s="107"/>
      <c r="B592" s="70"/>
    </row>
    <row r="593" spans="1:2" ht="13" x14ac:dyDescent="0.15">
      <c r="A593" s="107"/>
      <c r="B593" s="70"/>
    </row>
    <row r="594" spans="1:2" ht="13" x14ac:dyDescent="0.15">
      <c r="A594" s="107"/>
      <c r="B594" s="70"/>
    </row>
    <row r="595" spans="1:2" ht="13" x14ac:dyDescent="0.15">
      <c r="A595" s="107"/>
      <c r="B595" s="70"/>
    </row>
    <row r="596" spans="1:2" ht="13" x14ac:dyDescent="0.15">
      <c r="A596" s="107"/>
      <c r="B596" s="70"/>
    </row>
    <row r="597" spans="1:2" ht="13" x14ac:dyDescent="0.15">
      <c r="A597" s="107"/>
      <c r="B597" s="70"/>
    </row>
    <row r="598" spans="1:2" ht="13" x14ac:dyDescent="0.15">
      <c r="A598" s="107"/>
      <c r="B598" s="70"/>
    </row>
    <row r="599" spans="1:2" ht="13" x14ac:dyDescent="0.15">
      <c r="A599" s="107"/>
      <c r="B599" s="70"/>
    </row>
    <row r="600" spans="1:2" ht="13" x14ac:dyDescent="0.15">
      <c r="A600" s="107"/>
      <c r="B600" s="70"/>
    </row>
    <row r="601" spans="1:2" ht="13" x14ac:dyDescent="0.15">
      <c r="A601" s="107"/>
      <c r="B601" s="70"/>
    </row>
    <row r="602" spans="1:2" ht="13" x14ac:dyDescent="0.15">
      <c r="A602" s="107"/>
      <c r="B602" s="70"/>
    </row>
    <row r="603" spans="1:2" ht="13" x14ac:dyDescent="0.15">
      <c r="A603" s="107"/>
      <c r="B603" s="70"/>
    </row>
    <row r="604" spans="1:2" ht="13" x14ac:dyDescent="0.15">
      <c r="A604" s="107"/>
      <c r="B604" s="70"/>
    </row>
    <row r="605" spans="1:2" ht="13" x14ac:dyDescent="0.15">
      <c r="A605" s="107"/>
      <c r="B605" s="70"/>
    </row>
    <row r="606" spans="1:2" ht="13" x14ac:dyDescent="0.15">
      <c r="A606" s="107"/>
      <c r="B606" s="70"/>
    </row>
    <row r="607" spans="1:2" ht="13" x14ac:dyDescent="0.15">
      <c r="A607" s="107"/>
      <c r="B607" s="70"/>
    </row>
    <row r="608" spans="1:2" ht="13" x14ac:dyDescent="0.15">
      <c r="A608" s="107"/>
      <c r="B608" s="70"/>
    </row>
    <row r="609" spans="1:2" ht="13" x14ac:dyDescent="0.15">
      <c r="A609" s="107"/>
      <c r="B609" s="70"/>
    </row>
    <row r="610" spans="1:2" ht="13" x14ac:dyDescent="0.15">
      <c r="A610" s="107"/>
      <c r="B610" s="70"/>
    </row>
    <row r="611" spans="1:2" ht="13" x14ac:dyDescent="0.15">
      <c r="A611" s="107"/>
      <c r="B611" s="70"/>
    </row>
    <row r="612" spans="1:2" ht="13" x14ac:dyDescent="0.15">
      <c r="A612" s="107"/>
      <c r="B612" s="70"/>
    </row>
    <row r="613" spans="1:2" ht="13" x14ac:dyDescent="0.15">
      <c r="A613" s="107"/>
      <c r="B613" s="70"/>
    </row>
    <row r="614" spans="1:2" ht="13" x14ac:dyDescent="0.15">
      <c r="A614" s="107"/>
      <c r="B614" s="70"/>
    </row>
    <row r="615" spans="1:2" ht="13" x14ac:dyDescent="0.15">
      <c r="A615" s="107"/>
      <c r="B615" s="70"/>
    </row>
    <row r="616" spans="1:2" ht="13" x14ac:dyDescent="0.15">
      <c r="A616" s="107"/>
      <c r="B616" s="70"/>
    </row>
    <row r="617" spans="1:2" ht="13" x14ac:dyDescent="0.15">
      <c r="A617" s="107"/>
      <c r="B617" s="70"/>
    </row>
    <row r="618" spans="1:2" ht="13" x14ac:dyDescent="0.15">
      <c r="A618" s="107"/>
      <c r="B618" s="70"/>
    </row>
    <row r="619" spans="1:2" ht="13" x14ac:dyDescent="0.15">
      <c r="A619" s="107"/>
      <c r="B619" s="70"/>
    </row>
    <row r="620" spans="1:2" ht="13" x14ac:dyDescent="0.15">
      <c r="A620" s="107"/>
      <c r="B620" s="70"/>
    </row>
    <row r="621" spans="1:2" ht="13" x14ac:dyDescent="0.15">
      <c r="A621" s="107"/>
      <c r="B621" s="70"/>
    </row>
    <row r="622" spans="1:2" ht="13" x14ac:dyDescent="0.15">
      <c r="A622" s="107"/>
      <c r="B622" s="70"/>
    </row>
    <row r="623" spans="1:2" ht="13" x14ac:dyDescent="0.15">
      <c r="A623" s="107"/>
      <c r="B623" s="70"/>
    </row>
    <row r="624" spans="1:2" ht="13" x14ac:dyDescent="0.15">
      <c r="A624" s="107"/>
      <c r="B624" s="70"/>
    </row>
    <row r="625" spans="1:2" ht="13" x14ac:dyDescent="0.15">
      <c r="A625" s="107"/>
      <c r="B625" s="70"/>
    </row>
    <row r="626" spans="1:2" ht="13" x14ac:dyDescent="0.15">
      <c r="A626" s="107"/>
      <c r="B626" s="70"/>
    </row>
    <row r="627" spans="1:2" ht="13" x14ac:dyDescent="0.15">
      <c r="A627" s="107"/>
      <c r="B627" s="70"/>
    </row>
    <row r="628" spans="1:2" ht="13" x14ac:dyDescent="0.15">
      <c r="A628" s="107"/>
      <c r="B628" s="70"/>
    </row>
    <row r="629" spans="1:2" ht="13" x14ac:dyDescent="0.15">
      <c r="A629" s="107"/>
      <c r="B629" s="70"/>
    </row>
    <row r="630" spans="1:2" ht="13" x14ac:dyDescent="0.15">
      <c r="A630" s="107"/>
      <c r="B630" s="70"/>
    </row>
    <row r="631" spans="1:2" ht="13" x14ac:dyDescent="0.15">
      <c r="A631" s="107"/>
      <c r="B631" s="70"/>
    </row>
    <row r="632" spans="1:2" ht="13" x14ac:dyDescent="0.15">
      <c r="A632" s="107"/>
      <c r="B632" s="70"/>
    </row>
    <row r="633" spans="1:2" ht="13" x14ac:dyDescent="0.15">
      <c r="A633" s="107"/>
      <c r="B633" s="70"/>
    </row>
    <row r="634" spans="1:2" ht="13" x14ac:dyDescent="0.15">
      <c r="A634" s="107"/>
      <c r="B634" s="70"/>
    </row>
    <row r="635" spans="1:2" ht="13" x14ac:dyDescent="0.15">
      <c r="A635" s="107"/>
      <c r="B635" s="70"/>
    </row>
    <row r="636" spans="1:2" ht="13" x14ac:dyDescent="0.15">
      <c r="A636" s="107"/>
      <c r="B636" s="70"/>
    </row>
    <row r="637" spans="1:2" ht="13" x14ac:dyDescent="0.15">
      <c r="A637" s="107"/>
      <c r="B637" s="70"/>
    </row>
    <row r="638" spans="1:2" ht="13" x14ac:dyDescent="0.15">
      <c r="A638" s="107"/>
      <c r="B638" s="70"/>
    </row>
    <row r="639" spans="1:2" ht="13" x14ac:dyDescent="0.15">
      <c r="A639" s="107"/>
      <c r="B639" s="70"/>
    </row>
    <row r="640" spans="1:2" ht="13" x14ac:dyDescent="0.15">
      <c r="A640" s="107"/>
      <c r="B640" s="70"/>
    </row>
    <row r="641" spans="1:2" ht="13" x14ac:dyDescent="0.15">
      <c r="A641" s="107"/>
      <c r="B641" s="70"/>
    </row>
    <row r="642" spans="1:2" ht="13" x14ac:dyDescent="0.15">
      <c r="A642" s="107"/>
      <c r="B642" s="70"/>
    </row>
    <row r="643" spans="1:2" ht="13" x14ac:dyDescent="0.15">
      <c r="A643" s="107"/>
      <c r="B643" s="70"/>
    </row>
    <row r="644" spans="1:2" ht="13" x14ac:dyDescent="0.15">
      <c r="A644" s="107"/>
      <c r="B644" s="70"/>
    </row>
    <row r="645" spans="1:2" ht="13" x14ac:dyDescent="0.15">
      <c r="A645" s="107"/>
      <c r="B645" s="70"/>
    </row>
    <row r="646" spans="1:2" ht="13" x14ac:dyDescent="0.15">
      <c r="A646" s="107"/>
      <c r="B646" s="70"/>
    </row>
    <row r="647" spans="1:2" ht="13" x14ac:dyDescent="0.15">
      <c r="A647" s="107"/>
      <c r="B647" s="70"/>
    </row>
    <row r="648" spans="1:2" ht="13" x14ac:dyDescent="0.15">
      <c r="A648" s="107"/>
      <c r="B648" s="70"/>
    </row>
    <row r="649" spans="1:2" ht="13" x14ac:dyDescent="0.15">
      <c r="A649" s="107"/>
      <c r="B649" s="70"/>
    </row>
    <row r="650" spans="1:2" ht="13" x14ac:dyDescent="0.15">
      <c r="A650" s="107"/>
      <c r="B650" s="70"/>
    </row>
    <row r="651" spans="1:2" ht="13" x14ac:dyDescent="0.15">
      <c r="A651" s="107"/>
      <c r="B651" s="70"/>
    </row>
    <row r="652" spans="1:2" ht="13" x14ac:dyDescent="0.15">
      <c r="A652" s="107"/>
      <c r="B652" s="70"/>
    </row>
    <row r="653" spans="1:2" ht="13" x14ac:dyDescent="0.15">
      <c r="A653" s="107"/>
      <c r="B653" s="70"/>
    </row>
    <row r="654" spans="1:2" ht="13" x14ac:dyDescent="0.15">
      <c r="A654" s="107"/>
      <c r="B654" s="70"/>
    </row>
    <row r="655" spans="1:2" ht="13" x14ac:dyDescent="0.15">
      <c r="A655" s="107"/>
      <c r="B655" s="70"/>
    </row>
    <row r="656" spans="1:2" ht="13" x14ac:dyDescent="0.15">
      <c r="A656" s="107"/>
      <c r="B656" s="70"/>
    </row>
    <row r="657" spans="1:2" ht="13" x14ac:dyDescent="0.15">
      <c r="A657" s="107"/>
      <c r="B657" s="70"/>
    </row>
    <row r="658" spans="1:2" ht="13" x14ac:dyDescent="0.15">
      <c r="A658" s="107"/>
      <c r="B658" s="70"/>
    </row>
    <row r="659" spans="1:2" ht="13" x14ac:dyDescent="0.15">
      <c r="A659" s="107"/>
      <c r="B659" s="70"/>
    </row>
    <row r="660" spans="1:2" ht="13" x14ac:dyDescent="0.15">
      <c r="A660" s="107"/>
      <c r="B660" s="70"/>
    </row>
    <row r="661" spans="1:2" ht="13" x14ac:dyDescent="0.15">
      <c r="A661" s="107"/>
      <c r="B661" s="70"/>
    </row>
    <row r="662" spans="1:2" ht="13" x14ac:dyDescent="0.15">
      <c r="A662" s="107"/>
      <c r="B662" s="70"/>
    </row>
    <row r="663" spans="1:2" ht="13" x14ac:dyDescent="0.15">
      <c r="A663" s="107"/>
      <c r="B663" s="70"/>
    </row>
    <row r="664" spans="1:2" ht="13" x14ac:dyDescent="0.15">
      <c r="A664" s="107"/>
      <c r="B664" s="70"/>
    </row>
    <row r="665" spans="1:2" ht="13" x14ac:dyDescent="0.15">
      <c r="A665" s="107"/>
      <c r="B665" s="70"/>
    </row>
    <row r="666" spans="1:2" ht="13" x14ac:dyDescent="0.15">
      <c r="A666" s="107"/>
      <c r="B666" s="70"/>
    </row>
    <row r="667" spans="1:2" ht="13" x14ac:dyDescent="0.15">
      <c r="A667" s="107"/>
      <c r="B667" s="70"/>
    </row>
    <row r="668" spans="1:2" ht="13" x14ac:dyDescent="0.15">
      <c r="A668" s="107"/>
      <c r="B668" s="70"/>
    </row>
    <row r="669" spans="1:2" ht="13" x14ac:dyDescent="0.15">
      <c r="A669" s="107"/>
      <c r="B669" s="70"/>
    </row>
    <row r="670" spans="1:2" ht="13" x14ac:dyDescent="0.15">
      <c r="A670" s="107"/>
      <c r="B670" s="70"/>
    </row>
    <row r="671" spans="1:2" ht="13" x14ac:dyDescent="0.15">
      <c r="A671" s="107"/>
      <c r="B671" s="70"/>
    </row>
    <row r="672" spans="1:2" ht="13" x14ac:dyDescent="0.15">
      <c r="A672" s="107"/>
      <c r="B672" s="70"/>
    </row>
    <row r="673" spans="1:2" ht="13" x14ac:dyDescent="0.15">
      <c r="A673" s="107"/>
      <c r="B673" s="70"/>
    </row>
    <row r="674" spans="1:2" ht="13" x14ac:dyDescent="0.15">
      <c r="A674" s="107"/>
      <c r="B674" s="70"/>
    </row>
    <row r="675" spans="1:2" ht="13" x14ac:dyDescent="0.15">
      <c r="A675" s="107"/>
      <c r="B675" s="70"/>
    </row>
    <row r="676" spans="1:2" ht="13" x14ac:dyDescent="0.15">
      <c r="A676" s="107"/>
      <c r="B676" s="70"/>
    </row>
    <row r="677" spans="1:2" ht="13" x14ac:dyDescent="0.15">
      <c r="A677" s="107"/>
      <c r="B677" s="70"/>
    </row>
    <row r="678" spans="1:2" ht="13" x14ac:dyDescent="0.15">
      <c r="A678" s="107"/>
      <c r="B678" s="70"/>
    </row>
    <row r="679" spans="1:2" ht="13" x14ac:dyDescent="0.15">
      <c r="A679" s="107"/>
      <c r="B679" s="70"/>
    </row>
    <row r="680" spans="1:2" ht="13" x14ac:dyDescent="0.15">
      <c r="A680" s="107"/>
      <c r="B680" s="70"/>
    </row>
    <row r="681" spans="1:2" ht="13" x14ac:dyDescent="0.15">
      <c r="A681" s="107"/>
      <c r="B681" s="70"/>
    </row>
    <row r="682" spans="1:2" ht="13" x14ac:dyDescent="0.15">
      <c r="A682" s="107"/>
      <c r="B682" s="70"/>
    </row>
    <row r="683" spans="1:2" ht="13" x14ac:dyDescent="0.15">
      <c r="A683" s="107"/>
      <c r="B683" s="70"/>
    </row>
    <row r="684" spans="1:2" ht="13" x14ac:dyDescent="0.15">
      <c r="A684" s="107"/>
      <c r="B684" s="70"/>
    </row>
    <row r="685" spans="1:2" ht="13" x14ac:dyDescent="0.15">
      <c r="A685" s="107"/>
      <c r="B685" s="70"/>
    </row>
    <row r="686" spans="1:2" ht="13" x14ac:dyDescent="0.15">
      <c r="A686" s="107"/>
      <c r="B686" s="70"/>
    </row>
    <row r="687" spans="1:2" ht="13" x14ac:dyDescent="0.15">
      <c r="A687" s="107"/>
      <c r="B687" s="70"/>
    </row>
    <row r="688" spans="1:2" ht="13" x14ac:dyDescent="0.15">
      <c r="A688" s="107"/>
      <c r="B688" s="70"/>
    </row>
    <row r="689" spans="1:2" ht="13" x14ac:dyDescent="0.15">
      <c r="A689" s="107"/>
      <c r="B689" s="70"/>
    </row>
    <row r="690" spans="1:2" ht="13" x14ac:dyDescent="0.15">
      <c r="A690" s="107"/>
      <c r="B690" s="70"/>
    </row>
    <row r="691" spans="1:2" ht="13" x14ac:dyDescent="0.15">
      <c r="A691" s="107"/>
      <c r="B691" s="70"/>
    </row>
    <row r="692" spans="1:2" ht="13" x14ac:dyDescent="0.15">
      <c r="A692" s="107"/>
      <c r="B692" s="70"/>
    </row>
    <row r="693" spans="1:2" ht="13" x14ac:dyDescent="0.15">
      <c r="A693" s="107"/>
      <c r="B693" s="70"/>
    </row>
    <row r="694" spans="1:2" ht="13" x14ac:dyDescent="0.15">
      <c r="A694" s="107"/>
      <c r="B694" s="70"/>
    </row>
    <row r="695" spans="1:2" ht="13" x14ac:dyDescent="0.15">
      <c r="A695" s="107"/>
      <c r="B695" s="70"/>
    </row>
    <row r="696" spans="1:2" ht="13" x14ac:dyDescent="0.15">
      <c r="A696" s="107"/>
      <c r="B696" s="70"/>
    </row>
    <row r="697" spans="1:2" ht="13" x14ac:dyDescent="0.15">
      <c r="A697" s="107"/>
      <c r="B697" s="70"/>
    </row>
    <row r="698" spans="1:2" ht="13" x14ac:dyDescent="0.15">
      <c r="A698" s="107"/>
      <c r="B698" s="70"/>
    </row>
    <row r="699" spans="1:2" ht="13" x14ac:dyDescent="0.15">
      <c r="A699" s="107"/>
      <c r="B699" s="70"/>
    </row>
    <row r="700" spans="1:2" ht="13" x14ac:dyDescent="0.15">
      <c r="A700" s="107"/>
      <c r="B700" s="70"/>
    </row>
    <row r="701" spans="1:2" ht="13" x14ac:dyDescent="0.15">
      <c r="A701" s="107"/>
      <c r="B701" s="70"/>
    </row>
    <row r="702" spans="1:2" ht="13" x14ac:dyDescent="0.15">
      <c r="A702" s="107"/>
      <c r="B702" s="70"/>
    </row>
    <row r="703" spans="1:2" ht="13" x14ac:dyDescent="0.15">
      <c r="A703" s="107"/>
      <c r="B703" s="70"/>
    </row>
    <row r="704" spans="1:2" ht="13" x14ac:dyDescent="0.15">
      <c r="A704" s="107"/>
      <c r="B704" s="70"/>
    </row>
    <row r="705" spans="1:2" ht="13" x14ac:dyDescent="0.15">
      <c r="A705" s="107"/>
      <c r="B705" s="70"/>
    </row>
    <row r="706" spans="1:2" ht="13" x14ac:dyDescent="0.15">
      <c r="A706" s="107"/>
      <c r="B706" s="70"/>
    </row>
    <row r="707" spans="1:2" ht="13" x14ac:dyDescent="0.15">
      <c r="A707" s="107"/>
      <c r="B707" s="70"/>
    </row>
    <row r="708" spans="1:2" ht="13" x14ac:dyDescent="0.15">
      <c r="A708" s="107"/>
      <c r="B708" s="70"/>
    </row>
    <row r="709" spans="1:2" ht="13" x14ac:dyDescent="0.15">
      <c r="A709" s="107"/>
      <c r="B709" s="70"/>
    </row>
    <row r="710" spans="1:2" ht="13" x14ac:dyDescent="0.15">
      <c r="A710" s="107"/>
      <c r="B710" s="70"/>
    </row>
    <row r="711" spans="1:2" ht="13" x14ac:dyDescent="0.15">
      <c r="A711" s="107"/>
      <c r="B711" s="70"/>
    </row>
    <row r="712" spans="1:2" ht="13" x14ac:dyDescent="0.15">
      <c r="A712" s="107"/>
      <c r="B712" s="70"/>
    </row>
    <row r="713" spans="1:2" ht="13" x14ac:dyDescent="0.15">
      <c r="A713" s="107"/>
      <c r="B713" s="70"/>
    </row>
    <row r="714" spans="1:2" ht="13" x14ac:dyDescent="0.15">
      <c r="A714" s="107"/>
      <c r="B714" s="70"/>
    </row>
    <row r="715" spans="1:2" ht="13" x14ac:dyDescent="0.15">
      <c r="A715" s="107"/>
      <c r="B715" s="70"/>
    </row>
    <row r="716" spans="1:2" ht="13" x14ac:dyDescent="0.15">
      <c r="A716" s="107"/>
      <c r="B716" s="70"/>
    </row>
    <row r="717" spans="1:2" ht="13" x14ac:dyDescent="0.15">
      <c r="A717" s="107"/>
      <c r="B717" s="70"/>
    </row>
    <row r="718" spans="1:2" ht="13" x14ac:dyDescent="0.15">
      <c r="A718" s="107"/>
      <c r="B718" s="70"/>
    </row>
    <row r="719" spans="1:2" ht="13" x14ac:dyDescent="0.15">
      <c r="A719" s="107"/>
      <c r="B719" s="70"/>
    </row>
    <row r="720" spans="1:2" ht="13" x14ac:dyDescent="0.15">
      <c r="A720" s="107"/>
      <c r="B720" s="70"/>
    </row>
    <row r="721" spans="1:2" ht="13" x14ac:dyDescent="0.15">
      <c r="A721" s="107"/>
      <c r="B721" s="70"/>
    </row>
    <row r="722" spans="1:2" ht="13" x14ac:dyDescent="0.15">
      <c r="A722" s="107"/>
      <c r="B722" s="70"/>
    </row>
    <row r="723" spans="1:2" ht="13" x14ac:dyDescent="0.15">
      <c r="A723" s="107"/>
      <c r="B723" s="70"/>
    </row>
    <row r="724" spans="1:2" ht="13" x14ac:dyDescent="0.15">
      <c r="A724" s="107"/>
      <c r="B724" s="70"/>
    </row>
    <row r="725" spans="1:2" ht="13" x14ac:dyDescent="0.15">
      <c r="A725" s="107"/>
      <c r="B725" s="70"/>
    </row>
    <row r="726" spans="1:2" ht="13" x14ac:dyDescent="0.15">
      <c r="A726" s="107"/>
      <c r="B726" s="70"/>
    </row>
    <row r="727" spans="1:2" ht="13" x14ac:dyDescent="0.15">
      <c r="A727" s="107"/>
      <c r="B727" s="70"/>
    </row>
    <row r="728" spans="1:2" ht="13" x14ac:dyDescent="0.15">
      <c r="A728" s="107"/>
      <c r="B728" s="70"/>
    </row>
    <row r="729" spans="1:2" ht="13" x14ac:dyDescent="0.15">
      <c r="A729" s="107"/>
      <c r="B729" s="70"/>
    </row>
    <row r="730" spans="1:2" ht="13" x14ac:dyDescent="0.15">
      <c r="A730" s="107"/>
      <c r="B730" s="70"/>
    </row>
    <row r="731" spans="1:2" ht="13" x14ac:dyDescent="0.15">
      <c r="A731" s="107"/>
      <c r="B731" s="70"/>
    </row>
    <row r="732" spans="1:2" ht="13" x14ac:dyDescent="0.15">
      <c r="A732" s="107"/>
      <c r="B732" s="70"/>
    </row>
    <row r="733" spans="1:2" ht="13" x14ac:dyDescent="0.15">
      <c r="A733" s="107"/>
      <c r="B733" s="70"/>
    </row>
    <row r="734" spans="1:2" ht="13" x14ac:dyDescent="0.15">
      <c r="A734" s="107"/>
      <c r="B734" s="70"/>
    </row>
    <row r="735" spans="1:2" ht="13" x14ac:dyDescent="0.15">
      <c r="A735" s="107"/>
      <c r="B735" s="70"/>
    </row>
    <row r="736" spans="1:2" ht="13" x14ac:dyDescent="0.15">
      <c r="A736" s="107"/>
      <c r="B736" s="70"/>
    </row>
    <row r="737" spans="1:2" ht="13" x14ac:dyDescent="0.15">
      <c r="A737" s="107"/>
      <c r="B737" s="70"/>
    </row>
    <row r="738" spans="1:2" ht="13" x14ac:dyDescent="0.15">
      <c r="A738" s="107"/>
      <c r="B738" s="70"/>
    </row>
    <row r="739" spans="1:2" ht="13" x14ac:dyDescent="0.15">
      <c r="A739" s="107"/>
      <c r="B739" s="70"/>
    </row>
    <row r="740" spans="1:2" ht="13" x14ac:dyDescent="0.15">
      <c r="A740" s="107"/>
      <c r="B740" s="70"/>
    </row>
    <row r="741" spans="1:2" ht="13" x14ac:dyDescent="0.15">
      <c r="A741" s="107"/>
      <c r="B741" s="70"/>
    </row>
    <row r="742" spans="1:2" ht="13" x14ac:dyDescent="0.15">
      <c r="A742" s="107"/>
      <c r="B742" s="70"/>
    </row>
    <row r="743" spans="1:2" ht="13" x14ac:dyDescent="0.15">
      <c r="A743" s="107"/>
      <c r="B743" s="70"/>
    </row>
    <row r="744" spans="1:2" ht="13" x14ac:dyDescent="0.15">
      <c r="A744" s="107"/>
      <c r="B744" s="70"/>
    </row>
    <row r="745" spans="1:2" ht="13" x14ac:dyDescent="0.15">
      <c r="A745" s="107"/>
      <c r="B745" s="70"/>
    </row>
    <row r="746" spans="1:2" ht="13" x14ac:dyDescent="0.15">
      <c r="A746" s="107"/>
      <c r="B746" s="70"/>
    </row>
    <row r="747" spans="1:2" ht="13" x14ac:dyDescent="0.15">
      <c r="A747" s="107"/>
      <c r="B747" s="70"/>
    </row>
    <row r="748" spans="1:2" ht="13" x14ac:dyDescent="0.15">
      <c r="A748" s="107"/>
      <c r="B748" s="70"/>
    </row>
    <row r="749" spans="1:2" ht="13" x14ac:dyDescent="0.15">
      <c r="A749" s="107"/>
      <c r="B749" s="70"/>
    </row>
    <row r="750" spans="1:2" ht="13" x14ac:dyDescent="0.15">
      <c r="A750" s="107"/>
      <c r="B750" s="70"/>
    </row>
    <row r="751" spans="1:2" ht="13" x14ac:dyDescent="0.15">
      <c r="A751" s="107"/>
      <c r="B751" s="70"/>
    </row>
    <row r="752" spans="1:2" ht="13" x14ac:dyDescent="0.15">
      <c r="A752" s="107"/>
      <c r="B752" s="70"/>
    </row>
    <row r="753" spans="1:2" ht="13" x14ac:dyDescent="0.15">
      <c r="A753" s="107"/>
      <c r="B753" s="70"/>
    </row>
    <row r="754" spans="1:2" ht="13" x14ac:dyDescent="0.15">
      <c r="A754" s="107"/>
      <c r="B754" s="70"/>
    </row>
    <row r="755" spans="1:2" ht="13" x14ac:dyDescent="0.15">
      <c r="A755" s="107"/>
      <c r="B755" s="70"/>
    </row>
    <row r="756" spans="1:2" ht="13" x14ac:dyDescent="0.15">
      <c r="A756" s="107"/>
      <c r="B756" s="70"/>
    </row>
    <row r="757" spans="1:2" ht="13" x14ac:dyDescent="0.15">
      <c r="A757" s="107"/>
      <c r="B757" s="70"/>
    </row>
    <row r="758" spans="1:2" ht="13" x14ac:dyDescent="0.15">
      <c r="A758" s="107"/>
      <c r="B758" s="70"/>
    </row>
    <row r="759" spans="1:2" ht="13" x14ac:dyDescent="0.15">
      <c r="A759" s="107"/>
      <c r="B759" s="70"/>
    </row>
    <row r="760" spans="1:2" ht="13" x14ac:dyDescent="0.15">
      <c r="A760" s="107"/>
      <c r="B760" s="70"/>
    </row>
    <row r="761" spans="1:2" ht="13" x14ac:dyDescent="0.15">
      <c r="A761" s="107"/>
      <c r="B761" s="70"/>
    </row>
    <row r="762" spans="1:2" ht="13" x14ac:dyDescent="0.15">
      <c r="A762" s="107"/>
      <c r="B762" s="70"/>
    </row>
    <row r="763" spans="1:2" ht="13" x14ac:dyDescent="0.15">
      <c r="A763" s="107"/>
      <c r="B763" s="70"/>
    </row>
    <row r="764" spans="1:2" ht="13" x14ac:dyDescent="0.15">
      <c r="A764" s="107"/>
      <c r="B764" s="70"/>
    </row>
    <row r="765" spans="1:2" ht="13" x14ac:dyDescent="0.15">
      <c r="A765" s="107"/>
      <c r="B765" s="70"/>
    </row>
    <row r="766" spans="1:2" ht="13" x14ac:dyDescent="0.15">
      <c r="A766" s="107"/>
      <c r="B766" s="70"/>
    </row>
    <row r="767" spans="1:2" ht="13" x14ac:dyDescent="0.15">
      <c r="A767" s="107"/>
      <c r="B767" s="70"/>
    </row>
    <row r="768" spans="1:2" ht="13" x14ac:dyDescent="0.15">
      <c r="A768" s="107"/>
      <c r="B768" s="70"/>
    </row>
    <row r="769" spans="1:2" ht="13" x14ac:dyDescent="0.15">
      <c r="A769" s="107"/>
      <c r="B769" s="70"/>
    </row>
    <row r="770" spans="1:2" ht="13" x14ac:dyDescent="0.15">
      <c r="A770" s="107"/>
      <c r="B770" s="70"/>
    </row>
    <row r="771" spans="1:2" ht="13" x14ac:dyDescent="0.15">
      <c r="A771" s="107"/>
      <c r="B771" s="70"/>
    </row>
    <row r="772" spans="1:2" ht="13" x14ac:dyDescent="0.15">
      <c r="A772" s="107"/>
      <c r="B772" s="70"/>
    </row>
    <row r="773" spans="1:2" ht="13" x14ac:dyDescent="0.15">
      <c r="A773" s="107"/>
      <c r="B773" s="70"/>
    </row>
    <row r="774" spans="1:2" ht="13" x14ac:dyDescent="0.15">
      <c r="A774" s="107"/>
      <c r="B774" s="70"/>
    </row>
    <row r="775" spans="1:2" ht="13" x14ac:dyDescent="0.15">
      <c r="A775" s="107"/>
      <c r="B775" s="70"/>
    </row>
    <row r="776" spans="1:2" ht="13" x14ac:dyDescent="0.15">
      <c r="A776" s="107"/>
      <c r="B776" s="70"/>
    </row>
    <row r="777" spans="1:2" ht="13" x14ac:dyDescent="0.15">
      <c r="A777" s="107"/>
      <c r="B777" s="70"/>
    </row>
    <row r="778" spans="1:2" ht="13" x14ac:dyDescent="0.15">
      <c r="A778" s="107"/>
      <c r="B778" s="70"/>
    </row>
    <row r="779" spans="1:2" ht="13" x14ac:dyDescent="0.15">
      <c r="A779" s="107"/>
      <c r="B779" s="70"/>
    </row>
    <row r="780" spans="1:2" ht="13" x14ac:dyDescent="0.15">
      <c r="A780" s="107"/>
      <c r="B780" s="70"/>
    </row>
    <row r="781" spans="1:2" ht="13" x14ac:dyDescent="0.15">
      <c r="A781" s="107"/>
      <c r="B781" s="70"/>
    </row>
    <row r="782" spans="1:2" ht="13" x14ac:dyDescent="0.15">
      <c r="A782" s="107"/>
      <c r="B782" s="70"/>
    </row>
    <row r="783" spans="1:2" ht="13" x14ac:dyDescent="0.15">
      <c r="A783" s="107"/>
      <c r="B783" s="70"/>
    </row>
    <row r="784" spans="1:2" ht="13" x14ac:dyDescent="0.15">
      <c r="A784" s="107"/>
      <c r="B784" s="70"/>
    </row>
    <row r="785" spans="1:2" ht="13" x14ac:dyDescent="0.15">
      <c r="A785" s="107"/>
      <c r="B785" s="70"/>
    </row>
    <row r="786" spans="1:2" ht="13" x14ac:dyDescent="0.15">
      <c r="A786" s="107"/>
      <c r="B786" s="70"/>
    </row>
    <row r="787" spans="1:2" ht="13" x14ac:dyDescent="0.15">
      <c r="A787" s="107"/>
      <c r="B787" s="70"/>
    </row>
    <row r="788" spans="1:2" ht="13" x14ac:dyDescent="0.15">
      <c r="A788" s="107"/>
      <c r="B788" s="70"/>
    </row>
    <row r="789" spans="1:2" ht="13" x14ac:dyDescent="0.15">
      <c r="A789" s="107"/>
      <c r="B789" s="70"/>
    </row>
    <row r="790" spans="1:2" ht="13" x14ac:dyDescent="0.15">
      <c r="A790" s="107"/>
      <c r="B790" s="70"/>
    </row>
    <row r="791" spans="1:2" ht="13" x14ac:dyDescent="0.15">
      <c r="A791" s="107"/>
      <c r="B791" s="70"/>
    </row>
    <row r="792" spans="1:2" ht="13" x14ac:dyDescent="0.15">
      <c r="A792" s="107"/>
      <c r="B792" s="70"/>
    </row>
    <row r="793" spans="1:2" ht="13" x14ac:dyDescent="0.15">
      <c r="A793" s="107"/>
      <c r="B793" s="70"/>
    </row>
    <row r="794" spans="1:2" ht="13" x14ac:dyDescent="0.15">
      <c r="A794" s="107"/>
      <c r="B794" s="70"/>
    </row>
    <row r="795" spans="1:2" ht="13" x14ac:dyDescent="0.15">
      <c r="A795" s="107"/>
      <c r="B795" s="70"/>
    </row>
    <row r="796" spans="1:2" ht="13" x14ac:dyDescent="0.15">
      <c r="A796" s="107"/>
      <c r="B796" s="70"/>
    </row>
    <row r="797" spans="1:2" ht="13" x14ac:dyDescent="0.15">
      <c r="A797" s="107"/>
      <c r="B797" s="70"/>
    </row>
    <row r="798" spans="1:2" ht="13" x14ac:dyDescent="0.15">
      <c r="A798" s="107"/>
      <c r="B798" s="70"/>
    </row>
    <row r="799" spans="1:2" ht="13" x14ac:dyDescent="0.15">
      <c r="A799" s="107"/>
      <c r="B799" s="70"/>
    </row>
    <row r="800" spans="1:2" ht="13" x14ac:dyDescent="0.15">
      <c r="A800" s="107"/>
      <c r="B800" s="70"/>
    </row>
    <row r="801" spans="1:2" ht="13" x14ac:dyDescent="0.15">
      <c r="A801" s="107"/>
      <c r="B801" s="70"/>
    </row>
    <row r="802" spans="1:2" ht="13" x14ac:dyDescent="0.15">
      <c r="A802" s="107"/>
      <c r="B802" s="70"/>
    </row>
    <row r="803" spans="1:2" ht="13" x14ac:dyDescent="0.15">
      <c r="A803" s="107"/>
      <c r="B803" s="70"/>
    </row>
    <row r="804" spans="1:2" ht="13" x14ac:dyDescent="0.15">
      <c r="A804" s="107"/>
      <c r="B804" s="70"/>
    </row>
    <row r="805" spans="1:2" ht="13" x14ac:dyDescent="0.15">
      <c r="A805" s="107"/>
      <c r="B805" s="70"/>
    </row>
    <row r="806" spans="1:2" ht="13" x14ac:dyDescent="0.15">
      <c r="A806" s="107"/>
      <c r="B806" s="70"/>
    </row>
    <row r="807" spans="1:2" ht="13" x14ac:dyDescent="0.15">
      <c r="A807" s="107"/>
      <c r="B807" s="70"/>
    </row>
    <row r="808" spans="1:2" ht="13" x14ac:dyDescent="0.15">
      <c r="A808" s="107"/>
      <c r="B808" s="70"/>
    </row>
    <row r="809" spans="1:2" ht="13" x14ac:dyDescent="0.15">
      <c r="A809" s="107"/>
      <c r="B809" s="70"/>
    </row>
    <row r="810" spans="1:2" ht="13" x14ac:dyDescent="0.15">
      <c r="A810" s="107"/>
      <c r="B810" s="70"/>
    </row>
    <row r="811" spans="1:2" ht="13" x14ac:dyDescent="0.15">
      <c r="A811" s="107"/>
      <c r="B811" s="70"/>
    </row>
    <row r="812" spans="1:2" ht="13" x14ac:dyDescent="0.15">
      <c r="A812" s="107"/>
      <c r="B812" s="70"/>
    </row>
    <row r="813" spans="1:2" ht="13" x14ac:dyDescent="0.15">
      <c r="A813" s="107"/>
      <c r="B813" s="70"/>
    </row>
    <row r="814" spans="1:2" ht="13" x14ac:dyDescent="0.15">
      <c r="A814" s="107"/>
      <c r="B814" s="70"/>
    </row>
    <row r="815" spans="1:2" ht="13" x14ac:dyDescent="0.15">
      <c r="A815" s="107"/>
      <c r="B815" s="70"/>
    </row>
    <row r="816" spans="1:2" ht="13" x14ac:dyDescent="0.15">
      <c r="A816" s="107"/>
      <c r="B816" s="70"/>
    </row>
    <row r="817" spans="1:2" ht="13" x14ac:dyDescent="0.15">
      <c r="A817" s="107"/>
      <c r="B817" s="70"/>
    </row>
    <row r="818" spans="1:2" ht="13" x14ac:dyDescent="0.15">
      <c r="A818" s="107"/>
      <c r="B818" s="70"/>
    </row>
    <row r="819" spans="1:2" ht="13" x14ac:dyDescent="0.15">
      <c r="A819" s="107"/>
      <c r="B819" s="70"/>
    </row>
    <row r="820" spans="1:2" ht="13" x14ac:dyDescent="0.15">
      <c r="A820" s="107"/>
      <c r="B820" s="70"/>
    </row>
    <row r="821" spans="1:2" ht="13" x14ac:dyDescent="0.15">
      <c r="A821" s="107"/>
      <c r="B821" s="70"/>
    </row>
    <row r="822" spans="1:2" ht="13" x14ac:dyDescent="0.15">
      <c r="A822" s="107"/>
      <c r="B822" s="70"/>
    </row>
    <row r="823" spans="1:2" ht="13" x14ac:dyDescent="0.15">
      <c r="A823" s="107"/>
      <c r="B823" s="70"/>
    </row>
    <row r="824" spans="1:2" ht="13" x14ac:dyDescent="0.15">
      <c r="A824" s="107"/>
      <c r="B824" s="70"/>
    </row>
    <row r="825" spans="1:2" ht="13" x14ac:dyDescent="0.15">
      <c r="A825" s="107"/>
      <c r="B825" s="70"/>
    </row>
    <row r="826" spans="1:2" ht="13" x14ac:dyDescent="0.15">
      <c r="A826" s="107"/>
      <c r="B826" s="70"/>
    </row>
    <row r="827" spans="1:2" ht="13" x14ac:dyDescent="0.15">
      <c r="A827" s="107"/>
      <c r="B827" s="70"/>
    </row>
    <row r="828" spans="1:2" ht="13" x14ac:dyDescent="0.15">
      <c r="A828" s="107"/>
      <c r="B828" s="70"/>
    </row>
    <row r="829" spans="1:2" ht="13" x14ac:dyDescent="0.15">
      <c r="A829" s="107"/>
      <c r="B829" s="70"/>
    </row>
    <row r="830" spans="1:2" ht="13" x14ac:dyDescent="0.15">
      <c r="A830" s="107"/>
      <c r="B830" s="70"/>
    </row>
    <row r="831" spans="1:2" ht="13" x14ac:dyDescent="0.15">
      <c r="A831" s="107"/>
      <c r="B831" s="70"/>
    </row>
    <row r="832" spans="1:2" ht="13" x14ac:dyDescent="0.15">
      <c r="A832" s="107"/>
      <c r="B832" s="70"/>
    </row>
    <row r="833" spans="1:2" ht="13" x14ac:dyDescent="0.15">
      <c r="A833" s="107"/>
      <c r="B833" s="70"/>
    </row>
    <row r="834" spans="1:2" ht="13" x14ac:dyDescent="0.15">
      <c r="A834" s="107"/>
      <c r="B834" s="70"/>
    </row>
    <row r="835" spans="1:2" ht="13" x14ac:dyDescent="0.15">
      <c r="A835" s="107"/>
      <c r="B835" s="70"/>
    </row>
    <row r="836" spans="1:2" ht="13" x14ac:dyDescent="0.15">
      <c r="A836" s="107"/>
      <c r="B836" s="70"/>
    </row>
    <row r="837" spans="1:2" ht="13" x14ac:dyDescent="0.15">
      <c r="A837" s="107"/>
      <c r="B837" s="70"/>
    </row>
    <row r="838" spans="1:2" ht="13" x14ac:dyDescent="0.15">
      <c r="A838" s="107"/>
      <c r="B838" s="70"/>
    </row>
    <row r="839" spans="1:2" ht="13" x14ac:dyDescent="0.15">
      <c r="A839" s="107"/>
      <c r="B839" s="70"/>
    </row>
    <row r="840" spans="1:2" ht="13" x14ac:dyDescent="0.15">
      <c r="A840" s="107"/>
      <c r="B840" s="70"/>
    </row>
    <row r="841" spans="1:2" ht="13" x14ac:dyDescent="0.15">
      <c r="A841" s="107"/>
      <c r="B841" s="70"/>
    </row>
    <row r="842" spans="1:2" ht="13" x14ac:dyDescent="0.15">
      <c r="A842" s="107"/>
      <c r="B842" s="70"/>
    </row>
    <row r="843" spans="1:2" ht="13" x14ac:dyDescent="0.15">
      <c r="A843" s="107"/>
      <c r="B843" s="70"/>
    </row>
    <row r="844" spans="1:2" ht="13" x14ac:dyDescent="0.15">
      <c r="A844" s="107"/>
      <c r="B844" s="70"/>
    </row>
    <row r="845" spans="1:2" ht="13" x14ac:dyDescent="0.15">
      <c r="A845" s="107"/>
      <c r="B845" s="70"/>
    </row>
    <row r="846" spans="1:2" ht="13" x14ac:dyDescent="0.15">
      <c r="A846" s="107"/>
      <c r="B846" s="70"/>
    </row>
    <row r="847" spans="1:2" ht="13" x14ac:dyDescent="0.15">
      <c r="A847" s="107"/>
      <c r="B847" s="70"/>
    </row>
    <row r="848" spans="1:2" ht="13" x14ac:dyDescent="0.15">
      <c r="A848" s="107"/>
      <c r="B848" s="70"/>
    </row>
    <row r="849" spans="1:2" ht="13" x14ac:dyDescent="0.15">
      <c r="A849" s="107"/>
      <c r="B849" s="70"/>
    </row>
    <row r="850" spans="1:2" ht="13" x14ac:dyDescent="0.15">
      <c r="A850" s="107"/>
      <c r="B850" s="70"/>
    </row>
    <row r="851" spans="1:2" ht="13" x14ac:dyDescent="0.15">
      <c r="A851" s="107"/>
      <c r="B851" s="70"/>
    </row>
    <row r="852" spans="1:2" ht="13" x14ac:dyDescent="0.15">
      <c r="A852" s="107"/>
      <c r="B852" s="70"/>
    </row>
    <row r="853" spans="1:2" ht="13" x14ac:dyDescent="0.15">
      <c r="A853" s="107"/>
      <c r="B853" s="70"/>
    </row>
    <row r="854" spans="1:2" ht="13" x14ac:dyDescent="0.15">
      <c r="A854" s="107"/>
      <c r="B854" s="70"/>
    </row>
    <row r="855" spans="1:2" ht="13" x14ac:dyDescent="0.15">
      <c r="A855" s="107"/>
      <c r="B855" s="70"/>
    </row>
    <row r="856" spans="1:2" ht="13" x14ac:dyDescent="0.15">
      <c r="A856" s="107"/>
      <c r="B856" s="70"/>
    </row>
    <row r="857" spans="1:2" ht="13" x14ac:dyDescent="0.15">
      <c r="A857" s="107"/>
      <c r="B857" s="70"/>
    </row>
    <row r="858" spans="1:2" ht="13" x14ac:dyDescent="0.15">
      <c r="A858" s="107"/>
      <c r="B858" s="70"/>
    </row>
    <row r="859" spans="1:2" ht="13" x14ac:dyDescent="0.15">
      <c r="A859" s="107"/>
      <c r="B859" s="70"/>
    </row>
    <row r="860" spans="1:2" ht="13" x14ac:dyDescent="0.15">
      <c r="A860" s="107"/>
      <c r="B860" s="70"/>
    </row>
    <row r="861" spans="1:2" ht="13" x14ac:dyDescent="0.15">
      <c r="A861" s="107"/>
      <c r="B861" s="70"/>
    </row>
    <row r="862" spans="1:2" ht="13" x14ac:dyDescent="0.15">
      <c r="A862" s="107"/>
      <c r="B862" s="70"/>
    </row>
    <row r="863" spans="1:2" ht="13" x14ac:dyDescent="0.15">
      <c r="A863" s="107"/>
      <c r="B863" s="70"/>
    </row>
    <row r="864" spans="1:2" ht="13" x14ac:dyDescent="0.15">
      <c r="A864" s="107"/>
      <c r="B864" s="70"/>
    </row>
    <row r="865" spans="1:2" ht="13" x14ac:dyDescent="0.15">
      <c r="A865" s="107"/>
      <c r="B865" s="70"/>
    </row>
    <row r="866" spans="1:2" ht="13" x14ac:dyDescent="0.15">
      <c r="A866" s="107"/>
      <c r="B866" s="70"/>
    </row>
    <row r="867" spans="1:2" ht="13" x14ac:dyDescent="0.15">
      <c r="A867" s="107"/>
      <c r="B867" s="70"/>
    </row>
    <row r="868" spans="1:2" ht="13" x14ac:dyDescent="0.15">
      <c r="A868" s="107"/>
      <c r="B868" s="70"/>
    </row>
    <row r="869" spans="1:2" ht="13" x14ac:dyDescent="0.15">
      <c r="A869" s="107"/>
      <c r="B869" s="70"/>
    </row>
    <row r="870" spans="1:2" ht="13" x14ac:dyDescent="0.15">
      <c r="A870" s="107"/>
      <c r="B870" s="70"/>
    </row>
    <row r="871" spans="1:2" ht="13" x14ac:dyDescent="0.15">
      <c r="A871" s="107"/>
      <c r="B871" s="70"/>
    </row>
    <row r="872" spans="1:2" ht="13" x14ac:dyDescent="0.15">
      <c r="A872" s="107"/>
      <c r="B872" s="70"/>
    </row>
    <row r="873" spans="1:2" ht="13" x14ac:dyDescent="0.15">
      <c r="A873" s="107"/>
      <c r="B873" s="70"/>
    </row>
    <row r="874" spans="1:2" ht="13" x14ac:dyDescent="0.15">
      <c r="A874" s="107"/>
      <c r="B874" s="70"/>
    </row>
    <row r="875" spans="1:2" ht="13" x14ac:dyDescent="0.15">
      <c r="A875" s="107"/>
      <c r="B875" s="70"/>
    </row>
    <row r="876" spans="1:2" ht="13" x14ac:dyDescent="0.15">
      <c r="A876" s="107"/>
      <c r="B876" s="70"/>
    </row>
    <row r="877" spans="1:2" ht="13" x14ac:dyDescent="0.15">
      <c r="A877" s="107"/>
      <c r="B877" s="70"/>
    </row>
    <row r="878" spans="1:2" ht="13" x14ac:dyDescent="0.15">
      <c r="A878" s="107"/>
      <c r="B878" s="70"/>
    </row>
    <row r="879" spans="1:2" ht="13" x14ac:dyDescent="0.15">
      <c r="A879" s="107"/>
      <c r="B879" s="70"/>
    </row>
    <row r="880" spans="1:2" ht="13" x14ac:dyDescent="0.15">
      <c r="A880" s="107"/>
      <c r="B880" s="70"/>
    </row>
    <row r="881" spans="1:2" ht="13" x14ac:dyDescent="0.15">
      <c r="A881" s="107"/>
      <c r="B881" s="70"/>
    </row>
    <row r="882" spans="1:2" ht="13" x14ac:dyDescent="0.15">
      <c r="A882" s="107"/>
      <c r="B882" s="70"/>
    </row>
    <row r="883" spans="1:2" ht="13" x14ac:dyDescent="0.15">
      <c r="A883" s="107"/>
      <c r="B883" s="70"/>
    </row>
    <row r="884" spans="1:2" ht="13" x14ac:dyDescent="0.15">
      <c r="A884" s="107"/>
      <c r="B884" s="70"/>
    </row>
    <row r="885" spans="1:2" ht="13" x14ac:dyDescent="0.15">
      <c r="A885" s="107"/>
      <c r="B885" s="70"/>
    </row>
    <row r="886" spans="1:2" ht="13" x14ac:dyDescent="0.15">
      <c r="A886" s="107"/>
      <c r="B886" s="70"/>
    </row>
    <row r="887" spans="1:2" ht="13" x14ac:dyDescent="0.15">
      <c r="A887" s="107"/>
      <c r="B887" s="70"/>
    </row>
    <row r="888" spans="1:2" ht="13" x14ac:dyDescent="0.15">
      <c r="A888" s="107"/>
      <c r="B888" s="70"/>
    </row>
    <row r="889" spans="1:2" ht="13" x14ac:dyDescent="0.15">
      <c r="A889" s="107"/>
      <c r="B889" s="70"/>
    </row>
    <row r="890" spans="1:2" ht="13" x14ac:dyDescent="0.15">
      <c r="A890" s="107"/>
      <c r="B890" s="70"/>
    </row>
    <row r="891" spans="1:2" ht="13" x14ac:dyDescent="0.15">
      <c r="A891" s="107"/>
      <c r="B891" s="70"/>
    </row>
    <row r="892" spans="1:2" ht="13" x14ac:dyDescent="0.15">
      <c r="A892" s="107"/>
      <c r="B892" s="70"/>
    </row>
    <row r="893" spans="1:2" ht="13" x14ac:dyDescent="0.15">
      <c r="A893" s="107"/>
      <c r="B893" s="70"/>
    </row>
    <row r="894" spans="1:2" ht="13" x14ac:dyDescent="0.15">
      <c r="A894" s="107"/>
      <c r="B894" s="70"/>
    </row>
    <row r="895" spans="1:2" ht="13" x14ac:dyDescent="0.15">
      <c r="A895" s="107"/>
      <c r="B895" s="70"/>
    </row>
    <row r="896" spans="1:2" ht="13" x14ac:dyDescent="0.15">
      <c r="A896" s="107"/>
      <c r="B896" s="70"/>
    </row>
    <row r="897" spans="1:2" ht="13" x14ac:dyDescent="0.15">
      <c r="A897" s="107"/>
      <c r="B897" s="70"/>
    </row>
    <row r="898" spans="1:2" ht="13" x14ac:dyDescent="0.15">
      <c r="A898" s="107"/>
      <c r="B898" s="70"/>
    </row>
    <row r="899" spans="1:2" ht="13" x14ac:dyDescent="0.15">
      <c r="A899" s="107"/>
      <c r="B899" s="70"/>
    </row>
    <row r="900" spans="1:2" ht="13" x14ac:dyDescent="0.15">
      <c r="A900" s="107"/>
      <c r="B900" s="70"/>
    </row>
    <row r="901" spans="1:2" ht="13" x14ac:dyDescent="0.15">
      <c r="A901" s="107"/>
      <c r="B901" s="70"/>
    </row>
    <row r="902" spans="1:2" ht="13" x14ac:dyDescent="0.15">
      <c r="A902" s="107"/>
      <c r="B902" s="70"/>
    </row>
    <row r="903" spans="1:2" ht="13" x14ac:dyDescent="0.15">
      <c r="A903" s="107"/>
      <c r="B903" s="70"/>
    </row>
    <row r="904" spans="1:2" ht="13" x14ac:dyDescent="0.15">
      <c r="A904" s="107"/>
      <c r="B904" s="70"/>
    </row>
    <row r="905" spans="1:2" ht="13" x14ac:dyDescent="0.15">
      <c r="A905" s="107"/>
      <c r="B905" s="70"/>
    </row>
    <row r="906" spans="1:2" ht="13" x14ac:dyDescent="0.15">
      <c r="A906" s="107"/>
      <c r="B906" s="70"/>
    </row>
    <row r="907" spans="1:2" ht="13" x14ac:dyDescent="0.15">
      <c r="A907" s="107"/>
      <c r="B907" s="70"/>
    </row>
    <row r="908" spans="1:2" ht="13" x14ac:dyDescent="0.15">
      <c r="A908" s="107"/>
      <c r="B908" s="70"/>
    </row>
    <row r="909" spans="1:2" ht="13" x14ac:dyDescent="0.15">
      <c r="A909" s="107"/>
      <c r="B909" s="70"/>
    </row>
    <row r="910" spans="1:2" ht="13" x14ac:dyDescent="0.15">
      <c r="A910" s="107"/>
      <c r="B910" s="70"/>
    </row>
    <row r="911" spans="1:2" ht="13" x14ac:dyDescent="0.15">
      <c r="A911" s="107"/>
      <c r="B911" s="70"/>
    </row>
    <row r="912" spans="1:2" ht="13" x14ac:dyDescent="0.15">
      <c r="A912" s="107"/>
      <c r="B912" s="70"/>
    </row>
    <row r="913" spans="1:2" ht="13" x14ac:dyDescent="0.15">
      <c r="A913" s="107"/>
      <c r="B913" s="70"/>
    </row>
    <row r="914" spans="1:2" ht="13" x14ac:dyDescent="0.15">
      <c r="A914" s="107"/>
      <c r="B914" s="70"/>
    </row>
    <row r="915" spans="1:2" ht="13" x14ac:dyDescent="0.15">
      <c r="A915" s="107"/>
      <c r="B915" s="70"/>
    </row>
    <row r="916" spans="1:2" ht="13" x14ac:dyDescent="0.15">
      <c r="A916" s="107"/>
      <c r="B916" s="70"/>
    </row>
    <row r="917" spans="1:2" ht="13" x14ac:dyDescent="0.15">
      <c r="A917" s="107"/>
      <c r="B917" s="70"/>
    </row>
    <row r="918" spans="1:2" ht="13" x14ac:dyDescent="0.15">
      <c r="A918" s="107"/>
      <c r="B918" s="70"/>
    </row>
    <row r="919" spans="1:2" ht="13" x14ac:dyDescent="0.15">
      <c r="A919" s="107"/>
      <c r="B919" s="70"/>
    </row>
    <row r="920" spans="1:2" ht="13" x14ac:dyDescent="0.15">
      <c r="A920" s="107"/>
      <c r="B920" s="70"/>
    </row>
    <row r="921" spans="1:2" ht="13" x14ac:dyDescent="0.15">
      <c r="A921" s="107"/>
      <c r="B921" s="70"/>
    </row>
    <row r="922" spans="1:2" ht="13" x14ac:dyDescent="0.15">
      <c r="A922" s="107"/>
      <c r="B922" s="70"/>
    </row>
    <row r="923" spans="1:2" ht="13" x14ac:dyDescent="0.15">
      <c r="A923" s="107"/>
      <c r="B923" s="70"/>
    </row>
    <row r="924" spans="1:2" ht="13" x14ac:dyDescent="0.15">
      <c r="A924" s="107"/>
      <c r="B924" s="70"/>
    </row>
    <row r="925" spans="1:2" ht="13" x14ac:dyDescent="0.15">
      <c r="A925" s="107"/>
      <c r="B925" s="70"/>
    </row>
    <row r="926" spans="1:2" ht="13" x14ac:dyDescent="0.15">
      <c r="A926" s="107"/>
      <c r="B926" s="70"/>
    </row>
    <row r="927" spans="1:2" ht="13" x14ac:dyDescent="0.15">
      <c r="A927" s="107"/>
      <c r="B927" s="70"/>
    </row>
    <row r="928" spans="1:2" ht="13" x14ac:dyDescent="0.15">
      <c r="A928" s="107"/>
      <c r="B928" s="70"/>
    </row>
    <row r="929" spans="1:2" ht="13" x14ac:dyDescent="0.15">
      <c r="A929" s="107"/>
      <c r="B929" s="70"/>
    </row>
    <row r="930" spans="1:2" ht="13" x14ac:dyDescent="0.15">
      <c r="A930" s="107"/>
      <c r="B930" s="70"/>
    </row>
    <row r="931" spans="1:2" ht="13" x14ac:dyDescent="0.15">
      <c r="A931" s="107"/>
      <c r="B931" s="70"/>
    </row>
    <row r="932" spans="1:2" ht="13" x14ac:dyDescent="0.15">
      <c r="A932" s="107"/>
      <c r="B932" s="70"/>
    </row>
    <row r="933" spans="1:2" ht="13" x14ac:dyDescent="0.15">
      <c r="A933" s="107"/>
      <c r="B933" s="70"/>
    </row>
    <row r="934" spans="1:2" ht="13" x14ac:dyDescent="0.15">
      <c r="A934" s="107"/>
      <c r="B934" s="70"/>
    </row>
    <row r="935" spans="1:2" ht="13" x14ac:dyDescent="0.15">
      <c r="A935" s="107"/>
      <c r="B935" s="70"/>
    </row>
    <row r="936" spans="1:2" ht="13" x14ac:dyDescent="0.15">
      <c r="A936" s="107"/>
      <c r="B936" s="70"/>
    </row>
    <row r="937" spans="1:2" ht="13" x14ac:dyDescent="0.15">
      <c r="A937" s="107"/>
      <c r="B937" s="70"/>
    </row>
    <row r="938" spans="1:2" ht="13" x14ac:dyDescent="0.15">
      <c r="A938" s="107"/>
      <c r="B938" s="70"/>
    </row>
    <row r="939" spans="1:2" ht="13" x14ac:dyDescent="0.15">
      <c r="A939" s="107"/>
      <c r="B939" s="70"/>
    </row>
    <row r="940" spans="1:2" ht="13" x14ac:dyDescent="0.15">
      <c r="A940" s="107"/>
      <c r="B940" s="70"/>
    </row>
    <row r="941" spans="1:2" ht="13" x14ac:dyDescent="0.15">
      <c r="A941" s="107"/>
      <c r="B941" s="70"/>
    </row>
    <row r="942" spans="1:2" ht="13" x14ac:dyDescent="0.15">
      <c r="A942" s="107"/>
      <c r="B942" s="70"/>
    </row>
    <row r="943" spans="1:2" ht="13" x14ac:dyDescent="0.15">
      <c r="A943" s="107"/>
      <c r="B943" s="70"/>
    </row>
    <row r="944" spans="1:2" ht="13" x14ac:dyDescent="0.15">
      <c r="A944" s="107"/>
      <c r="B944" s="70"/>
    </row>
    <row r="945" spans="1:2" ht="13" x14ac:dyDescent="0.15">
      <c r="A945" s="107"/>
      <c r="B945" s="70"/>
    </row>
    <row r="946" spans="1:2" ht="13" x14ac:dyDescent="0.15">
      <c r="A946" s="107"/>
      <c r="B946" s="70"/>
    </row>
    <row r="947" spans="1:2" ht="13" x14ac:dyDescent="0.15">
      <c r="A947" s="107"/>
      <c r="B947" s="70"/>
    </row>
    <row r="948" spans="1:2" ht="13" x14ac:dyDescent="0.15">
      <c r="A948" s="107"/>
      <c r="B948" s="70"/>
    </row>
    <row r="949" spans="1:2" ht="13" x14ac:dyDescent="0.15">
      <c r="A949" s="107"/>
      <c r="B949" s="70"/>
    </row>
    <row r="950" spans="1:2" ht="13" x14ac:dyDescent="0.15">
      <c r="A950" s="107"/>
      <c r="B950" s="70"/>
    </row>
    <row r="951" spans="1:2" ht="13" x14ac:dyDescent="0.15">
      <c r="A951" s="107"/>
      <c r="B951" s="70"/>
    </row>
    <row r="952" spans="1:2" ht="13" x14ac:dyDescent="0.15">
      <c r="A952" s="107"/>
      <c r="B952" s="70"/>
    </row>
    <row r="953" spans="1:2" ht="13" x14ac:dyDescent="0.15">
      <c r="A953" s="107"/>
      <c r="B953" s="70"/>
    </row>
    <row r="954" spans="1:2" ht="13" x14ac:dyDescent="0.15">
      <c r="A954" s="107"/>
      <c r="B954" s="70"/>
    </row>
    <row r="955" spans="1:2" ht="13" x14ac:dyDescent="0.15">
      <c r="A955" s="107"/>
      <c r="B955" s="70"/>
    </row>
    <row r="956" spans="1:2" ht="13" x14ac:dyDescent="0.15">
      <c r="A956" s="107"/>
      <c r="B956" s="70"/>
    </row>
    <row r="957" spans="1:2" ht="13" x14ac:dyDescent="0.15">
      <c r="A957" s="107"/>
      <c r="B957" s="70"/>
    </row>
    <row r="958" spans="1:2" ht="13" x14ac:dyDescent="0.15">
      <c r="A958" s="107"/>
      <c r="B958" s="70"/>
    </row>
    <row r="959" spans="1:2" ht="13" x14ac:dyDescent="0.15">
      <c r="A959" s="107"/>
      <c r="B959" s="70"/>
    </row>
    <row r="960" spans="1:2" ht="13" x14ac:dyDescent="0.15">
      <c r="A960" s="107"/>
      <c r="B960" s="70"/>
    </row>
    <row r="961" spans="1:2" ht="13" x14ac:dyDescent="0.15">
      <c r="A961" s="107"/>
      <c r="B961" s="70"/>
    </row>
    <row r="962" spans="1:2" ht="13" x14ac:dyDescent="0.15">
      <c r="A962" s="107"/>
      <c r="B962" s="70"/>
    </row>
    <row r="963" spans="1:2" ht="13" x14ac:dyDescent="0.15">
      <c r="A963" s="107"/>
      <c r="B963" s="70"/>
    </row>
    <row r="964" spans="1:2" ht="13" x14ac:dyDescent="0.15">
      <c r="A964" s="107"/>
      <c r="B964" s="70"/>
    </row>
    <row r="965" spans="1:2" ht="13" x14ac:dyDescent="0.15">
      <c r="A965" s="107"/>
      <c r="B965" s="70"/>
    </row>
    <row r="966" spans="1:2" ht="13" x14ac:dyDescent="0.15">
      <c r="A966" s="107"/>
      <c r="B966" s="70"/>
    </row>
    <row r="967" spans="1:2" ht="13" x14ac:dyDescent="0.15">
      <c r="A967" s="107"/>
      <c r="B967" s="70"/>
    </row>
    <row r="968" spans="1:2" ht="13" x14ac:dyDescent="0.15">
      <c r="A968" s="107"/>
      <c r="B968" s="70"/>
    </row>
    <row r="969" spans="1:2" ht="13" x14ac:dyDescent="0.15">
      <c r="A969" s="107"/>
      <c r="B969" s="70"/>
    </row>
    <row r="970" spans="1:2" ht="13" x14ac:dyDescent="0.15">
      <c r="A970" s="107"/>
      <c r="B970" s="70"/>
    </row>
    <row r="971" spans="1:2" ht="13" x14ac:dyDescent="0.15">
      <c r="A971" s="107"/>
      <c r="B971" s="70"/>
    </row>
    <row r="972" spans="1:2" ht="13" x14ac:dyDescent="0.15">
      <c r="A972" s="107"/>
      <c r="B972" s="70"/>
    </row>
    <row r="973" spans="1:2" ht="13" x14ac:dyDescent="0.15">
      <c r="A973" s="107"/>
      <c r="B973" s="70"/>
    </row>
    <row r="974" spans="1:2" ht="13" x14ac:dyDescent="0.15">
      <c r="A974" s="107"/>
      <c r="B974" s="70"/>
    </row>
    <row r="975" spans="1:2" ht="13" x14ac:dyDescent="0.15">
      <c r="A975" s="107"/>
      <c r="B975" s="70"/>
    </row>
    <row r="976" spans="1:2" ht="13" x14ac:dyDescent="0.15">
      <c r="A976" s="107"/>
      <c r="B976" s="70"/>
    </row>
    <row r="977" spans="1:2" ht="13" x14ac:dyDescent="0.15">
      <c r="A977" s="107"/>
      <c r="B977" s="70"/>
    </row>
    <row r="978" spans="1:2" ht="13" x14ac:dyDescent="0.15">
      <c r="A978" s="107"/>
      <c r="B978" s="70"/>
    </row>
    <row r="979" spans="1:2" ht="13" x14ac:dyDescent="0.15">
      <c r="A979" s="107"/>
      <c r="B979" s="70"/>
    </row>
    <row r="980" spans="1:2" ht="13" x14ac:dyDescent="0.15">
      <c r="A980" s="107"/>
      <c r="B980" s="70"/>
    </row>
    <row r="981" spans="1:2" ht="13" x14ac:dyDescent="0.15">
      <c r="A981" s="107"/>
      <c r="B981" s="70"/>
    </row>
    <row r="982" spans="1:2" ht="13" x14ac:dyDescent="0.15">
      <c r="A982" s="107"/>
      <c r="B982" s="70"/>
    </row>
    <row r="983" spans="1:2" ht="13" x14ac:dyDescent="0.15">
      <c r="A983" s="107"/>
      <c r="B983" s="70"/>
    </row>
    <row r="984" spans="1:2" ht="13" x14ac:dyDescent="0.15">
      <c r="A984" s="107"/>
      <c r="B984" s="70"/>
    </row>
    <row r="985" spans="1:2" ht="13" x14ac:dyDescent="0.15">
      <c r="A985" s="107"/>
      <c r="B985" s="70"/>
    </row>
    <row r="986" spans="1:2" ht="13" x14ac:dyDescent="0.15">
      <c r="A986" s="107"/>
      <c r="B986" s="70"/>
    </row>
    <row r="987" spans="1:2" ht="13" x14ac:dyDescent="0.15">
      <c r="A987" s="107"/>
      <c r="B987" s="70"/>
    </row>
    <row r="988" spans="1:2" ht="13" x14ac:dyDescent="0.15">
      <c r="A988" s="107"/>
      <c r="B988" s="70"/>
    </row>
    <row r="989" spans="1:2" ht="13" x14ac:dyDescent="0.15">
      <c r="A989" s="107"/>
      <c r="B989" s="70"/>
    </row>
    <row r="990" spans="1:2" ht="13" x14ac:dyDescent="0.15">
      <c r="A990" s="107"/>
      <c r="B990" s="70"/>
    </row>
    <row r="991" spans="1:2" ht="13" x14ac:dyDescent="0.15">
      <c r="A991" s="107"/>
      <c r="B991" s="70"/>
    </row>
    <row r="992" spans="1:2" ht="13" x14ac:dyDescent="0.15">
      <c r="A992" s="107"/>
      <c r="B992" s="70"/>
    </row>
    <row r="993" spans="1:2" ht="13" x14ac:dyDescent="0.15">
      <c r="A993" s="107"/>
      <c r="B993" s="70"/>
    </row>
    <row r="994" spans="1:2" ht="13" x14ac:dyDescent="0.15">
      <c r="A994" s="107"/>
      <c r="B994" s="70"/>
    </row>
    <row r="995" spans="1:2" ht="13" x14ac:dyDescent="0.15">
      <c r="A995" s="107"/>
      <c r="B995" s="70"/>
    </row>
    <row r="996" spans="1:2" ht="13" x14ac:dyDescent="0.15">
      <c r="A996" s="107"/>
      <c r="B996" s="70"/>
    </row>
    <row r="997" spans="1:2" ht="13" x14ac:dyDescent="0.15">
      <c r="A997" s="107"/>
      <c r="B997" s="70"/>
    </row>
    <row r="998" spans="1:2" ht="13" x14ac:dyDescent="0.15">
      <c r="A998" s="107"/>
      <c r="B998" s="70"/>
    </row>
    <row r="999" spans="1:2" ht="13" x14ac:dyDescent="0.15">
      <c r="A999" s="107"/>
      <c r="B999" s="70"/>
    </row>
    <row r="1000" spans="1:2" ht="13" x14ac:dyDescent="0.15">
      <c r="A1000" s="107"/>
      <c r="B1000" s="70"/>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I1001"/>
  <sheetViews>
    <sheetView workbookViewId="0">
      <pane xSplit="1" ySplit="2" topLeftCell="P3" activePane="bottomRight" state="frozen"/>
      <selection pane="topRight" activeCell="B1" sqref="B1"/>
      <selection pane="bottomLeft" activeCell="A3" sqref="A3"/>
      <selection pane="bottomRight" activeCell="E16" sqref="E16"/>
    </sheetView>
  </sheetViews>
  <sheetFormatPr baseColWidth="10" defaultColWidth="14.5" defaultRowHeight="15.75" customHeight="1" x14ac:dyDescent="0.15"/>
  <cols>
    <col min="1" max="1" width="19.33203125" customWidth="1"/>
    <col min="10" max="11" width="15.6640625" customWidth="1"/>
  </cols>
  <sheetData>
    <row r="1" spans="1:35" ht="15.75" customHeight="1" x14ac:dyDescent="0.15">
      <c r="A1" s="18"/>
      <c r="B1" s="19"/>
      <c r="C1" s="19"/>
      <c r="D1" s="19"/>
      <c r="E1" s="138" t="s">
        <v>14</v>
      </c>
      <c r="F1" s="139"/>
      <c r="G1" s="139"/>
      <c r="H1" s="139"/>
      <c r="I1" s="139"/>
      <c r="J1" s="139"/>
      <c r="K1" s="139"/>
      <c r="L1" s="139"/>
      <c r="M1" s="139"/>
      <c r="N1" s="139"/>
      <c r="O1" s="139"/>
      <c r="P1" s="139"/>
      <c r="Q1" s="139"/>
      <c r="R1" s="139"/>
      <c r="S1" s="139"/>
      <c r="T1" s="140"/>
      <c r="U1" s="141" t="s">
        <v>15</v>
      </c>
      <c r="V1" s="139"/>
      <c r="W1" s="139"/>
      <c r="X1" s="140"/>
      <c r="Y1" s="141" t="s">
        <v>16</v>
      </c>
      <c r="Z1" s="139"/>
      <c r="AA1" s="139"/>
      <c r="AB1" s="21"/>
      <c r="AC1" s="21"/>
      <c r="AD1" s="21"/>
      <c r="AE1" s="21"/>
      <c r="AF1" s="21"/>
      <c r="AG1" s="21"/>
      <c r="AH1" s="21"/>
      <c r="AI1" s="21"/>
    </row>
    <row r="2" spans="1:35" ht="46" customHeight="1" x14ac:dyDescent="0.15">
      <c r="A2" s="22" t="s">
        <v>17</v>
      </c>
      <c r="B2" s="23" t="s">
        <v>18</v>
      </c>
      <c r="C2" s="23" t="s">
        <v>19</v>
      </c>
      <c r="D2" s="23" t="s">
        <v>20</v>
      </c>
      <c r="E2" s="24" t="s">
        <v>21</v>
      </c>
      <c r="F2" s="25" t="s">
        <v>2</v>
      </c>
      <c r="G2" s="26" t="s">
        <v>22</v>
      </c>
      <c r="H2" s="26" t="s">
        <v>23</v>
      </c>
      <c r="I2" s="26" t="s">
        <v>24</v>
      </c>
      <c r="J2" s="26" t="s">
        <v>25</v>
      </c>
      <c r="K2" s="26" t="s">
        <v>26</v>
      </c>
      <c r="L2" s="25" t="s">
        <v>27</v>
      </c>
      <c r="M2" s="26" t="s">
        <v>28</v>
      </c>
      <c r="N2" s="26" t="s">
        <v>29</v>
      </c>
      <c r="O2" s="26" t="s">
        <v>30</v>
      </c>
      <c r="P2" s="26" t="s">
        <v>31</v>
      </c>
      <c r="Q2" s="25" t="s">
        <v>32</v>
      </c>
      <c r="R2" s="26" t="s">
        <v>33</v>
      </c>
      <c r="S2" s="26" t="s">
        <v>34</v>
      </c>
      <c r="T2" s="26" t="s">
        <v>35</v>
      </c>
      <c r="U2" s="25" t="s">
        <v>36</v>
      </c>
      <c r="V2" s="27" t="s">
        <v>37</v>
      </c>
      <c r="W2" s="27" t="s">
        <v>38</v>
      </c>
      <c r="X2" s="28" t="s">
        <v>39</v>
      </c>
      <c r="Y2" s="29" t="s">
        <v>40</v>
      </c>
      <c r="Z2" s="26" t="s">
        <v>41</v>
      </c>
      <c r="AA2" s="30" t="s">
        <v>9</v>
      </c>
      <c r="AB2" s="31"/>
      <c r="AC2" s="31"/>
      <c r="AD2" s="31"/>
      <c r="AE2" s="31"/>
      <c r="AF2" s="31"/>
      <c r="AG2" s="31"/>
      <c r="AH2" s="31"/>
      <c r="AI2" s="31"/>
    </row>
    <row r="3" spans="1:35" ht="15.75" customHeight="1" x14ac:dyDescent="0.15">
      <c r="A3" s="32">
        <v>1960</v>
      </c>
      <c r="B3" s="16">
        <v>487000</v>
      </c>
      <c r="C3" s="33">
        <f>('FY1960'!B30+U3+Y3)/B3</f>
        <v>4.3429158110882958E-2</v>
      </c>
      <c r="D3" s="34">
        <f t="shared" ref="D3:D16" si="0">SUM(E3+U3+Y3)</f>
        <v>69120</v>
      </c>
      <c r="E3" s="35">
        <f t="shared" ref="E3:E16" si="1">F3+L3+Q3</f>
        <v>57420</v>
      </c>
      <c r="F3" s="146">
        <v>0</v>
      </c>
      <c r="G3" s="37">
        <v>0</v>
      </c>
      <c r="H3" s="37">
        <v>0</v>
      </c>
      <c r="I3" s="37">
        <v>0</v>
      </c>
      <c r="J3" s="37">
        <v>0</v>
      </c>
      <c r="K3" s="37">
        <v>0</v>
      </c>
      <c r="L3" s="38">
        <f t="shared" ref="L3:L16" si="2">SUM(M3:P3)</f>
        <v>57320</v>
      </c>
      <c r="M3" s="39">
        <f>'FY1960'!B3+'FY1960'!B20</f>
        <v>42382</v>
      </c>
      <c r="N3" s="37">
        <v>0</v>
      </c>
      <c r="O3" s="37">
        <v>0</v>
      </c>
      <c r="P3" s="39">
        <f>'FY1960'!B13</f>
        <v>14938</v>
      </c>
      <c r="Q3" s="38">
        <f t="shared" ref="Q3:Q16" si="3">SUM(R3:T3)</f>
        <v>100</v>
      </c>
      <c r="R3" s="37">
        <v>0</v>
      </c>
      <c r="S3" s="37">
        <v>0</v>
      </c>
      <c r="T3" s="39">
        <f>'FY1960'!B2</f>
        <v>100</v>
      </c>
      <c r="U3" s="38">
        <f t="shared" ref="U3:U16" si="4">SUM(V3:X3)</f>
        <v>0</v>
      </c>
      <c r="V3" s="37">
        <v>0</v>
      </c>
      <c r="W3" s="37">
        <v>0</v>
      </c>
      <c r="X3" s="40">
        <v>0</v>
      </c>
      <c r="Y3" s="41">
        <f t="shared" ref="Y3:Y16" si="5">SUM(Z3:AA3)</f>
        <v>11700</v>
      </c>
      <c r="Z3" s="39">
        <f>'Robotic Lunar Missions'!E3</f>
        <v>11700</v>
      </c>
      <c r="AA3" s="42">
        <f>'Project Gemini'!E2</f>
        <v>0</v>
      </c>
    </row>
    <row r="4" spans="1:35" ht="15.75" customHeight="1" x14ac:dyDescent="0.15">
      <c r="A4" s="32">
        <v>1961</v>
      </c>
      <c r="B4" s="16">
        <v>908300</v>
      </c>
      <c r="C4" s="33">
        <f t="shared" ref="C4:C17" si="6">D4/B4</f>
        <v>0.39444456677309259</v>
      </c>
      <c r="D4" s="34">
        <f t="shared" si="0"/>
        <v>358274</v>
      </c>
      <c r="E4" s="35">
        <f t="shared" si="1"/>
        <v>181094</v>
      </c>
      <c r="F4" s="36">
        <f t="shared" ref="F4:F15" si="7">SUM(G4:K4)</f>
        <v>6266</v>
      </c>
      <c r="G4" s="37">
        <v>0</v>
      </c>
      <c r="H4" s="37">
        <v>0</v>
      </c>
      <c r="I4" s="37">
        <v>0</v>
      </c>
      <c r="J4" s="39">
        <f>'FY1961'!B5+'FY1961'!B2</f>
        <v>6266</v>
      </c>
      <c r="K4" s="37">
        <v>0</v>
      </c>
      <c r="L4" s="38">
        <f t="shared" si="2"/>
        <v>174531</v>
      </c>
      <c r="M4" s="37">
        <f>('FY1961'!B32-'FY1961'!B36)+'FY1961'!B24+'FY1961'!B9</f>
        <v>143282</v>
      </c>
      <c r="N4" s="37">
        <v>0</v>
      </c>
      <c r="O4" s="37">
        <f>'FY1961'!B37</f>
        <v>623</v>
      </c>
      <c r="P4" s="37">
        <f>'FY1961'!B21+'FY1961'!B36+'FY1961'!B28</f>
        <v>30626</v>
      </c>
      <c r="Q4" s="38">
        <f t="shared" si="3"/>
        <v>297</v>
      </c>
      <c r="R4" s="37">
        <v>0</v>
      </c>
      <c r="S4" s="37">
        <v>0</v>
      </c>
      <c r="T4" s="39">
        <f>'FY1961'!B39</f>
        <v>297</v>
      </c>
      <c r="U4" s="38">
        <f t="shared" si="4"/>
        <v>124400</v>
      </c>
      <c r="V4" s="39">
        <f>'MSF Ground Facilities'!D3</f>
        <v>53400</v>
      </c>
      <c r="W4" s="37">
        <v>71000</v>
      </c>
      <c r="X4" s="40">
        <v>0</v>
      </c>
      <c r="Y4" s="41">
        <f t="shared" si="5"/>
        <v>52780</v>
      </c>
      <c r="Z4" s="39">
        <f>'Robotic Lunar Missions'!E4</f>
        <v>52780</v>
      </c>
      <c r="AA4" s="42">
        <f>'Project Gemini'!E3</f>
        <v>0</v>
      </c>
    </row>
    <row r="5" spans="1:35" ht="15.75" customHeight="1" x14ac:dyDescent="0.15">
      <c r="A5" s="32">
        <v>1962</v>
      </c>
      <c r="B5" s="16">
        <v>1691600</v>
      </c>
      <c r="C5" s="33">
        <f t="shared" si="6"/>
        <v>0.5745341688342398</v>
      </c>
      <c r="D5" s="34">
        <f t="shared" si="0"/>
        <v>971882</v>
      </c>
      <c r="E5" s="35">
        <f t="shared" si="1"/>
        <v>484582</v>
      </c>
      <c r="F5" s="36">
        <f t="shared" si="7"/>
        <v>95205</v>
      </c>
      <c r="G5" s="37">
        <f>'FY1962'!B2</f>
        <v>60000</v>
      </c>
      <c r="H5" s="37">
        <v>0</v>
      </c>
      <c r="I5" s="37">
        <f>'FY1962'!B3</f>
        <v>7932</v>
      </c>
      <c r="J5" s="37">
        <f>'FY1962'!B4+'FY1962'!B9+'FY1962'!B7+'FY1962'!B8+'FY1962'!B5</f>
        <v>14590</v>
      </c>
      <c r="K5" s="37">
        <f>'FY1962'!B16+'FY1962'!B17+'FY1962'!B7</f>
        <v>12683</v>
      </c>
      <c r="L5" s="38">
        <f t="shared" si="2"/>
        <v>374515</v>
      </c>
      <c r="M5" s="37">
        <f>'FY1962'!B23+'FY1962'!B6</f>
        <v>194276</v>
      </c>
      <c r="N5" s="37">
        <v>0</v>
      </c>
      <c r="O5" s="37">
        <f>'FY1962'!B31</f>
        <v>57375</v>
      </c>
      <c r="P5" s="39">
        <f>'FY1962'!B39</f>
        <v>122864</v>
      </c>
      <c r="Q5" s="38">
        <f t="shared" si="3"/>
        <v>14862</v>
      </c>
      <c r="R5" s="37">
        <f>'FY1962'!B14+'FY1962'!B19</f>
        <v>2242</v>
      </c>
      <c r="S5" s="37">
        <v>0</v>
      </c>
      <c r="T5" s="39">
        <f>'FY1962'!B56</f>
        <v>12620</v>
      </c>
      <c r="U5" s="38">
        <f t="shared" si="4"/>
        <v>385400</v>
      </c>
      <c r="V5" s="39">
        <f>'MSF Ground Facilities'!D4</f>
        <v>252400</v>
      </c>
      <c r="W5" s="37">
        <v>133000</v>
      </c>
      <c r="X5" s="40">
        <v>0</v>
      </c>
      <c r="Y5" s="41">
        <f t="shared" si="5"/>
        <v>101900</v>
      </c>
      <c r="Z5" s="39">
        <f>'Robotic Lunar Missions'!E5</f>
        <v>101900</v>
      </c>
      <c r="AA5" s="42">
        <f>'Project Gemini'!E4</f>
        <v>0</v>
      </c>
    </row>
    <row r="6" spans="1:35" ht="15.75" customHeight="1" x14ac:dyDescent="0.15">
      <c r="A6" s="32">
        <v>1963</v>
      </c>
      <c r="B6" s="16">
        <v>3448400</v>
      </c>
      <c r="C6" s="33">
        <f t="shared" si="6"/>
        <v>0.64254030854889221</v>
      </c>
      <c r="D6" s="34">
        <f t="shared" si="0"/>
        <v>2215736</v>
      </c>
      <c r="E6" s="35">
        <f t="shared" si="1"/>
        <v>1258436</v>
      </c>
      <c r="F6" s="36">
        <f t="shared" si="7"/>
        <v>389532</v>
      </c>
      <c r="G6" s="39">
        <f>'FY1963'!B2</f>
        <v>269450</v>
      </c>
      <c r="H6" s="39">
        <f>'FY1963'!B3</f>
        <v>13000</v>
      </c>
      <c r="I6" s="37">
        <f>'FY1963'!B4</f>
        <v>31846</v>
      </c>
      <c r="J6" s="37">
        <f>'FY1963'!B5+'FY1963'!B6</f>
        <v>49666</v>
      </c>
      <c r="K6" s="39">
        <f>'FY1963'!B46</f>
        <v>25570</v>
      </c>
      <c r="L6" s="38">
        <f t="shared" si="2"/>
        <v>757977</v>
      </c>
      <c r="M6" s="37">
        <f>'FY1963'!B16</f>
        <v>256887</v>
      </c>
      <c r="N6" s="37">
        <f>'FY1963'!B24</f>
        <v>21271</v>
      </c>
      <c r="O6" s="37">
        <f>'FY1963'!B32</f>
        <v>343442</v>
      </c>
      <c r="P6" s="39">
        <f>'FY1963'!B7</f>
        <v>136377</v>
      </c>
      <c r="Q6" s="38">
        <f t="shared" si="3"/>
        <v>110927</v>
      </c>
      <c r="R6" s="39">
        <f>'FY1964'!B47-'FY1964'!B52-'FY1964'!B53</f>
        <v>99166</v>
      </c>
      <c r="S6" s="39">
        <f>'FY1963'!B45</f>
        <v>370</v>
      </c>
      <c r="T6" s="39">
        <f>'FY1963'!B51</f>
        <v>11391</v>
      </c>
      <c r="U6" s="38">
        <f t="shared" si="4"/>
        <v>742600</v>
      </c>
      <c r="V6" s="39">
        <f>'MSF Ground Facilities'!D5</f>
        <v>560600</v>
      </c>
      <c r="W6" s="37">
        <v>182000</v>
      </c>
      <c r="X6" s="40">
        <v>0</v>
      </c>
      <c r="Y6" s="41">
        <f t="shared" si="5"/>
        <v>214700</v>
      </c>
      <c r="Z6" s="39">
        <f>'Robotic Lunar Missions'!E6</f>
        <v>159700</v>
      </c>
      <c r="AA6" s="42">
        <f>'Project Gemini'!E5</f>
        <v>55000</v>
      </c>
    </row>
    <row r="7" spans="1:35" ht="15.75" customHeight="1" x14ac:dyDescent="0.15">
      <c r="A7" s="32">
        <v>1964</v>
      </c>
      <c r="B7" s="16">
        <v>4864800</v>
      </c>
      <c r="C7" s="33">
        <f t="shared" si="6"/>
        <v>0.73611207038316062</v>
      </c>
      <c r="D7" s="34">
        <f t="shared" si="0"/>
        <v>3581038</v>
      </c>
      <c r="E7" s="35">
        <f t="shared" si="1"/>
        <v>2279538</v>
      </c>
      <c r="F7" s="36">
        <f t="shared" si="7"/>
        <v>906847</v>
      </c>
      <c r="G7" s="37">
        <f>'FY1964'!B2</f>
        <v>545874</v>
      </c>
      <c r="H7" s="37">
        <f>'FY1964'!B3</f>
        <v>135000</v>
      </c>
      <c r="I7" s="37">
        <f>'FY1964'!B4</f>
        <v>91499</v>
      </c>
      <c r="J7" s="39">
        <f>'FY1964'!B5+'FY1964'!B8</f>
        <v>104202</v>
      </c>
      <c r="K7" s="37">
        <f>'FY1964'!B53</f>
        <v>30272</v>
      </c>
      <c r="L7" s="38">
        <f t="shared" si="2"/>
        <v>1263276</v>
      </c>
      <c r="M7" s="37">
        <f>'FY1964'!B15</f>
        <v>187077</v>
      </c>
      <c r="N7" s="37">
        <f>'FY1964'!B23</f>
        <v>146817</v>
      </c>
      <c r="O7" s="37">
        <f>'FY1964'!B31</f>
        <v>763382</v>
      </c>
      <c r="P7" s="39">
        <f>'FY1964'!B40</f>
        <v>166000</v>
      </c>
      <c r="Q7" s="38">
        <f t="shared" si="3"/>
        <v>109415</v>
      </c>
      <c r="R7" s="37">
        <f>28877+22759+47530</f>
        <v>99166</v>
      </c>
      <c r="S7" s="37">
        <f>'FY1964'!B52</f>
        <v>3663</v>
      </c>
      <c r="T7" s="39">
        <f>'FY1964'!B58</f>
        <v>6586</v>
      </c>
      <c r="U7" s="38">
        <f t="shared" si="4"/>
        <v>893300</v>
      </c>
      <c r="V7" s="39">
        <f>'MSF Ground Facilities'!D6</f>
        <v>637700</v>
      </c>
      <c r="W7" s="37">
        <v>219000</v>
      </c>
      <c r="X7" s="40">
        <v>36600</v>
      </c>
      <c r="Y7" s="41">
        <f t="shared" si="5"/>
        <v>408200</v>
      </c>
      <c r="Z7" s="39">
        <f>'Robotic Lunar Missions'!E7</f>
        <v>120600</v>
      </c>
      <c r="AA7" s="42">
        <f>'Project Gemini'!E6</f>
        <v>287600</v>
      </c>
    </row>
    <row r="8" spans="1:35" ht="15.75" customHeight="1" x14ac:dyDescent="0.15">
      <c r="A8" s="32">
        <v>1965</v>
      </c>
      <c r="B8" s="16">
        <v>5500700</v>
      </c>
      <c r="C8" s="33">
        <f t="shared" si="6"/>
        <v>0.6837527950988056</v>
      </c>
      <c r="D8" s="34">
        <f t="shared" si="0"/>
        <v>3761119</v>
      </c>
      <c r="E8" s="35">
        <f t="shared" si="1"/>
        <v>2614619</v>
      </c>
      <c r="F8" s="36">
        <f t="shared" si="7"/>
        <v>1063798</v>
      </c>
      <c r="G8" s="37">
        <f>'FY1965'!B2</f>
        <v>577834</v>
      </c>
      <c r="H8" s="37">
        <f>'FY1965'!B3</f>
        <v>242600</v>
      </c>
      <c r="I8" s="37">
        <f>'FY1965'!B4</f>
        <v>81038</v>
      </c>
      <c r="J8" s="39">
        <f>'FY1965'!B5+'FY1965'!B6</f>
        <v>108426</v>
      </c>
      <c r="K8" s="39">
        <f>'FY1965'!B10</f>
        <v>53900</v>
      </c>
      <c r="L8" s="38">
        <f t="shared" si="2"/>
        <v>1434179</v>
      </c>
      <c r="M8" s="39">
        <f>'FY1965'!B11</f>
        <v>40265</v>
      </c>
      <c r="N8" s="37">
        <f>'FY1965'!B12</f>
        <v>262690</v>
      </c>
      <c r="O8" s="37">
        <f>'FY1965'!B20</f>
        <v>964924</v>
      </c>
      <c r="P8" s="39">
        <f>'FY1965'!B29</f>
        <v>166300</v>
      </c>
      <c r="Q8" s="38">
        <f t="shared" si="3"/>
        <v>116642</v>
      </c>
      <c r="R8" s="39">
        <f>'FY1965'!B9</f>
        <v>19925</v>
      </c>
      <c r="S8" s="39">
        <f>'FY1965'!B8</f>
        <v>96717</v>
      </c>
      <c r="T8" s="37">
        <v>0</v>
      </c>
      <c r="U8" s="38">
        <f t="shared" si="4"/>
        <v>582600</v>
      </c>
      <c r="V8" s="39">
        <f>'MSF Ground Facilities'!D7</f>
        <v>215100</v>
      </c>
      <c r="W8" s="37">
        <v>268000</v>
      </c>
      <c r="X8" s="40">
        <v>99500</v>
      </c>
      <c r="Y8" s="41">
        <f t="shared" si="5"/>
        <v>563900</v>
      </c>
      <c r="Z8" s="39">
        <f>'Robotic Lunar Missions'!E8</f>
        <v>144700</v>
      </c>
      <c r="AA8" s="42">
        <f>'Project Gemini'!E7</f>
        <v>419200</v>
      </c>
    </row>
    <row r="9" spans="1:35" ht="15.75" customHeight="1" x14ac:dyDescent="0.15">
      <c r="A9" s="32">
        <v>1966</v>
      </c>
      <c r="B9" s="16">
        <v>5350500</v>
      </c>
      <c r="C9" s="33">
        <f t="shared" si="6"/>
        <v>0.7112204466872255</v>
      </c>
      <c r="D9" s="34">
        <f t="shared" si="0"/>
        <v>3805385</v>
      </c>
      <c r="E9" s="35">
        <f t="shared" si="1"/>
        <v>2940985</v>
      </c>
      <c r="F9" s="36">
        <f t="shared" si="7"/>
        <v>1232866</v>
      </c>
      <c r="G9" s="37">
        <f>'FY1966'!B2</f>
        <v>612799</v>
      </c>
      <c r="H9" s="37">
        <f>'FY1966'!B3</f>
        <v>362615</v>
      </c>
      <c r="I9" s="37">
        <f>'FY1966'!B4</f>
        <v>137169</v>
      </c>
      <c r="J9" s="37">
        <f>'FY1966'!B6</f>
        <v>88883</v>
      </c>
      <c r="K9" s="39">
        <f>'FY1966'!B28</f>
        <v>31400</v>
      </c>
      <c r="L9" s="38">
        <f t="shared" si="2"/>
        <v>1542857</v>
      </c>
      <c r="M9" s="37">
        <v>0</v>
      </c>
      <c r="N9" s="37">
        <f>'FY1966'!B7</f>
        <v>274786</v>
      </c>
      <c r="O9" s="37">
        <f>'FY1966'!B15</f>
        <v>1134871</v>
      </c>
      <c r="P9" s="37">
        <f>'FY1966'!B24</f>
        <v>133200</v>
      </c>
      <c r="Q9" s="38">
        <f t="shared" si="3"/>
        <v>165262</v>
      </c>
      <c r="R9" s="37">
        <f>'FY1966'!B27+'FY1966'!B5</f>
        <v>52334</v>
      </c>
      <c r="S9" s="37">
        <f>'FY1966'!B26</f>
        <v>112928</v>
      </c>
      <c r="T9" s="37">
        <v>0</v>
      </c>
      <c r="U9" s="38">
        <f t="shared" si="4"/>
        <v>393200</v>
      </c>
      <c r="V9" s="39">
        <f>'MSF Ground Facilities'!D8</f>
        <v>29200</v>
      </c>
      <c r="W9" s="37">
        <v>297000</v>
      </c>
      <c r="X9" s="40">
        <v>67000</v>
      </c>
      <c r="Y9" s="41">
        <f t="shared" si="5"/>
        <v>471200</v>
      </c>
      <c r="Z9" s="39">
        <f>'Robotic Lunar Missions'!E9</f>
        <v>162800</v>
      </c>
      <c r="AA9" s="42">
        <f>'Project Gemini'!E8</f>
        <v>308400</v>
      </c>
    </row>
    <row r="10" spans="1:35" ht="15.75" customHeight="1" x14ac:dyDescent="0.15">
      <c r="A10" s="32">
        <v>1967</v>
      </c>
      <c r="B10" s="16">
        <v>5011800</v>
      </c>
      <c r="C10" s="33">
        <f t="shared" si="6"/>
        <v>0.72754299852348459</v>
      </c>
      <c r="D10" s="34">
        <f t="shared" si="0"/>
        <v>3646300</v>
      </c>
      <c r="E10" s="35">
        <f t="shared" si="1"/>
        <v>2922600</v>
      </c>
      <c r="F10" s="36">
        <f t="shared" si="7"/>
        <v>1302001</v>
      </c>
      <c r="G10" s="39">
        <f>'FY1967'!B2</f>
        <v>532815</v>
      </c>
      <c r="H10" s="39">
        <f>'FY1967'!B3</f>
        <v>539272</v>
      </c>
      <c r="I10" s="39">
        <f>'FY1967'!B5</f>
        <v>82977</v>
      </c>
      <c r="J10" s="39">
        <f>'FY1967'!B4</f>
        <v>119937</v>
      </c>
      <c r="K10" s="39">
        <f>'FY1967'!B28</f>
        <v>27000</v>
      </c>
      <c r="L10" s="38">
        <f t="shared" si="2"/>
        <v>1373580</v>
      </c>
      <c r="M10" s="37">
        <v>0</v>
      </c>
      <c r="N10" s="39">
        <f>'FY1967'!B7</f>
        <v>225626</v>
      </c>
      <c r="O10" s="39">
        <f>'FY1967'!B15</f>
        <v>1098154</v>
      </c>
      <c r="P10" s="39">
        <f>'FY1967'!B24</f>
        <v>49800</v>
      </c>
      <c r="Q10" s="38">
        <f t="shared" si="3"/>
        <v>247019</v>
      </c>
      <c r="R10" s="39">
        <f>'FY1967'!B27+'FY1967'!B6</f>
        <v>62899</v>
      </c>
      <c r="S10" s="39">
        <f>'FY1967'!B26</f>
        <v>184120</v>
      </c>
      <c r="T10" s="37">
        <v>0</v>
      </c>
      <c r="U10" s="38">
        <f t="shared" si="4"/>
        <v>452700</v>
      </c>
      <c r="V10" s="39">
        <f>'MSF Ground Facilities'!D9</f>
        <v>44700</v>
      </c>
      <c r="W10" s="37">
        <v>316000</v>
      </c>
      <c r="X10" s="40">
        <v>92000</v>
      </c>
      <c r="Y10" s="41">
        <f t="shared" si="5"/>
        <v>271000</v>
      </c>
      <c r="Z10" s="39">
        <f>'Robotic Lunar Missions'!E10</f>
        <v>107500</v>
      </c>
      <c r="AA10" s="42">
        <f>'Project Gemini'!E9</f>
        <v>163500</v>
      </c>
    </row>
    <row r="11" spans="1:35" ht="15.75" customHeight="1" x14ac:dyDescent="0.15">
      <c r="A11" s="32">
        <v>1968</v>
      </c>
      <c r="B11" s="16">
        <v>4520400</v>
      </c>
      <c r="C11" s="33">
        <f t="shared" si="6"/>
        <v>0.68538846119812402</v>
      </c>
      <c r="D11" s="34">
        <f t="shared" si="0"/>
        <v>3098230</v>
      </c>
      <c r="E11" s="35">
        <f t="shared" si="1"/>
        <v>2556030</v>
      </c>
      <c r="F11" s="36">
        <f t="shared" si="7"/>
        <v>1034700</v>
      </c>
      <c r="G11" s="39">
        <f>'FY1968'!B2</f>
        <v>393023</v>
      </c>
      <c r="H11" s="39">
        <f>'FY1968'!B3</f>
        <v>402688</v>
      </c>
      <c r="I11" s="39">
        <f>'FY1968'!B4</f>
        <v>61158</v>
      </c>
      <c r="J11" s="39">
        <f>'FY1968'!B6+'FY1968'!B5</f>
        <v>177831</v>
      </c>
      <c r="K11" s="37">
        <v>0</v>
      </c>
      <c r="L11" s="38">
        <f t="shared" si="2"/>
        <v>975565</v>
      </c>
      <c r="M11" s="37">
        <v>0</v>
      </c>
      <c r="N11" s="39">
        <f>'FY1968'!B19</f>
        <v>101100</v>
      </c>
      <c r="O11" s="39">
        <f>'FY1968'!B7</f>
        <v>853965</v>
      </c>
      <c r="P11" s="39">
        <f>'FY1968'!B20</f>
        <v>20500</v>
      </c>
      <c r="Q11" s="38">
        <f t="shared" si="3"/>
        <v>545765</v>
      </c>
      <c r="R11" s="39">
        <f>'FY1968'!B18</f>
        <v>77644</v>
      </c>
      <c r="S11" s="39">
        <f>'FY1968'!B17</f>
        <v>468121</v>
      </c>
      <c r="T11" s="37">
        <v>0</v>
      </c>
      <c r="U11" s="38">
        <f t="shared" si="4"/>
        <v>449400</v>
      </c>
      <c r="V11" s="39">
        <f>'MSF Ground Facilities'!D10</f>
        <v>21400</v>
      </c>
      <c r="W11" s="37">
        <v>315000</v>
      </c>
      <c r="X11" s="40">
        <v>113000</v>
      </c>
      <c r="Y11" s="41">
        <f t="shared" si="5"/>
        <v>92800</v>
      </c>
      <c r="Z11" s="39">
        <f>'Robotic Lunar Missions'!E11</f>
        <v>41900</v>
      </c>
      <c r="AA11" s="42">
        <f>'Project Gemini'!E10</f>
        <v>50900</v>
      </c>
    </row>
    <row r="12" spans="1:35" ht="15.75" customHeight="1" x14ac:dyDescent="0.15">
      <c r="A12" s="32">
        <v>1969</v>
      </c>
      <c r="B12" s="16">
        <v>3881474</v>
      </c>
      <c r="C12" s="33">
        <f t="shared" si="6"/>
        <v>0.63305847211652067</v>
      </c>
      <c r="D12" s="34">
        <f t="shared" si="0"/>
        <v>2457200</v>
      </c>
      <c r="E12" s="35">
        <f t="shared" si="1"/>
        <v>2025000</v>
      </c>
      <c r="F12" s="36">
        <f t="shared" si="7"/>
        <v>913127</v>
      </c>
      <c r="G12" s="39">
        <f>'FY1969'!B2</f>
        <v>356902</v>
      </c>
      <c r="H12" s="39">
        <f>'FY1969'!B3</f>
        <v>299240</v>
      </c>
      <c r="I12" s="39">
        <f>'FY1969'!B5</f>
        <v>42703</v>
      </c>
      <c r="J12" s="39">
        <f>'FY1969'!B4+'FY1969'!B6</f>
        <v>214282</v>
      </c>
      <c r="K12" s="37">
        <v>0</v>
      </c>
      <c r="L12" s="38">
        <f t="shared" si="2"/>
        <v>577986</v>
      </c>
      <c r="M12" s="37">
        <v>0</v>
      </c>
      <c r="N12" s="39">
        <f>'FY1969'!B13</f>
        <v>42276</v>
      </c>
      <c r="O12" s="39">
        <f>'FY1969'!B7</f>
        <v>535710</v>
      </c>
      <c r="P12" s="37">
        <v>0</v>
      </c>
      <c r="Q12" s="38">
        <f t="shared" si="3"/>
        <v>533887</v>
      </c>
      <c r="R12" s="39">
        <f>'FY1969'!B12</f>
        <v>55358</v>
      </c>
      <c r="S12" s="39">
        <f>'FY1969'!B11</f>
        <v>478529</v>
      </c>
      <c r="T12" s="37">
        <v>0</v>
      </c>
      <c r="U12" s="38">
        <f t="shared" si="4"/>
        <v>429000</v>
      </c>
      <c r="V12" s="37">
        <v>0</v>
      </c>
      <c r="W12" s="37">
        <v>302000</v>
      </c>
      <c r="X12" s="40">
        <v>127000</v>
      </c>
      <c r="Y12" s="41">
        <f t="shared" si="5"/>
        <v>3200</v>
      </c>
      <c r="Z12" s="39">
        <v>0</v>
      </c>
      <c r="AA12" s="42">
        <f>'Project Gemini'!E11</f>
        <v>3200</v>
      </c>
    </row>
    <row r="13" spans="1:35" ht="15.75" customHeight="1" x14ac:dyDescent="0.15">
      <c r="A13" s="32">
        <v>1970</v>
      </c>
      <c r="B13" s="16">
        <v>3862717</v>
      </c>
      <c r="C13" s="33">
        <f t="shared" si="6"/>
        <v>0.50061575828620108</v>
      </c>
      <c r="D13" s="34">
        <f t="shared" si="0"/>
        <v>1933737</v>
      </c>
      <c r="E13" s="35">
        <f t="shared" si="1"/>
        <v>1687737</v>
      </c>
      <c r="F13" s="36">
        <f t="shared" si="7"/>
        <v>778978</v>
      </c>
      <c r="G13" s="37">
        <f>'FY1970'!B2</f>
        <v>282821</v>
      </c>
      <c r="H13" s="37">
        <f>'FY1970'!B3</f>
        <v>231433</v>
      </c>
      <c r="I13" s="37">
        <f>'FY1970'!B4</f>
        <v>33866</v>
      </c>
      <c r="J13" s="39">
        <f>'FY1970'!B6+'FY1970'!B5</f>
        <v>230858</v>
      </c>
      <c r="K13" s="37">
        <v>0</v>
      </c>
      <c r="L13" s="38">
        <f t="shared" si="2"/>
        <v>486691</v>
      </c>
      <c r="M13" s="37">
        <v>0</v>
      </c>
      <c r="N13" s="37">
        <v>0</v>
      </c>
      <c r="O13" s="39">
        <f>'FY1970'!B7</f>
        <v>486691</v>
      </c>
      <c r="P13" s="37">
        <v>0</v>
      </c>
      <c r="Q13" s="38">
        <f t="shared" si="3"/>
        <v>422068</v>
      </c>
      <c r="R13" s="37">
        <v>0</v>
      </c>
      <c r="S13" s="39">
        <f>'FY1970'!B8</f>
        <v>422068</v>
      </c>
      <c r="T13" s="37">
        <v>0</v>
      </c>
      <c r="U13" s="38">
        <f t="shared" si="4"/>
        <v>246000</v>
      </c>
      <c r="V13" s="37">
        <v>0</v>
      </c>
      <c r="W13" s="37">
        <v>124000</v>
      </c>
      <c r="X13" s="40">
        <v>122000</v>
      </c>
      <c r="Y13" s="41">
        <f t="shared" si="5"/>
        <v>0</v>
      </c>
      <c r="Z13" s="39">
        <v>0</v>
      </c>
      <c r="AA13" s="42">
        <v>0</v>
      </c>
    </row>
    <row r="14" spans="1:35" ht="15.75" customHeight="1" x14ac:dyDescent="0.15">
      <c r="A14" s="32">
        <v>1971</v>
      </c>
      <c r="B14" s="16">
        <v>3229322.51</v>
      </c>
      <c r="C14" s="33">
        <f t="shared" si="6"/>
        <v>0.34439700480705476</v>
      </c>
      <c r="D14" s="34">
        <f t="shared" si="0"/>
        <v>1112169</v>
      </c>
      <c r="E14" s="35">
        <f t="shared" si="1"/>
        <v>902169</v>
      </c>
      <c r="F14" s="36">
        <f t="shared" si="7"/>
        <v>398147</v>
      </c>
      <c r="G14" s="43">
        <f>'FY1971'!C3</f>
        <v>118191.83971774192</v>
      </c>
      <c r="H14" s="43">
        <f>'FY1971'!C4</f>
        <v>127350.16028225808</v>
      </c>
      <c r="I14" s="37">
        <v>0</v>
      </c>
      <c r="J14" s="39">
        <f>'FY1971'!B5+'FY1971'!B6</f>
        <v>152605</v>
      </c>
      <c r="K14" s="37">
        <v>0</v>
      </c>
      <c r="L14" s="38">
        <f t="shared" si="2"/>
        <v>189059</v>
      </c>
      <c r="M14" s="37">
        <v>0</v>
      </c>
      <c r="N14" s="37">
        <v>0</v>
      </c>
      <c r="O14" s="39">
        <f>'FY1971'!B7</f>
        <v>189059</v>
      </c>
      <c r="P14" s="37">
        <v>0</v>
      </c>
      <c r="Q14" s="38">
        <f t="shared" si="3"/>
        <v>314963</v>
      </c>
      <c r="R14" s="37">
        <v>0</v>
      </c>
      <c r="S14" s="39">
        <f>'FY1971'!B10</f>
        <v>314963</v>
      </c>
      <c r="T14" s="37">
        <v>0</v>
      </c>
      <c r="U14" s="38">
        <f t="shared" si="4"/>
        <v>210000</v>
      </c>
      <c r="V14" s="37">
        <v>0</v>
      </c>
      <c r="W14" s="37">
        <v>104000</v>
      </c>
      <c r="X14" s="40">
        <v>106000</v>
      </c>
      <c r="Y14" s="41">
        <f t="shared" si="5"/>
        <v>0</v>
      </c>
      <c r="Z14" s="39">
        <v>0</v>
      </c>
      <c r="AA14" s="42">
        <v>0</v>
      </c>
    </row>
    <row r="15" spans="1:35" ht="15.75" customHeight="1" x14ac:dyDescent="0.15">
      <c r="A15" s="32">
        <v>1972</v>
      </c>
      <c r="B15" s="16">
        <v>3423000</v>
      </c>
      <c r="C15" s="33">
        <f t="shared" si="6"/>
        <v>0.22650540461583407</v>
      </c>
      <c r="D15" s="34">
        <f t="shared" si="0"/>
        <v>775328</v>
      </c>
      <c r="E15" s="35">
        <f t="shared" si="1"/>
        <v>588328</v>
      </c>
      <c r="F15" s="36">
        <f t="shared" si="7"/>
        <v>120006</v>
      </c>
      <c r="G15" s="43">
        <f>'FY1972'!B2</f>
        <v>35624.35461567546</v>
      </c>
      <c r="H15" s="43">
        <f>'FY1972'!B3</f>
        <v>38384.775811026237</v>
      </c>
      <c r="I15" s="37">
        <v>0</v>
      </c>
      <c r="J15" s="43">
        <f>'FY1972'!B4</f>
        <v>45996.869573298303</v>
      </c>
      <c r="K15" s="37">
        <v>0</v>
      </c>
      <c r="L15" s="38">
        <f t="shared" si="2"/>
        <v>157996</v>
      </c>
      <c r="M15" s="37">
        <v>0</v>
      </c>
      <c r="N15" s="37">
        <v>0</v>
      </c>
      <c r="O15" s="39">
        <f>'FY1972'!B5</f>
        <v>157996</v>
      </c>
      <c r="P15" s="37">
        <v>0</v>
      </c>
      <c r="Q15" s="38">
        <f t="shared" si="3"/>
        <v>310326</v>
      </c>
      <c r="R15" s="37">
        <v>0</v>
      </c>
      <c r="S15" s="39">
        <f>'FY1972'!B6</f>
        <v>310326</v>
      </c>
      <c r="T15" s="37">
        <v>0</v>
      </c>
      <c r="U15" s="38">
        <f t="shared" si="4"/>
        <v>187000</v>
      </c>
      <c r="V15" s="37">
        <v>0</v>
      </c>
      <c r="W15" s="37">
        <v>90000</v>
      </c>
      <c r="X15" s="40">
        <v>97000</v>
      </c>
      <c r="Y15" s="41">
        <f t="shared" si="5"/>
        <v>0</v>
      </c>
      <c r="Z15" s="39">
        <v>0</v>
      </c>
      <c r="AA15" s="42">
        <v>0</v>
      </c>
    </row>
    <row r="16" spans="1:35" ht="15.75" customHeight="1" x14ac:dyDescent="0.15">
      <c r="A16" s="32">
        <v>1973</v>
      </c>
      <c r="B16" s="16">
        <v>3312000</v>
      </c>
      <c r="C16" s="33">
        <f t="shared" si="6"/>
        <v>5.434782608695652E-2</v>
      </c>
      <c r="D16" s="34">
        <f t="shared" si="0"/>
        <v>180000</v>
      </c>
      <c r="E16" s="148">
        <f t="shared" si="1"/>
        <v>83000</v>
      </c>
      <c r="F16" s="44">
        <f>'FY1973'!B1</f>
        <v>56700</v>
      </c>
      <c r="G16" s="37">
        <v>0</v>
      </c>
      <c r="H16" s="37">
        <v>0</v>
      </c>
      <c r="I16" s="37">
        <v>0</v>
      </c>
      <c r="J16" s="37">
        <v>0</v>
      </c>
      <c r="K16" s="37">
        <v>0</v>
      </c>
      <c r="L16" s="45">
        <f t="shared" si="2"/>
        <v>26300</v>
      </c>
      <c r="M16" s="37">
        <v>0</v>
      </c>
      <c r="N16" s="37">
        <v>0</v>
      </c>
      <c r="O16" s="142">
        <v>26300</v>
      </c>
      <c r="P16" s="37">
        <v>0</v>
      </c>
      <c r="Q16" s="145">
        <f t="shared" si="3"/>
        <v>0</v>
      </c>
      <c r="R16" s="37">
        <v>0</v>
      </c>
      <c r="S16" s="37">
        <v>0</v>
      </c>
      <c r="T16" s="37">
        <v>0</v>
      </c>
      <c r="U16" s="38">
        <f t="shared" si="4"/>
        <v>97000</v>
      </c>
      <c r="V16" s="37">
        <v>0</v>
      </c>
      <c r="W16" s="37">
        <v>41000</v>
      </c>
      <c r="X16" s="40">
        <v>56000</v>
      </c>
      <c r="Y16" s="41">
        <f t="shared" si="5"/>
        <v>0</v>
      </c>
      <c r="Z16" s="39">
        <v>0</v>
      </c>
      <c r="AA16" s="42">
        <v>0</v>
      </c>
    </row>
    <row r="17" spans="1:35" ht="15.75" customHeight="1" x14ac:dyDescent="0.15">
      <c r="A17" s="46" t="s">
        <v>42</v>
      </c>
      <c r="B17" s="47">
        <f>SUM(B3:B16)</f>
        <v>49492013.509999998</v>
      </c>
      <c r="C17" s="48">
        <f t="shared" si="6"/>
        <v>0.56505112677118075</v>
      </c>
      <c r="D17" s="47">
        <f t="shared" ref="D17:Y17" si="8">SUM(D3:D16)</f>
        <v>27965518</v>
      </c>
      <c r="E17" s="49">
        <f t="shared" si="8"/>
        <v>20581538</v>
      </c>
      <c r="F17" s="50">
        <f t="shared" si="8"/>
        <v>8298173</v>
      </c>
      <c r="G17" s="51">
        <f t="shared" si="8"/>
        <v>3785334.1943334173</v>
      </c>
      <c r="H17" s="51">
        <f t="shared" si="8"/>
        <v>2391582.9360932843</v>
      </c>
      <c r="I17" s="51">
        <f t="shared" si="8"/>
        <v>570188</v>
      </c>
      <c r="J17" s="51">
        <f t="shared" si="8"/>
        <v>1313542.8695732984</v>
      </c>
      <c r="K17" s="51">
        <f t="shared" si="8"/>
        <v>180825</v>
      </c>
      <c r="L17" s="50">
        <f t="shared" si="8"/>
        <v>9391832</v>
      </c>
      <c r="M17" s="51">
        <f t="shared" si="8"/>
        <v>864169</v>
      </c>
      <c r="N17" s="51">
        <f t="shared" si="8"/>
        <v>1074566</v>
      </c>
      <c r="O17" s="51">
        <f t="shared" si="8"/>
        <v>6612492</v>
      </c>
      <c r="P17" s="51">
        <f t="shared" si="8"/>
        <v>840605</v>
      </c>
      <c r="Q17" s="50">
        <f t="shared" si="8"/>
        <v>2891533</v>
      </c>
      <c r="R17" s="51">
        <f t="shared" si="8"/>
        <v>468734</v>
      </c>
      <c r="S17" s="51">
        <f t="shared" si="8"/>
        <v>2391805</v>
      </c>
      <c r="T17" s="51">
        <f t="shared" si="8"/>
        <v>30994</v>
      </c>
      <c r="U17" s="50">
        <f t="shared" si="8"/>
        <v>5192600</v>
      </c>
      <c r="V17" s="51">
        <f t="shared" si="8"/>
        <v>1814500</v>
      </c>
      <c r="W17" s="51">
        <f t="shared" si="8"/>
        <v>2462000</v>
      </c>
      <c r="X17" s="52">
        <f t="shared" si="8"/>
        <v>916100</v>
      </c>
      <c r="Y17" s="53">
        <f t="shared" si="8"/>
        <v>2191380</v>
      </c>
      <c r="Z17" s="51">
        <f>SUM(Z3:Z16)</f>
        <v>903580</v>
      </c>
      <c r="AA17" s="54">
        <f>SUM(AA3:AA16)</f>
        <v>1287800</v>
      </c>
      <c r="AB17" s="55"/>
      <c r="AC17" s="55"/>
      <c r="AD17" s="55"/>
      <c r="AE17" s="55"/>
      <c r="AF17" s="55"/>
      <c r="AG17" s="55"/>
      <c r="AH17" s="55"/>
      <c r="AI17" s="55"/>
    </row>
    <row r="18" spans="1:35" ht="15.75" customHeight="1" x14ac:dyDescent="0.15">
      <c r="A18" s="56"/>
      <c r="C18" s="144"/>
      <c r="E18" s="57"/>
      <c r="F18" s="58"/>
      <c r="L18" s="59"/>
      <c r="Q18" s="59"/>
      <c r="T18" s="60"/>
      <c r="U18" s="38"/>
      <c r="V18" s="60"/>
      <c r="W18" s="60"/>
      <c r="X18" s="56"/>
      <c r="Y18" s="61"/>
      <c r="AA18" s="62"/>
    </row>
    <row r="19" spans="1:35" ht="15.75" customHeight="1" x14ac:dyDescent="0.15">
      <c r="A19" s="63" t="s">
        <v>43</v>
      </c>
      <c r="B19" s="64">
        <f>E17+U17+Y17</f>
        <v>27965518</v>
      </c>
      <c r="C19" s="65"/>
      <c r="E19" s="66"/>
      <c r="F19" s="58"/>
      <c r="L19" s="59"/>
      <c r="Q19" s="59"/>
      <c r="T19" s="60"/>
      <c r="U19" s="38"/>
      <c r="V19" s="60"/>
      <c r="W19" s="60"/>
      <c r="X19" s="56"/>
      <c r="Y19" s="61"/>
      <c r="Z19" s="143"/>
      <c r="AA19" s="62"/>
    </row>
    <row r="20" spans="1:35" ht="15.75" customHeight="1" x14ac:dyDescent="0.15">
      <c r="A20" s="56"/>
      <c r="E20" s="66"/>
      <c r="F20" s="58"/>
      <c r="L20" s="59"/>
      <c r="Q20" s="59"/>
      <c r="T20" s="60"/>
      <c r="U20" s="38"/>
      <c r="V20" s="60"/>
      <c r="W20" s="60"/>
      <c r="X20" s="56"/>
      <c r="Y20" s="61"/>
      <c r="AA20" s="62"/>
    </row>
    <row r="21" spans="1:35" ht="15.75" customHeight="1" x14ac:dyDescent="0.15">
      <c r="A21" s="67" t="s">
        <v>44</v>
      </c>
      <c r="E21" s="66"/>
      <c r="F21" s="58"/>
      <c r="L21" s="59"/>
      <c r="Q21" s="59"/>
      <c r="T21" s="60"/>
      <c r="U21" s="38"/>
      <c r="V21" s="60"/>
      <c r="W21" s="60"/>
      <c r="X21" s="56"/>
      <c r="Y21" s="61"/>
      <c r="AA21" s="62"/>
    </row>
    <row r="22" spans="1:35" ht="15.75" customHeight="1" x14ac:dyDescent="0.15">
      <c r="A22" s="147" t="s">
        <v>232</v>
      </c>
      <c r="E22" s="66"/>
      <c r="F22" s="58"/>
      <c r="L22" s="59"/>
      <c r="Q22" s="59"/>
      <c r="T22" s="60"/>
      <c r="U22" s="38"/>
      <c r="V22" s="60"/>
      <c r="W22" s="60"/>
      <c r="X22" s="56"/>
      <c r="Y22" s="61"/>
      <c r="AA22" s="62"/>
    </row>
    <row r="23" spans="1:35" ht="15.75" customHeight="1" x14ac:dyDescent="0.15">
      <c r="A23" s="56"/>
      <c r="E23" s="66"/>
      <c r="F23" s="58"/>
      <c r="L23" s="59"/>
      <c r="Q23" s="59"/>
      <c r="T23" s="60"/>
      <c r="U23" s="38"/>
      <c r="V23" s="60"/>
      <c r="W23" s="60"/>
      <c r="X23" s="56"/>
      <c r="Y23" s="61"/>
      <c r="AA23" s="62"/>
    </row>
    <row r="24" spans="1:35" ht="15.75" customHeight="1" x14ac:dyDescent="0.15">
      <c r="A24" s="56"/>
      <c r="E24" s="66"/>
      <c r="F24" s="58"/>
      <c r="L24" s="59"/>
      <c r="Q24" s="59"/>
      <c r="T24" s="60"/>
      <c r="U24" s="38"/>
      <c r="V24" s="60"/>
      <c r="W24" s="60"/>
      <c r="X24" s="56"/>
      <c r="Y24" s="61"/>
      <c r="AA24" s="62"/>
    </row>
    <row r="25" spans="1:35" ht="15.75" customHeight="1" x14ac:dyDescent="0.15">
      <c r="A25" s="56"/>
      <c r="E25" s="66"/>
      <c r="F25" s="58"/>
      <c r="L25" s="59"/>
      <c r="Q25" s="59"/>
      <c r="T25" s="60"/>
      <c r="U25" s="38"/>
      <c r="V25" s="60"/>
      <c r="W25" s="60"/>
      <c r="X25" s="56"/>
      <c r="Y25" s="61"/>
      <c r="AA25" s="62"/>
    </row>
    <row r="26" spans="1:35" ht="15.75" customHeight="1" x14ac:dyDescent="0.15">
      <c r="A26" s="56"/>
      <c r="E26" s="66"/>
      <c r="F26" s="58"/>
      <c r="L26" s="59"/>
      <c r="Q26" s="59"/>
      <c r="T26" s="60"/>
      <c r="U26" s="38"/>
      <c r="V26" s="60"/>
      <c r="W26" s="60"/>
      <c r="X26" s="56"/>
      <c r="Y26" s="61"/>
      <c r="AA26" s="62"/>
    </row>
    <row r="27" spans="1:35" ht="15.75" customHeight="1" x14ac:dyDescent="0.15">
      <c r="A27" s="56"/>
      <c r="E27" s="66"/>
      <c r="F27" s="58"/>
      <c r="L27" s="59"/>
      <c r="Q27" s="59"/>
      <c r="T27" s="60"/>
      <c r="U27" s="38"/>
      <c r="V27" s="60"/>
      <c r="W27" s="60"/>
      <c r="X27" s="56"/>
      <c r="Y27" s="61"/>
      <c r="AA27" s="62"/>
    </row>
    <row r="28" spans="1:35" ht="15.75" customHeight="1" x14ac:dyDescent="0.15">
      <c r="A28" s="56"/>
      <c r="E28" s="66"/>
      <c r="F28" s="58"/>
      <c r="L28" s="59"/>
      <c r="Q28" s="59"/>
      <c r="T28" s="60"/>
      <c r="U28" s="38"/>
      <c r="V28" s="60"/>
      <c r="W28" s="60"/>
      <c r="X28" s="56"/>
      <c r="Y28" s="61"/>
      <c r="AA28" s="62"/>
    </row>
    <row r="29" spans="1:35" ht="15.75" customHeight="1" x14ac:dyDescent="0.15">
      <c r="A29" s="56"/>
      <c r="E29" s="66"/>
      <c r="F29" s="58"/>
      <c r="L29" s="59"/>
      <c r="Q29" s="59"/>
      <c r="T29" s="60"/>
      <c r="U29" s="38"/>
      <c r="V29" s="60"/>
      <c r="W29" s="60"/>
      <c r="X29" s="56"/>
      <c r="Y29" s="61"/>
      <c r="AA29" s="62"/>
    </row>
    <row r="30" spans="1:35" ht="15.75" customHeight="1" x14ac:dyDescent="0.15">
      <c r="A30" s="56"/>
      <c r="E30" s="66"/>
      <c r="F30" s="58"/>
      <c r="L30" s="59"/>
      <c r="Q30" s="59"/>
      <c r="T30" s="60"/>
      <c r="U30" s="38"/>
      <c r="V30" s="60"/>
      <c r="W30" s="60"/>
      <c r="X30" s="56"/>
      <c r="Y30" s="61"/>
      <c r="AA30" s="62"/>
    </row>
    <row r="31" spans="1:35" ht="15.75" customHeight="1" x14ac:dyDescent="0.15">
      <c r="A31" s="56"/>
      <c r="E31" s="66"/>
      <c r="F31" s="58"/>
      <c r="L31" s="59"/>
      <c r="Q31" s="59"/>
      <c r="T31" s="60"/>
      <c r="U31" s="38"/>
      <c r="V31" s="60"/>
      <c r="W31" s="60"/>
      <c r="X31" s="56"/>
      <c r="Y31" s="61"/>
      <c r="AA31" s="62"/>
    </row>
    <row r="32" spans="1:35" ht="15.75" customHeight="1" x14ac:dyDescent="0.15">
      <c r="A32" s="56"/>
      <c r="E32" s="66"/>
      <c r="F32" s="58"/>
      <c r="L32" s="59"/>
      <c r="Q32" s="59"/>
      <c r="T32" s="60"/>
      <c r="U32" s="38"/>
      <c r="V32" s="60"/>
      <c r="W32" s="60"/>
      <c r="X32" s="56"/>
      <c r="Y32" s="61"/>
      <c r="AA32" s="62"/>
    </row>
    <row r="33" spans="1:27" ht="15.75" customHeight="1" x14ac:dyDescent="0.15">
      <c r="A33" s="56"/>
      <c r="E33" s="66"/>
      <c r="F33" s="58"/>
      <c r="L33" s="59"/>
      <c r="Q33" s="59"/>
      <c r="T33" s="60"/>
      <c r="U33" s="38"/>
      <c r="V33" s="60"/>
      <c r="W33" s="60"/>
      <c r="X33" s="56"/>
      <c r="Y33" s="61"/>
      <c r="AA33" s="62"/>
    </row>
    <row r="34" spans="1:27" ht="15.75" customHeight="1" x14ac:dyDescent="0.15">
      <c r="A34" s="56"/>
      <c r="E34" s="57"/>
      <c r="F34" s="58"/>
      <c r="L34" s="59"/>
      <c r="Q34" s="59"/>
      <c r="T34" s="60"/>
      <c r="U34" s="38"/>
      <c r="V34" s="60"/>
      <c r="W34" s="60"/>
      <c r="X34" s="56"/>
      <c r="Y34" s="61"/>
      <c r="AA34" s="62"/>
    </row>
    <row r="35" spans="1:27" ht="15.75" customHeight="1" x14ac:dyDescent="0.15">
      <c r="A35" s="56"/>
      <c r="E35" s="57"/>
      <c r="F35" s="58"/>
      <c r="L35" s="59"/>
      <c r="Q35" s="59"/>
      <c r="T35" s="60"/>
      <c r="U35" s="38"/>
      <c r="V35" s="60"/>
      <c r="W35" s="60"/>
      <c r="X35" s="56"/>
      <c r="Y35" s="61"/>
      <c r="AA35" s="62"/>
    </row>
    <row r="36" spans="1:27" ht="15.75" customHeight="1" x14ac:dyDescent="0.15">
      <c r="A36" s="56"/>
      <c r="E36" s="57"/>
      <c r="F36" s="58"/>
      <c r="L36" s="59"/>
      <c r="Q36" s="59"/>
      <c r="T36" s="60"/>
      <c r="U36" s="38"/>
      <c r="V36" s="60"/>
      <c r="W36" s="60"/>
      <c r="X36" s="56"/>
      <c r="Y36" s="61"/>
      <c r="AA36" s="62"/>
    </row>
    <row r="37" spans="1:27" ht="15.75" customHeight="1" x14ac:dyDescent="0.15">
      <c r="A37" s="56"/>
      <c r="E37" s="57"/>
      <c r="F37" s="58"/>
      <c r="L37" s="59"/>
      <c r="Q37" s="59"/>
      <c r="T37" s="60"/>
      <c r="U37" s="38"/>
      <c r="V37" s="60"/>
      <c r="W37" s="60"/>
      <c r="X37" s="56"/>
      <c r="Y37" s="61"/>
      <c r="AA37" s="62"/>
    </row>
    <row r="38" spans="1:27" ht="15.75" customHeight="1" x14ac:dyDescent="0.15">
      <c r="A38" s="56"/>
      <c r="E38" s="57"/>
      <c r="F38" s="58"/>
      <c r="L38" s="59"/>
      <c r="Q38" s="59"/>
      <c r="T38" s="60"/>
      <c r="U38" s="38"/>
      <c r="V38" s="60"/>
      <c r="W38" s="60"/>
      <c r="X38" s="56"/>
      <c r="Y38" s="61"/>
      <c r="AA38" s="62"/>
    </row>
    <row r="39" spans="1:27" ht="15.75" customHeight="1" x14ac:dyDescent="0.15">
      <c r="A39" s="56"/>
      <c r="E39" s="57"/>
      <c r="F39" s="58"/>
      <c r="L39" s="59"/>
      <c r="Q39" s="59"/>
      <c r="T39" s="60"/>
      <c r="U39" s="38"/>
      <c r="V39" s="60"/>
      <c r="W39" s="60"/>
      <c r="X39" s="56"/>
      <c r="Y39" s="61"/>
      <c r="AA39" s="62"/>
    </row>
    <row r="40" spans="1:27" ht="15.75" customHeight="1" x14ac:dyDescent="0.15">
      <c r="A40" s="56"/>
      <c r="E40" s="57"/>
      <c r="F40" s="58"/>
      <c r="L40" s="59"/>
      <c r="Q40" s="59"/>
      <c r="T40" s="60"/>
      <c r="U40" s="38"/>
      <c r="V40" s="60"/>
      <c r="W40" s="60"/>
      <c r="X40" s="56"/>
      <c r="Y40" s="61"/>
      <c r="AA40" s="62"/>
    </row>
    <row r="41" spans="1:27" ht="15.75" customHeight="1" x14ac:dyDescent="0.15">
      <c r="A41" s="56"/>
      <c r="E41" s="57"/>
      <c r="F41" s="58"/>
      <c r="L41" s="59"/>
      <c r="Q41" s="59"/>
      <c r="T41" s="60"/>
      <c r="U41" s="38"/>
      <c r="V41" s="60"/>
      <c r="W41" s="60"/>
      <c r="X41" s="56"/>
      <c r="Y41" s="61"/>
      <c r="AA41" s="62"/>
    </row>
    <row r="42" spans="1:27" ht="15.75" customHeight="1" x14ac:dyDescent="0.15">
      <c r="A42" s="56"/>
      <c r="E42" s="57"/>
      <c r="F42" s="58"/>
      <c r="L42" s="59"/>
      <c r="Q42" s="59"/>
      <c r="T42" s="60"/>
      <c r="U42" s="38"/>
      <c r="V42" s="60"/>
      <c r="W42" s="60"/>
      <c r="X42" s="56"/>
      <c r="Y42" s="61"/>
      <c r="AA42" s="62"/>
    </row>
    <row r="43" spans="1:27" ht="15.75" customHeight="1" x14ac:dyDescent="0.15">
      <c r="A43" s="56"/>
      <c r="E43" s="57"/>
      <c r="F43" s="58"/>
      <c r="L43" s="59"/>
      <c r="Q43" s="59"/>
      <c r="T43" s="60"/>
      <c r="U43" s="38"/>
      <c r="V43" s="60"/>
      <c r="W43" s="60"/>
      <c r="X43" s="56"/>
      <c r="Y43" s="61"/>
      <c r="AA43" s="62"/>
    </row>
    <row r="44" spans="1:27" ht="15.75" customHeight="1" x14ac:dyDescent="0.15">
      <c r="A44" s="56"/>
      <c r="E44" s="57"/>
      <c r="F44" s="58"/>
      <c r="L44" s="59"/>
      <c r="Q44" s="59"/>
      <c r="T44" s="60"/>
      <c r="U44" s="38"/>
      <c r="V44" s="60"/>
      <c r="W44" s="60"/>
      <c r="X44" s="56"/>
      <c r="Y44" s="61"/>
      <c r="AA44" s="62"/>
    </row>
    <row r="45" spans="1:27" ht="15.75" customHeight="1" x14ac:dyDescent="0.15">
      <c r="A45" s="56"/>
      <c r="E45" s="57"/>
      <c r="F45" s="58"/>
      <c r="L45" s="59"/>
      <c r="Q45" s="59"/>
      <c r="T45" s="60"/>
      <c r="U45" s="38"/>
      <c r="V45" s="60"/>
      <c r="W45" s="60"/>
      <c r="X45" s="56"/>
      <c r="Y45" s="61"/>
      <c r="AA45" s="62"/>
    </row>
    <row r="46" spans="1:27" ht="15.75" customHeight="1" x14ac:dyDescent="0.15">
      <c r="A46" s="56"/>
      <c r="E46" s="57"/>
      <c r="F46" s="58"/>
      <c r="L46" s="59"/>
      <c r="Q46" s="59"/>
      <c r="T46" s="60"/>
      <c r="U46" s="38"/>
      <c r="V46" s="60"/>
      <c r="W46" s="60"/>
      <c r="X46" s="56"/>
      <c r="Y46" s="61"/>
      <c r="AA46" s="62"/>
    </row>
    <row r="47" spans="1:27" ht="15.75" customHeight="1" x14ac:dyDescent="0.15">
      <c r="A47" s="56"/>
      <c r="E47" s="57"/>
      <c r="F47" s="58"/>
      <c r="L47" s="59"/>
      <c r="Q47" s="59"/>
      <c r="T47" s="60"/>
      <c r="U47" s="38"/>
      <c r="V47" s="60"/>
      <c r="W47" s="60"/>
      <c r="X47" s="56"/>
      <c r="Y47" s="61"/>
      <c r="AA47" s="62"/>
    </row>
    <row r="48" spans="1:27" ht="15.75" customHeight="1" x14ac:dyDescent="0.15">
      <c r="A48" s="56"/>
      <c r="E48" s="57"/>
      <c r="F48" s="58"/>
      <c r="L48" s="59"/>
      <c r="Q48" s="59"/>
      <c r="T48" s="60"/>
      <c r="U48" s="38"/>
      <c r="V48" s="60"/>
      <c r="W48" s="60"/>
      <c r="X48" s="56"/>
      <c r="Y48" s="61"/>
      <c r="AA48" s="62"/>
    </row>
    <row r="49" spans="1:27" ht="15.75" customHeight="1" x14ac:dyDescent="0.15">
      <c r="A49" s="56"/>
      <c r="E49" s="57"/>
      <c r="F49" s="58"/>
      <c r="L49" s="59"/>
      <c r="Q49" s="59"/>
      <c r="T49" s="60"/>
      <c r="U49" s="38"/>
      <c r="V49" s="60"/>
      <c r="W49" s="60"/>
      <c r="X49" s="56"/>
      <c r="Y49" s="61"/>
      <c r="AA49" s="62"/>
    </row>
    <row r="50" spans="1:27" ht="15.75" customHeight="1" x14ac:dyDescent="0.15">
      <c r="A50" s="56"/>
      <c r="E50" s="57"/>
      <c r="F50" s="58"/>
      <c r="L50" s="59"/>
      <c r="Q50" s="59"/>
      <c r="T50" s="60"/>
      <c r="U50" s="38"/>
      <c r="V50" s="60"/>
      <c r="W50" s="60"/>
      <c r="X50" s="56"/>
      <c r="Y50" s="61"/>
      <c r="AA50" s="62"/>
    </row>
    <row r="51" spans="1:27" ht="15.75" customHeight="1" x14ac:dyDescent="0.15">
      <c r="A51" s="56"/>
      <c r="E51" s="57"/>
      <c r="F51" s="58"/>
      <c r="L51" s="59"/>
      <c r="Q51" s="59"/>
      <c r="T51" s="60"/>
      <c r="U51" s="38"/>
      <c r="V51" s="60"/>
      <c r="W51" s="60"/>
      <c r="X51" s="56"/>
      <c r="Y51" s="61"/>
      <c r="AA51" s="62"/>
    </row>
    <row r="52" spans="1:27" ht="15.75" customHeight="1" x14ac:dyDescent="0.15">
      <c r="A52" s="56"/>
      <c r="E52" s="57"/>
      <c r="F52" s="58"/>
      <c r="L52" s="59"/>
      <c r="Q52" s="59"/>
      <c r="T52" s="60"/>
      <c r="U52" s="38"/>
      <c r="V52" s="60"/>
      <c r="W52" s="60"/>
      <c r="X52" s="56"/>
      <c r="Y52" s="61"/>
      <c r="AA52" s="62"/>
    </row>
    <row r="53" spans="1:27" ht="15.75" customHeight="1" x14ac:dyDescent="0.15">
      <c r="A53" s="56"/>
      <c r="E53" s="57"/>
      <c r="F53" s="58"/>
      <c r="L53" s="59"/>
      <c r="Q53" s="59"/>
      <c r="T53" s="60"/>
      <c r="U53" s="38"/>
      <c r="V53" s="60"/>
      <c r="W53" s="60"/>
      <c r="X53" s="56"/>
      <c r="Y53" s="61"/>
      <c r="AA53" s="62"/>
    </row>
    <row r="54" spans="1:27" ht="15.75" customHeight="1" x14ac:dyDescent="0.15">
      <c r="A54" s="56"/>
      <c r="E54" s="57"/>
      <c r="F54" s="58"/>
      <c r="L54" s="59"/>
      <c r="Q54" s="59"/>
      <c r="T54" s="60"/>
      <c r="U54" s="38"/>
      <c r="V54" s="60"/>
      <c r="W54" s="60"/>
      <c r="X54" s="56"/>
      <c r="Y54" s="61"/>
      <c r="AA54" s="62"/>
    </row>
    <row r="55" spans="1:27" ht="13" x14ac:dyDescent="0.15">
      <c r="A55" s="56"/>
      <c r="E55" s="57"/>
      <c r="F55" s="58"/>
      <c r="L55" s="59"/>
      <c r="Q55" s="59"/>
      <c r="T55" s="60"/>
      <c r="U55" s="38"/>
      <c r="V55" s="60"/>
      <c r="W55" s="60"/>
      <c r="X55" s="56"/>
      <c r="Y55" s="61"/>
      <c r="AA55" s="62"/>
    </row>
    <row r="56" spans="1:27" ht="13" x14ac:dyDescent="0.15">
      <c r="A56" s="56"/>
      <c r="E56" s="57"/>
      <c r="F56" s="58"/>
      <c r="L56" s="59"/>
      <c r="Q56" s="59"/>
      <c r="T56" s="60"/>
      <c r="U56" s="38"/>
      <c r="V56" s="60"/>
      <c r="W56" s="60"/>
      <c r="X56" s="56"/>
      <c r="Y56" s="61"/>
      <c r="AA56" s="62"/>
    </row>
    <row r="57" spans="1:27" ht="13" x14ac:dyDescent="0.15">
      <c r="A57" s="56"/>
      <c r="E57" s="57"/>
      <c r="F57" s="58"/>
      <c r="L57" s="59"/>
      <c r="Q57" s="59"/>
      <c r="T57" s="60"/>
      <c r="U57" s="38"/>
      <c r="V57" s="60"/>
      <c r="W57" s="60"/>
      <c r="X57" s="56"/>
      <c r="Y57" s="61"/>
      <c r="AA57" s="62"/>
    </row>
    <row r="58" spans="1:27" ht="13" x14ac:dyDescent="0.15">
      <c r="A58" s="56"/>
      <c r="E58" s="57"/>
      <c r="F58" s="58"/>
      <c r="L58" s="59"/>
      <c r="Q58" s="59"/>
      <c r="T58" s="60"/>
      <c r="U58" s="38"/>
      <c r="V58" s="60"/>
      <c r="W58" s="60"/>
      <c r="X58" s="56"/>
      <c r="Y58" s="61"/>
      <c r="AA58" s="62"/>
    </row>
    <row r="59" spans="1:27" ht="13" x14ac:dyDescent="0.15">
      <c r="A59" s="56"/>
      <c r="E59" s="57"/>
      <c r="F59" s="58"/>
      <c r="L59" s="59"/>
      <c r="Q59" s="59"/>
      <c r="T59" s="60"/>
      <c r="U59" s="38"/>
      <c r="V59" s="60"/>
      <c r="W59" s="60"/>
      <c r="X59" s="56"/>
      <c r="Y59" s="61"/>
      <c r="AA59" s="62"/>
    </row>
    <row r="60" spans="1:27" ht="13" x14ac:dyDescent="0.15">
      <c r="A60" s="56"/>
      <c r="E60" s="57"/>
      <c r="F60" s="58"/>
      <c r="L60" s="59"/>
      <c r="Q60" s="59"/>
      <c r="T60" s="60"/>
      <c r="U60" s="38"/>
      <c r="V60" s="60"/>
      <c r="W60" s="60"/>
      <c r="X60" s="56"/>
      <c r="Y60" s="61"/>
      <c r="AA60" s="62"/>
    </row>
    <row r="61" spans="1:27" ht="13" x14ac:dyDescent="0.15">
      <c r="A61" s="56"/>
      <c r="E61" s="57"/>
      <c r="F61" s="58"/>
      <c r="L61" s="59"/>
      <c r="Q61" s="59"/>
      <c r="T61" s="60"/>
      <c r="U61" s="38"/>
      <c r="V61" s="60"/>
      <c r="W61" s="60"/>
      <c r="X61" s="56"/>
      <c r="Y61" s="61"/>
      <c r="AA61" s="62"/>
    </row>
    <row r="62" spans="1:27" ht="13" x14ac:dyDescent="0.15">
      <c r="A62" s="56"/>
      <c r="E62" s="57"/>
      <c r="F62" s="58"/>
      <c r="L62" s="59"/>
      <c r="Q62" s="59"/>
      <c r="T62" s="60"/>
      <c r="U62" s="38"/>
      <c r="V62" s="60"/>
      <c r="W62" s="60"/>
      <c r="X62" s="56"/>
      <c r="Y62" s="61"/>
      <c r="AA62" s="62"/>
    </row>
    <row r="63" spans="1:27" ht="13" x14ac:dyDescent="0.15">
      <c r="A63" s="56"/>
      <c r="E63" s="57"/>
      <c r="F63" s="58"/>
      <c r="L63" s="59"/>
      <c r="Q63" s="59"/>
      <c r="T63" s="60"/>
      <c r="U63" s="38"/>
      <c r="V63" s="60"/>
      <c r="W63" s="60"/>
      <c r="X63" s="56"/>
      <c r="Y63" s="61"/>
      <c r="AA63" s="62"/>
    </row>
    <row r="64" spans="1:27" ht="13" x14ac:dyDescent="0.15">
      <c r="A64" s="56"/>
      <c r="E64" s="57"/>
      <c r="F64" s="58"/>
      <c r="L64" s="59"/>
      <c r="Q64" s="59"/>
      <c r="T64" s="60"/>
      <c r="U64" s="38"/>
      <c r="V64" s="60"/>
      <c r="W64" s="60"/>
      <c r="X64" s="56"/>
      <c r="Y64" s="61"/>
      <c r="AA64" s="62"/>
    </row>
    <row r="65" spans="1:27" ht="13" x14ac:dyDescent="0.15">
      <c r="A65" s="56"/>
      <c r="E65" s="57"/>
      <c r="F65" s="58"/>
      <c r="L65" s="59"/>
      <c r="Q65" s="59"/>
      <c r="T65" s="60"/>
      <c r="U65" s="38"/>
      <c r="V65" s="60"/>
      <c r="W65" s="60"/>
      <c r="X65" s="56"/>
      <c r="Y65" s="61"/>
      <c r="AA65" s="62"/>
    </row>
    <row r="66" spans="1:27" ht="13" x14ac:dyDescent="0.15">
      <c r="A66" s="56"/>
      <c r="E66" s="57"/>
      <c r="F66" s="58"/>
      <c r="L66" s="59"/>
      <c r="Q66" s="59"/>
      <c r="T66" s="60"/>
      <c r="U66" s="38"/>
      <c r="V66" s="60"/>
      <c r="W66" s="60"/>
      <c r="X66" s="56"/>
      <c r="Y66" s="61"/>
      <c r="AA66" s="62"/>
    </row>
    <row r="67" spans="1:27" ht="13" x14ac:dyDescent="0.15">
      <c r="A67" s="56"/>
      <c r="E67" s="57"/>
      <c r="F67" s="58"/>
      <c r="L67" s="59"/>
      <c r="Q67" s="59"/>
      <c r="T67" s="60"/>
      <c r="U67" s="38"/>
      <c r="V67" s="60"/>
      <c r="W67" s="60"/>
      <c r="X67" s="56"/>
      <c r="Y67" s="61"/>
      <c r="AA67" s="62"/>
    </row>
    <row r="68" spans="1:27" ht="13" x14ac:dyDescent="0.15">
      <c r="A68" s="56"/>
      <c r="E68" s="57"/>
      <c r="F68" s="58"/>
      <c r="L68" s="59"/>
      <c r="Q68" s="59"/>
      <c r="T68" s="60"/>
      <c r="U68" s="38"/>
      <c r="V68" s="60"/>
      <c r="W68" s="60"/>
      <c r="X68" s="56"/>
      <c r="Y68" s="61"/>
      <c r="AA68" s="62"/>
    </row>
    <row r="69" spans="1:27" ht="13" x14ac:dyDescent="0.15">
      <c r="A69" s="56"/>
      <c r="E69" s="57"/>
      <c r="F69" s="58"/>
      <c r="L69" s="59"/>
      <c r="Q69" s="59"/>
      <c r="T69" s="60"/>
      <c r="U69" s="38"/>
      <c r="V69" s="60"/>
      <c r="W69" s="60"/>
      <c r="X69" s="56"/>
      <c r="Y69" s="61"/>
      <c r="AA69" s="62"/>
    </row>
    <row r="70" spans="1:27" ht="13" x14ac:dyDescent="0.15">
      <c r="A70" s="56"/>
      <c r="E70" s="57"/>
      <c r="F70" s="58"/>
      <c r="L70" s="59"/>
      <c r="Q70" s="59"/>
      <c r="T70" s="60"/>
      <c r="U70" s="38"/>
      <c r="V70" s="60"/>
      <c r="W70" s="60"/>
      <c r="X70" s="56"/>
      <c r="Y70" s="61"/>
      <c r="AA70" s="62"/>
    </row>
    <row r="71" spans="1:27" ht="13" x14ac:dyDescent="0.15">
      <c r="A71" s="56"/>
      <c r="E71" s="57"/>
      <c r="F71" s="58"/>
      <c r="L71" s="59"/>
      <c r="Q71" s="59"/>
      <c r="T71" s="60"/>
      <c r="U71" s="38"/>
      <c r="V71" s="60"/>
      <c r="W71" s="60"/>
      <c r="X71" s="56"/>
      <c r="Y71" s="61"/>
      <c r="AA71" s="62"/>
    </row>
    <row r="72" spans="1:27" ht="13" x14ac:dyDescent="0.15">
      <c r="A72" s="56"/>
      <c r="E72" s="57"/>
      <c r="F72" s="58"/>
      <c r="L72" s="59"/>
      <c r="Q72" s="59"/>
      <c r="T72" s="60"/>
      <c r="U72" s="38"/>
      <c r="V72" s="60"/>
      <c r="W72" s="60"/>
      <c r="X72" s="56"/>
      <c r="Y72" s="61"/>
      <c r="AA72" s="62"/>
    </row>
    <row r="73" spans="1:27" ht="13" x14ac:dyDescent="0.15">
      <c r="A73" s="56"/>
      <c r="E73" s="57"/>
      <c r="F73" s="58"/>
      <c r="L73" s="59"/>
      <c r="Q73" s="59"/>
      <c r="T73" s="60"/>
      <c r="U73" s="38"/>
      <c r="V73" s="60"/>
      <c r="W73" s="60"/>
      <c r="X73" s="56"/>
      <c r="Y73" s="61"/>
      <c r="AA73" s="62"/>
    </row>
    <row r="74" spans="1:27" ht="13" x14ac:dyDescent="0.15">
      <c r="A74" s="56"/>
      <c r="E74" s="57"/>
      <c r="F74" s="58"/>
      <c r="L74" s="59"/>
      <c r="Q74" s="59"/>
      <c r="T74" s="60"/>
      <c r="U74" s="38"/>
      <c r="V74" s="60"/>
      <c r="W74" s="60"/>
      <c r="X74" s="56"/>
      <c r="Y74" s="61"/>
      <c r="AA74" s="62"/>
    </row>
    <row r="75" spans="1:27" ht="13" x14ac:dyDescent="0.15">
      <c r="A75" s="56"/>
      <c r="E75" s="57"/>
      <c r="F75" s="58"/>
      <c r="L75" s="59"/>
      <c r="Q75" s="59"/>
      <c r="T75" s="60"/>
      <c r="U75" s="38"/>
      <c r="V75" s="60"/>
      <c r="W75" s="60"/>
      <c r="X75" s="56"/>
      <c r="Y75" s="61"/>
      <c r="AA75" s="62"/>
    </row>
    <row r="76" spans="1:27" ht="13" x14ac:dyDescent="0.15">
      <c r="A76" s="56"/>
      <c r="E76" s="57"/>
      <c r="F76" s="58"/>
      <c r="L76" s="59"/>
      <c r="Q76" s="59"/>
      <c r="T76" s="60"/>
      <c r="U76" s="38"/>
      <c r="V76" s="60"/>
      <c r="W76" s="60"/>
      <c r="X76" s="56"/>
      <c r="Y76" s="61"/>
      <c r="AA76" s="62"/>
    </row>
    <row r="77" spans="1:27" ht="13" x14ac:dyDescent="0.15">
      <c r="A77" s="56"/>
      <c r="E77" s="57"/>
      <c r="F77" s="58"/>
      <c r="L77" s="59"/>
      <c r="Q77" s="59"/>
      <c r="T77" s="60"/>
      <c r="U77" s="38"/>
      <c r="V77" s="60"/>
      <c r="W77" s="60"/>
      <c r="X77" s="56"/>
      <c r="Y77" s="61"/>
      <c r="AA77" s="62"/>
    </row>
    <row r="78" spans="1:27" ht="13" x14ac:dyDescent="0.15">
      <c r="A78" s="56"/>
      <c r="E78" s="57"/>
      <c r="F78" s="58"/>
      <c r="L78" s="59"/>
      <c r="Q78" s="59"/>
      <c r="T78" s="60"/>
      <c r="U78" s="38"/>
      <c r="V78" s="60"/>
      <c r="W78" s="60"/>
      <c r="X78" s="56"/>
      <c r="Y78" s="61"/>
      <c r="AA78" s="62"/>
    </row>
    <row r="79" spans="1:27" ht="13" x14ac:dyDescent="0.15">
      <c r="A79" s="56"/>
      <c r="E79" s="57"/>
      <c r="F79" s="58"/>
      <c r="L79" s="59"/>
      <c r="Q79" s="59"/>
      <c r="T79" s="60"/>
      <c r="U79" s="38"/>
      <c r="V79" s="60"/>
      <c r="W79" s="60"/>
      <c r="X79" s="56"/>
      <c r="Y79" s="61"/>
      <c r="AA79" s="62"/>
    </row>
    <row r="80" spans="1:27" ht="13" x14ac:dyDescent="0.15">
      <c r="A80" s="56"/>
      <c r="E80" s="57"/>
      <c r="F80" s="58"/>
      <c r="L80" s="59"/>
      <c r="Q80" s="59"/>
      <c r="T80" s="60"/>
      <c r="U80" s="38"/>
      <c r="V80" s="60"/>
      <c r="W80" s="60"/>
      <c r="X80" s="56"/>
      <c r="Y80" s="61"/>
      <c r="AA80" s="62"/>
    </row>
    <row r="81" spans="1:27" ht="13" x14ac:dyDescent="0.15">
      <c r="A81" s="56"/>
      <c r="E81" s="57"/>
      <c r="F81" s="58"/>
      <c r="L81" s="59"/>
      <c r="Q81" s="59"/>
      <c r="T81" s="60"/>
      <c r="U81" s="38"/>
      <c r="V81" s="60"/>
      <c r="W81" s="60"/>
      <c r="X81" s="56"/>
      <c r="Y81" s="61"/>
      <c r="AA81" s="62"/>
    </row>
    <row r="82" spans="1:27" ht="13" x14ac:dyDescent="0.15">
      <c r="A82" s="56"/>
      <c r="E82" s="57"/>
      <c r="F82" s="58"/>
      <c r="L82" s="59"/>
      <c r="Q82" s="59"/>
      <c r="T82" s="60"/>
      <c r="U82" s="38"/>
      <c r="V82" s="60"/>
      <c r="W82" s="60"/>
      <c r="X82" s="56"/>
      <c r="Y82" s="61"/>
      <c r="AA82" s="62"/>
    </row>
    <row r="83" spans="1:27" ht="13" x14ac:dyDescent="0.15">
      <c r="A83" s="56"/>
      <c r="E83" s="57"/>
      <c r="F83" s="58"/>
      <c r="L83" s="59"/>
      <c r="Q83" s="59"/>
      <c r="T83" s="60"/>
      <c r="U83" s="38"/>
      <c r="V83" s="60"/>
      <c r="W83" s="60"/>
      <c r="X83" s="56"/>
      <c r="Y83" s="61"/>
      <c r="AA83" s="62"/>
    </row>
    <row r="84" spans="1:27" ht="13" x14ac:dyDescent="0.15">
      <c r="A84" s="56"/>
      <c r="E84" s="57"/>
      <c r="F84" s="58"/>
      <c r="L84" s="59"/>
      <c r="Q84" s="59"/>
      <c r="T84" s="60"/>
      <c r="U84" s="38"/>
      <c r="V84" s="60"/>
      <c r="W84" s="60"/>
      <c r="X84" s="56"/>
      <c r="Y84" s="61"/>
      <c r="AA84" s="62"/>
    </row>
    <row r="85" spans="1:27" ht="13" x14ac:dyDescent="0.15">
      <c r="A85" s="56"/>
      <c r="E85" s="57"/>
      <c r="F85" s="58"/>
      <c r="L85" s="59"/>
      <c r="Q85" s="59"/>
      <c r="T85" s="60"/>
      <c r="U85" s="38"/>
      <c r="V85" s="60"/>
      <c r="W85" s="60"/>
      <c r="X85" s="56"/>
      <c r="Y85" s="61"/>
      <c r="AA85" s="62"/>
    </row>
    <row r="86" spans="1:27" ht="13" x14ac:dyDescent="0.15">
      <c r="A86" s="56"/>
      <c r="E86" s="57"/>
      <c r="F86" s="58"/>
      <c r="L86" s="59"/>
      <c r="Q86" s="59"/>
      <c r="T86" s="60"/>
      <c r="U86" s="38"/>
      <c r="V86" s="60"/>
      <c r="W86" s="60"/>
      <c r="X86" s="56"/>
      <c r="Y86" s="61"/>
      <c r="AA86" s="62"/>
    </row>
    <row r="87" spans="1:27" ht="13" x14ac:dyDescent="0.15">
      <c r="A87" s="56"/>
      <c r="E87" s="57"/>
      <c r="F87" s="58"/>
      <c r="L87" s="59"/>
      <c r="Q87" s="59"/>
      <c r="T87" s="60"/>
      <c r="U87" s="38"/>
      <c r="V87" s="60"/>
      <c r="W87" s="60"/>
      <c r="X87" s="56"/>
      <c r="Y87" s="61"/>
      <c r="AA87" s="62"/>
    </row>
    <row r="88" spans="1:27" ht="13" x14ac:dyDescent="0.15">
      <c r="A88" s="56"/>
      <c r="E88" s="57"/>
      <c r="F88" s="58"/>
      <c r="L88" s="59"/>
      <c r="Q88" s="59"/>
      <c r="T88" s="60"/>
      <c r="U88" s="38"/>
      <c r="V88" s="60"/>
      <c r="W88" s="60"/>
      <c r="X88" s="56"/>
      <c r="Y88" s="61"/>
      <c r="AA88" s="62"/>
    </row>
    <row r="89" spans="1:27" ht="13" x14ac:dyDescent="0.15">
      <c r="A89" s="56"/>
      <c r="E89" s="57"/>
      <c r="F89" s="58"/>
      <c r="L89" s="59"/>
      <c r="Q89" s="59"/>
      <c r="T89" s="60"/>
      <c r="U89" s="38"/>
      <c r="V89" s="60"/>
      <c r="W89" s="60"/>
      <c r="X89" s="56"/>
      <c r="Y89" s="61"/>
      <c r="AA89" s="62"/>
    </row>
    <row r="90" spans="1:27" ht="13" x14ac:dyDescent="0.15">
      <c r="A90" s="56"/>
      <c r="E90" s="57"/>
      <c r="F90" s="58"/>
      <c r="L90" s="59"/>
      <c r="Q90" s="59"/>
      <c r="T90" s="60"/>
      <c r="U90" s="38"/>
      <c r="V90" s="60"/>
      <c r="W90" s="60"/>
      <c r="X90" s="56"/>
      <c r="Y90" s="61"/>
      <c r="AA90" s="62"/>
    </row>
    <row r="91" spans="1:27" ht="13" x14ac:dyDescent="0.15">
      <c r="A91" s="56"/>
      <c r="E91" s="57"/>
      <c r="F91" s="58"/>
      <c r="L91" s="59"/>
      <c r="Q91" s="59"/>
      <c r="T91" s="60"/>
      <c r="U91" s="38"/>
      <c r="V91" s="60"/>
      <c r="W91" s="60"/>
      <c r="X91" s="56"/>
      <c r="Y91" s="61"/>
      <c r="AA91" s="62"/>
    </row>
    <row r="92" spans="1:27" ht="13" x14ac:dyDescent="0.15">
      <c r="A92" s="56"/>
      <c r="E92" s="57"/>
      <c r="F92" s="58"/>
      <c r="L92" s="59"/>
      <c r="Q92" s="59"/>
      <c r="T92" s="60"/>
      <c r="U92" s="38"/>
      <c r="V92" s="60"/>
      <c r="W92" s="60"/>
      <c r="X92" s="56"/>
      <c r="Y92" s="61"/>
      <c r="AA92" s="62"/>
    </row>
    <row r="93" spans="1:27" ht="13" x14ac:dyDescent="0.15">
      <c r="A93" s="56"/>
      <c r="E93" s="57"/>
      <c r="F93" s="58"/>
      <c r="L93" s="59"/>
      <c r="Q93" s="59"/>
      <c r="T93" s="60"/>
      <c r="U93" s="38"/>
      <c r="V93" s="60"/>
      <c r="W93" s="60"/>
      <c r="X93" s="56"/>
      <c r="Y93" s="61"/>
      <c r="AA93" s="62"/>
    </row>
    <row r="94" spans="1:27" ht="13" x14ac:dyDescent="0.15">
      <c r="A94" s="56"/>
      <c r="E94" s="57"/>
      <c r="F94" s="58"/>
      <c r="L94" s="59"/>
      <c r="Q94" s="59"/>
      <c r="T94" s="60"/>
      <c r="U94" s="38"/>
      <c r="V94" s="60"/>
      <c r="W94" s="60"/>
      <c r="X94" s="56"/>
      <c r="Y94" s="61"/>
      <c r="AA94" s="62"/>
    </row>
    <row r="95" spans="1:27" ht="13" x14ac:dyDescent="0.15">
      <c r="A95" s="56"/>
      <c r="E95" s="57"/>
      <c r="F95" s="58"/>
      <c r="L95" s="59"/>
      <c r="Q95" s="59"/>
      <c r="T95" s="60"/>
      <c r="U95" s="38"/>
      <c r="V95" s="60"/>
      <c r="W95" s="60"/>
      <c r="X95" s="56"/>
      <c r="Y95" s="61"/>
      <c r="AA95" s="62"/>
    </row>
    <row r="96" spans="1:27" ht="13" x14ac:dyDescent="0.15">
      <c r="A96" s="56"/>
      <c r="E96" s="57"/>
      <c r="F96" s="58"/>
      <c r="L96" s="59"/>
      <c r="Q96" s="59"/>
      <c r="T96" s="60"/>
      <c r="U96" s="38"/>
      <c r="V96" s="60"/>
      <c r="W96" s="60"/>
      <c r="X96" s="56"/>
      <c r="Y96" s="61"/>
      <c r="AA96" s="62"/>
    </row>
    <row r="97" spans="1:27" ht="13" x14ac:dyDescent="0.15">
      <c r="A97" s="56"/>
      <c r="E97" s="57"/>
      <c r="F97" s="58"/>
      <c r="L97" s="59"/>
      <c r="Q97" s="59"/>
      <c r="T97" s="60"/>
      <c r="U97" s="38"/>
      <c r="V97" s="60"/>
      <c r="W97" s="60"/>
      <c r="X97" s="56"/>
      <c r="Y97" s="61"/>
      <c r="AA97" s="62"/>
    </row>
    <row r="98" spans="1:27" ht="13" x14ac:dyDescent="0.15">
      <c r="A98" s="56"/>
      <c r="E98" s="57"/>
      <c r="F98" s="58"/>
      <c r="L98" s="59"/>
      <c r="Q98" s="59"/>
      <c r="T98" s="60"/>
      <c r="U98" s="38"/>
      <c r="V98" s="60"/>
      <c r="W98" s="60"/>
      <c r="X98" s="56"/>
      <c r="Y98" s="61"/>
      <c r="AA98" s="62"/>
    </row>
    <row r="99" spans="1:27" ht="13" x14ac:dyDescent="0.15">
      <c r="A99" s="56"/>
      <c r="E99" s="57"/>
      <c r="F99" s="58"/>
      <c r="L99" s="59"/>
      <c r="Q99" s="59"/>
      <c r="T99" s="60"/>
      <c r="U99" s="38"/>
      <c r="V99" s="60"/>
      <c r="W99" s="60"/>
      <c r="X99" s="56"/>
      <c r="Y99" s="61"/>
      <c r="AA99" s="62"/>
    </row>
    <row r="100" spans="1:27" ht="13" x14ac:dyDescent="0.15">
      <c r="A100" s="56"/>
      <c r="E100" s="57"/>
      <c r="F100" s="58"/>
      <c r="L100" s="59"/>
      <c r="Q100" s="59"/>
      <c r="T100" s="60"/>
      <c r="U100" s="38"/>
      <c r="V100" s="60"/>
      <c r="W100" s="60"/>
      <c r="X100" s="56"/>
      <c r="Y100" s="61"/>
      <c r="AA100" s="62"/>
    </row>
    <row r="101" spans="1:27" ht="13" x14ac:dyDescent="0.15">
      <c r="A101" s="56"/>
      <c r="E101" s="57"/>
      <c r="F101" s="58"/>
      <c r="L101" s="59"/>
      <c r="Q101" s="59"/>
      <c r="T101" s="60"/>
      <c r="U101" s="38"/>
      <c r="V101" s="60"/>
      <c r="W101" s="60"/>
      <c r="X101" s="56"/>
      <c r="Y101" s="61"/>
      <c r="AA101" s="62"/>
    </row>
    <row r="102" spans="1:27" ht="13" x14ac:dyDescent="0.15">
      <c r="A102" s="56"/>
      <c r="E102" s="57"/>
      <c r="F102" s="58"/>
      <c r="L102" s="59"/>
      <c r="Q102" s="59"/>
      <c r="T102" s="60"/>
      <c r="U102" s="38"/>
      <c r="V102" s="60"/>
      <c r="W102" s="60"/>
      <c r="X102" s="56"/>
      <c r="Y102" s="61"/>
      <c r="AA102" s="62"/>
    </row>
    <row r="103" spans="1:27" ht="13" x14ac:dyDescent="0.15">
      <c r="A103" s="56"/>
      <c r="E103" s="57"/>
      <c r="F103" s="58"/>
      <c r="L103" s="59"/>
      <c r="Q103" s="59"/>
      <c r="T103" s="60"/>
      <c r="U103" s="38"/>
      <c r="V103" s="60"/>
      <c r="W103" s="60"/>
      <c r="X103" s="56"/>
      <c r="Y103" s="61"/>
      <c r="AA103" s="62"/>
    </row>
    <row r="104" spans="1:27" ht="13" x14ac:dyDescent="0.15">
      <c r="A104" s="56"/>
      <c r="E104" s="57"/>
      <c r="F104" s="58"/>
      <c r="L104" s="59"/>
      <c r="Q104" s="59"/>
      <c r="T104" s="60"/>
      <c r="U104" s="38"/>
      <c r="V104" s="60"/>
      <c r="W104" s="60"/>
      <c r="X104" s="56"/>
      <c r="Y104" s="61"/>
      <c r="AA104" s="62"/>
    </row>
    <row r="105" spans="1:27" ht="13" x14ac:dyDescent="0.15">
      <c r="A105" s="56"/>
      <c r="E105" s="57"/>
      <c r="F105" s="58"/>
      <c r="L105" s="59"/>
      <c r="Q105" s="59"/>
      <c r="T105" s="60"/>
      <c r="U105" s="38"/>
      <c r="V105" s="60"/>
      <c r="W105" s="60"/>
      <c r="X105" s="56"/>
      <c r="Y105" s="61"/>
      <c r="AA105" s="62"/>
    </row>
    <row r="106" spans="1:27" ht="13" x14ac:dyDescent="0.15">
      <c r="A106" s="56"/>
      <c r="E106" s="57"/>
      <c r="F106" s="58"/>
      <c r="L106" s="59"/>
      <c r="Q106" s="59"/>
      <c r="T106" s="60"/>
      <c r="U106" s="38"/>
      <c r="V106" s="60"/>
      <c r="W106" s="60"/>
      <c r="X106" s="56"/>
      <c r="Y106" s="61"/>
      <c r="AA106" s="62"/>
    </row>
    <row r="107" spans="1:27" ht="13" x14ac:dyDescent="0.15">
      <c r="A107" s="56"/>
      <c r="E107" s="57"/>
      <c r="F107" s="58"/>
      <c r="L107" s="59"/>
      <c r="Q107" s="59"/>
      <c r="T107" s="60"/>
      <c r="U107" s="38"/>
      <c r="V107" s="60"/>
      <c r="W107" s="60"/>
      <c r="X107" s="56"/>
      <c r="Y107" s="61"/>
      <c r="AA107" s="62"/>
    </row>
    <row r="108" spans="1:27" ht="13" x14ac:dyDescent="0.15">
      <c r="A108" s="56"/>
      <c r="E108" s="57"/>
      <c r="F108" s="58"/>
      <c r="L108" s="59"/>
      <c r="Q108" s="59"/>
      <c r="T108" s="60"/>
      <c r="U108" s="38"/>
      <c r="V108" s="60"/>
      <c r="W108" s="60"/>
      <c r="X108" s="56"/>
      <c r="Y108" s="61"/>
      <c r="AA108" s="62"/>
    </row>
    <row r="109" spans="1:27" ht="13" x14ac:dyDescent="0.15">
      <c r="A109" s="56"/>
      <c r="E109" s="57"/>
      <c r="F109" s="58"/>
      <c r="L109" s="59"/>
      <c r="Q109" s="59"/>
      <c r="T109" s="60"/>
      <c r="U109" s="38"/>
      <c r="V109" s="60"/>
      <c r="W109" s="60"/>
      <c r="X109" s="56"/>
      <c r="Y109" s="61"/>
      <c r="AA109" s="62"/>
    </row>
    <row r="110" spans="1:27" ht="13" x14ac:dyDescent="0.15">
      <c r="A110" s="56"/>
      <c r="E110" s="57"/>
      <c r="F110" s="58"/>
      <c r="L110" s="59"/>
      <c r="Q110" s="59"/>
      <c r="T110" s="60"/>
      <c r="U110" s="38"/>
      <c r="V110" s="60"/>
      <c r="W110" s="60"/>
      <c r="X110" s="56"/>
      <c r="Y110" s="61"/>
      <c r="AA110" s="62"/>
    </row>
    <row r="111" spans="1:27" ht="13" x14ac:dyDescent="0.15">
      <c r="A111" s="56"/>
      <c r="E111" s="57"/>
      <c r="F111" s="58"/>
      <c r="L111" s="59"/>
      <c r="Q111" s="59"/>
      <c r="T111" s="60"/>
      <c r="U111" s="38"/>
      <c r="V111" s="60"/>
      <c r="W111" s="60"/>
      <c r="X111" s="56"/>
      <c r="Y111" s="61"/>
      <c r="AA111" s="62"/>
    </row>
    <row r="112" spans="1:27" ht="13" x14ac:dyDescent="0.15">
      <c r="A112" s="56"/>
      <c r="E112" s="57"/>
      <c r="F112" s="58"/>
      <c r="L112" s="59"/>
      <c r="Q112" s="59"/>
      <c r="T112" s="60"/>
      <c r="U112" s="38"/>
      <c r="V112" s="60"/>
      <c r="W112" s="60"/>
      <c r="X112" s="56"/>
      <c r="Y112" s="61"/>
      <c r="AA112" s="62"/>
    </row>
    <row r="113" spans="1:27" ht="13" x14ac:dyDescent="0.15">
      <c r="A113" s="56"/>
      <c r="E113" s="57"/>
      <c r="F113" s="58"/>
      <c r="L113" s="59"/>
      <c r="Q113" s="59"/>
      <c r="T113" s="60"/>
      <c r="U113" s="38"/>
      <c r="V113" s="60"/>
      <c r="W113" s="60"/>
      <c r="X113" s="56"/>
      <c r="Y113" s="61"/>
      <c r="AA113" s="62"/>
    </row>
    <row r="114" spans="1:27" ht="13" x14ac:dyDescent="0.15">
      <c r="A114" s="56"/>
      <c r="E114" s="57"/>
      <c r="F114" s="58"/>
      <c r="L114" s="59"/>
      <c r="Q114" s="59"/>
      <c r="T114" s="60"/>
      <c r="U114" s="38"/>
      <c r="V114" s="60"/>
      <c r="W114" s="60"/>
      <c r="X114" s="56"/>
      <c r="Y114" s="61"/>
      <c r="AA114" s="62"/>
    </row>
    <row r="115" spans="1:27" ht="13" x14ac:dyDescent="0.15">
      <c r="A115" s="56"/>
      <c r="E115" s="57"/>
      <c r="F115" s="58"/>
      <c r="L115" s="59"/>
      <c r="Q115" s="59"/>
      <c r="T115" s="60"/>
      <c r="U115" s="38"/>
      <c r="V115" s="60"/>
      <c r="W115" s="60"/>
      <c r="X115" s="56"/>
      <c r="Y115" s="61"/>
      <c r="AA115" s="62"/>
    </row>
    <row r="116" spans="1:27" ht="13" x14ac:dyDescent="0.15">
      <c r="A116" s="56"/>
      <c r="E116" s="57"/>
      <c r="F116" s="58"/>
      <c r="L116" s="59"/>
      <c r="Q116" s="59"/>
      <c r="T116" s="60"/>
      <c r="U116" s="38"/>
      <c r="V116" s="60"/>
      <c r="W116" s="60"/>
      <c r="X116" s="56"/>
      <c r="Y116" s="61"/>
      <c r="AA116" s="62"/>
    </row>
    <row r="117" spans="1:27" ht="13" x14ac:dyDescent="0.15">
      <c r="A117" s="56"/>
      <c r="E117" s="57"/>
      <c r="F117" s="58"/>
      <c r="L117" s="59"/>
      <c r="Q117" s="59"/>
      <c r="T117" s="60"/>
      <c r="U117" s="38"/>
      <c r="V117" s="60"/>
      <c r="W117" s="60"/>
      <c r="X117" s="56"/>
      <c r="Y117" s="61"/>
      <c r="AA117" s="62"/>
    </row>
    <row r="118" spans="1:27" ht="13" x14ac:dyDescent="0.15">
      <c r="A118" s="56"/>
      <c r="E118" s="57"/>
      <c r="F118" s="58"/>
      <c r="L118" s="59"/>
      <c r="Q118" s="59"/>
      <c r="T118" s="60"/>
      <c r="U118" s="38"/>
      <c r="V118" s="60"/>
      <c r="W118" s="60"/>
      <c r="X118" s="56"/>
      <c r="Y118" s="61"/>
      <c r="AA118" s="62"/>
    </row>
    <row r="119" spans="1:27" ht="13" x14ac:dyDescent="0.15">
      <c r="A119" s="56"/>
      <c r="E119" s="57"/>
      <c r="F119" s="58"/>
      <c r="L119" s="59"/>
      <c r="Q119" s="59"/>
      <c r="T119" s="60"/>
      <c r="U119" s="38"/>
      <c r="V119" s="60"/>
      <c r="W119" s="60"/>
      <c r="X119" s="56"/>
      <c r="Y119" s="61"/>
      <c r="AA119" s="62"/>
    </row>
    <row r="120" spans="1:27" ht="13" x14ac:dyDescent="0.15">
      <c r="A120" s="56"/>
      <c r="E120" s="57"/>
      <c r="F120" s="58"/>
      <c r="L120" s="59"/>
      <c r="Q120" s="59"/>
      <c r="T120" s="60"/>
      <c r="U120" s="38"/>
      <c r="V120" s="60"/>
      <c r="W120" s="60"/>
      <c r="X120" s="56"/>
      <c r="Y120" s="61"/>
      <c r="AA120" s="62"/>
    </row>
    <row r="121" spans="1:27" ht="13" x14ac:dyDescent="0.15">
      <c r="A121" s="56"/>
      <c r="E121" s="57"/>
      <c r="F121" s="58"/>
      <c r="L121" s="59"/>
      <c r="Q121" s="59"/>
      <c r="T121" s="60"/>
      <c r="U121" s="38"/>
      <c r="V121" s="60"/>
      <c r="W121" s="60"/>
      <c r="X121" s="56"/>
      <c r="Y121" s="61"/>
      <c r="AA121" s="62"/>
    </row>
    <row r="122" spans="1:27" ht="13" x14ac:dyDescent="0.15">
      <c r="A122" s="56"/>
      <c r="E122" s="57"/>
      <c r="F122" s="58"/>
      <c r="L122" s="59"/>
      <c r="Q122" s="59"/>
      <c r="T122" s="60"/>
      <c r="U122" s="38"/>
      <c r="V122" s="60"/>
      <c r="W122" s="60"/>
      <c r="X122" s="56"/>
      <c r="Y122" s="61"/>
      <c r="AA122" s="62"/>
    </row>
    <row r="123" spans="1:27" ht="13" x14ac:dyDescent="0.15">
      <c r="A123" s="56"/>
      <c r="E123" s="57"/>
      <c r="F123" s="58"/>
      <c r="L123" s="59"/>
      <c r="Q123" s="59"/>
      <c r="T123" s="60"/>
      <c r="U123" s="38"/>
      <c r="V123" s="60"/>
      <c r="W123" s="60"/>
      <c r="X123" s="56"/>
      <c r="Y123" s="61"/>
      <c r="AA123" s="62"/>
    </row>
    <row r="124" spans="1:27" ht="13" x14ac:dyDescent="0.15">
      <c r="A124" s="56"/>
      <c r="E124" s="57"/>
      <c r="F124" s="58"/>
      <c r="L124" s="59"/>
      <c r="Q124" s="59"/>
      <c r="T124" s="60"/>
      <c r="U124" s="38"/>
      <c r="V124" s="60"/>
      <c r="W124" s="60"/>
      <c r="X124" s="56"/>
      <c r="Y124" s="61"/>
      <c r="AA124" s="62"/>
    </row>
    <row r="125" spans="1:27" ht="13" x14ac:dyDescent="0.15">
      <c r="A125" s="56"/>
      <c r="E125" s="57"/>
      <c r="F125" s="58"/>
      <c r="L125" s="59"/>
      <c r="Q125" s="59"/>
      <c r="T125" s="60"/>
      <c r="U125" s="38"/>
      <c r="V125" s="60"/>
      <c r="W125" s="60"/>
      <c r="X125" s="56"/>
      <c r="Y125" s="61"/>
      <c r="AA125" s="62"/>
    </row>
    <row r="126" spans="1:27" ht="13" x14ac:dyDescent="0.15">
      <c r="A126" s="56"/>
      <c r="E126" s="57"/>
      <c r="F126" s="58"/>
      <c r="L126" s="59"/>
      <c r="Q126" s="59"/>
      <c r="T126" s="60"/>
      <c r="U126" s="38"/>
      <c r="V126" s="60"/>
      <c r="W126" s="60"/>
      <c r="X126" s="56"/>
      <c r="Y126" s="61"/>
      <c r="AA126" s="62"/>
    </row>
    <row r="127" spans="1:27" ht="13" x14ac:dyDescent="0.15">
      <c r="A127" s="56"/>
      <c r="E127" s="57"/>
      <c r="F127" s="58"/>
      <c r="L127" s="59"/>
      <c r="Q127" s="59"/>
      <c r="T127" s="60"/>
      <c r="U127" s="38"/>
      <c r="V127" s="60"/>
      <c r="W127" s="60"/>
      <c r="X127" s="56"/>
      <c r="Y127" s="61"/>
      <c r="AA127" s="62"/>
    </row>
    <row r="128" spans="1:27" ht="13" x14ac:dyDescent="0.15">
      <c r="A128" s="56"/>
      <c r="E128" s="57"/>
      <c r="F128" s="58"/>
      <c r="L128" s="59"/>
      <c r="Q128" s="59"/>
      <c r="T128" s="60"/>
      <c r="U128" s="38"/>
      <c r="V128" s="60"/>
      <c r="W128" s="60"/>
      <c r="X128" s="56"/>
      <c r="Y128" s="61"/>
      <c r="AA128" s="62"/>
    </row>
    <row r="129" spans="1:27" ht="13" x14ac:dyDescent="0.15">
      <c r="A129" s="56"/>
      <c r="E129" s="57"/>
      <c r="F129" s="58"/>
      <c r="L129" s="59"/>
      <c r="Q129" s="59"/>
      <c r="T129" s="60"/>
      <c r="U129" s="38"/>
      <c r="V129" s="60"/>
      <c r="W129" s="60"/>
      <c r="X129" s="56"/>
      <c r="Y129" s="61"/>
      <c r="AA129" s="62"/>
    </row>
    <row r="130" spans="1:27" ht="13" x14ac:dyDescent="0.15">
      <c r="A130" s="56"/>
      <c r="E130" s="57"/>
      <c r="F130" s="58"/>
      <c r="L130" s="59"/>
      <c r="Q130" s="59"/>
      <c r="T130" s="60"/>
      <c r="U130" s="38"/>
      <c r="V130" s="60"/>
      <c r="W130" s="60"/>
      <c r="X130" s="56"/>
      <c r="Y130" s="61"/>
      <c r="AA130" s="62"/>
    </row>
    <row r="131" spans="1:27" ht="13" x14ac:dyDescent="0.15">
      <c r="A131" s="56"/>
      <c r="E131" s="57"/>
      <c r="F131" s="58"/>
      <c r="L131" s="59"/>
      <c r="Q131" s="59"/>
      <c r="T131" s="60"/>
      <c r="U131" s="38"/>
      <c r="V131" s="60"/>
      <c r="W131" s="60"/>
      <c r="X131" s="56"/>
      <c r="Y131" s="61"/>
      <c r="AA131" s="62"/>
    </row>
    <row r="132" spans="1:27" ht="13" x14ac:dyDescent="0.15">
      <c r="A132" s="56"/>
      <c r="E132" s="57"/>
      <c r="F132" s="58"/>
      <c r="L132" s="59"/>
      <c r="Q132" s="59"/>
      <c r="T132" s="60"/>
      <c r="U132" s="38"/>
      <c r="V132" s="60"/>
      <c r="W132" s="60"/>
      <c r="X132" s="56"/>
      <c r="Y132" s="61"/>
      <c r="AA132" s="62"/>
    </row>
    <row r="133" spans="1:27" ht="13" x14ac:dyDescent="0.15">
      <c r="A133" s="56"/>
      <c r="E133" s="57"/>
      <c r="F133" s="58"/>
      <c r="L133" s="59"/>
      <c r="Q133" s="59"/>
      <c r="T133" s="60"/>
      <c r="U133" s="38"/>
      <c r="V133" s="60"/>
      <c r="W133" s="60"/>
      <c r="X133" s="56"/>
      <c r="Y133" s="61"/>
      <c r="AA133" s="62"/>
    </row>
    <row r="134" spans="1:27" ht="13" x14ac:dyDescent="0.15">
      <c r="A134" s="56"/>
      <c r="E134" s="57"/>
      <c r="F134" s="58"/>
      <c r="L134" s="59"/>
      <c r="Q134" s="59"/>
      <c r="T134" s="60"/>
      <c r="U134" s="38"/>
      <c r="V134" s="60"/>
      <c r="W134" s="60"/>
      <c r="X134" s="56"/>
      <c r="Y134" s="61"/>
      <c r="AA134" s="62"/>
    </row>
    <row r="135" spans="1:27" ht="13" x14ac:dyDescent="0.15">
      <c r="A135" s="56"/>
      <c r="E135" s="57"/>
      <c r="F135" s="58"/>
      <c r="L135" s="59"/>
      <c r="Q135" s="59"/>
      <c r="T135" s="60"/>
      <c r="U135" s="38"/>
      <c r="V135" s="60"/>
      <c r="W135" s="60"/>
      <c r="X135" s="56"/>
      <c r="Y135" s="61"/>
      <c r="AA135" s="62"/>
    </row>
    <row r="136" spans="1:27" ht="13" x14ac:dyDescent="0.15">
      <c r="A136" s="56"/>
      <c r="E136" s="57"/>
      <c r="F136" s="58"/>
      <c r="L136" s="59"/>
      <c r="Q136" s="59"/>
      <c r="T136" s="60"/>
      <c r="U136" s="38"/>
      <c r="V136" s="60"/>
      <c r="W136" s="60"/>
      <c r="X136" s="56"/>
      <c r="Y136" s="61"/>
      <c r="AA136" s="62"/>
    </row>
    <row r="137" spans="1:27" ht="13" x14ac:dyDescent="0.15">
      <c r="A137" s="56"/>
      <c r="E137" s="57"/>
      <c r="F137" s="58"/>
      <c r="L137" s="59"/>
      <c r="Q137" s="59"/>
      <c r="T137" s="60"/>
      <c r="U137" s="38"/>
      <c r="V137" s="60"/>
      <c r="W137" s="60"/>
      <c r="X137" s="56"/>
      <c r="Y137" s="61"/>
      <c r="AA137" s="62"/>
    </row>
    <row r="138" spans="1:27" ht="13" x14ac:dyDescent="0.15">
      <c r="A138" s="56"/>
      <c r="E138" s="57"/>
      <c r="F138" s="58"/>
      <c r="L138" s="59"/>
      <c r="Q138" s="59"/>
      <c r="T138" s="60"/>
      <c r="U138" s="38"/>
      <c r="V138" s="60"/>
      <c r="W138" s="60"/>
      <c r="X138" s="56"/>
      <c r="Y138" s="61"/>
      <c r="AA138" s="62"/>
    </row>
    <row r="139" spans="1:27" ht="13" x14ac:dyDescent="0.15">
      <c r="A139" s="56"/>
      <c r="E139" s="57"/>
      <c r="F139" s="58"/>
      <c r="L139" s="59"/>
      <c r="Q139" s="59"/>
      <c r="T139" s="60"/>
      <c r="U139" s="38"/>
      <c r="V139" s="60"/>
      <c r="W139" s="60"/>
      <c r="X139" s="56"/>
      <c r="Y139" s="61"/>
      <c r="AA139" s="62"/>
    </row>
    <row r="140" spans="1:27" ht="13" x14ac:dyDescent="0.15">
      <c r="A140" s="56"/>
      <c r="E140" s="57"/>
      <c r="F140" s="58"/>
      <c r="L140" s="59"/>
      <c r="Q140" s="59"/>
      <c r="T140" s="60"/>
      <c r="U140" s="38"/>
      <c r="V140" s="60"/>
      <c r="W140" s="60"/>
      <c r="X140" s="56"/>
      <c r="Y140" s="61"/>
      <c r="AA140" s="62"/>
    </row>
    <row r="141" spans="1:27" ht="13" x14ac:dyDescent="0.15">
      <c r="A141" s="56"/>
      <c r="E141" s="57"/>
      <c r="F141" s="58"/>
      <c r="L141" s="59"/>
      <c r="Q141" s="59"/>
      <c r="T141" s="60"/>
      <c r="U141" s="38"/>
      <c r="V141" s="60"/>
      <c r="W141" s="60"/>
      <c r="X141" s="56"/>
      <c r="Y141" s="61"/>
      <c r="AA141" s="62"/>
    </row>
    <row r="142" spans="1:27" ht="13" x14ac:dyDescent="0.15">
      <c r="A142" s="56"/>
      <c r="E142" s="57"/>
      <c r="F142" s="58"/>
      <c r="L142" s="59"/>
      <c r="Q142" s="59"/>
      <c r="T142" s="60"/>
      <c r="U142" s="38"/>
      <c r="V142" s="60"/>
      <c r="W142" s="60"/>
      <c r="X142" s="56"/>
      <c r="Y142" s="61"/>
      <c r="AA142" s="62"/>
    </row>
    <row r="143" spans="1:27" ht="13" x14ac:dyDescent="0.15">
      <c r="A143" s="56"/>
      <c r="E143" s="57"/>
      <c r="F143" s="58"/>
      <c r="L143" s="59"/>
      <c r="Q143" s="59"/>
      <c r="T143" s="60"/>
      <c r="U143" s="38"/>
      <c r="V143" s="60"/>
      <c r="W143" s="60"/>
      <c r="X143" s="56"/>
      <c r="Y143" s="61"/>
      <c r="AA143" s="62"/>
    </row>
    <row r="144" spans="1:27" ht="13" x14ac:dyDescent="0.15">
      <c r="A144" s="56"/>
      <c r="E144" s="57"/>
      <c r="F144" s="58"/>
      <c r="L144" s="59"/>
      <c r="Q144" s="59"/>
      <c r="T144" s="60"/>
      <c r="U144" s="38"/>
      <c r="V144" s="60"/>
      <c r="W144" s="60"/>
      <c r="X144" s="56"/>
      <c r="Y144" s="61"/>
      <c r="AA144" s="62"/>
    </row>
    <row r="145" spans="1:27" ht="13" x14ac:dyDescent="0.15">
      <c r="A145" s="56"/>
      <c r="E145" s="57"/>
      <c r="F145" s="58"/>
      <c r="L145" s="59"/>
      <c r="Q145" s="59"/>
      <c r="T145" s="60"/>
      <c r="U145" s="38"/>
      <c r="V145" s="60"/>
      <c r="W145" s="60"/>
      <c r="X145" s="56"/>
      <c r="Y145" s="61"/>
      <c r="AA145" s="62"/>
    </row>
    <row r="146" spans="1:27" ht="13" x14ac:dyDescent="0.15">
      <c r="A146" s="56"/>
      <c r="E146" s="57"/>
      <c r="F146" s="58"/>
      <c r="L146" s="59"/>
      <c r="Q146" s="59"/>
      <c r="T146" s="60"/>
      <c r="U146" s="38"/>
      <c r="V146" s="60"/>
      <c r="W146" s="60"/>
      <c r="X146" s="56"/>
      <c r="Y146" s="61"/>
      <c r="AA146" s="62"/>
    </row>
    <row r="147" spans="1:27" ht="13" x14ac:dyDescent="0.15">
      <c r="A147" s="56"/>
      <c r="E147" s="57"/>
      <c r="F147" s="58"/>
      <c r="L147" s="59"/>
      <c r="Q147" s="59"/>
      <c r="T147" s="60"/>
      <c r="U147" s="38"/>
      <c r="V147" s="60"/>
      <c r="W147" s="60"/>
      <c r="X147" s="56"/>
      <c r="Y147" s="61"/>
      <c r="AA147" s="62"/>
    </row>
    <row r="148" spans="1:27" ht="13" x14ac:dyDescent="0.15">
      <c r="A148" s="56"/>
      <c r="E148" s="57"/>
      <c r="F148" s="58"/>
      <c r="L148" s="59"/>
      <c r="Q148" s="59"/>
      <c r="T148" s="60"/>
      <c r="U148" s="38"/>
      <c r="V148" s="60"/>
      <c r="W148" s="60"/>
      <c r="X148" s="56"/>
      <c r="Y148" s="61"/>
      <c r="AA148" s="62"/>
    </row>
    <row r="149" spans="1:27" ht="13" x14ac:dyDescent="0.15">
      <c r="A149" s="56"/>
      <c r="E149" s="57"/>
      <c r="F149" s="58"/>
      <c r="L149" s="59"/>
      <c r="Q149" s="59"/>
      <c r="T149" s="60"/>
      <c r="U149" s="38"/>
      <c r="V149" s="60"/>
      <c r="W149" s="60"/>
      <c r="X149" s="56"/>
      <c r="Y149" s="61"/>
      <c r="AA149" s="62"/>
    </row>
    <row r="150" spans="1:27" ht="13" x14ac:dyDescent="0.15">
      <c r="A150" s="56"/>
      <c r="E150" s="57"/>
      <c r="F150" s="58"/>
      <c r="L150" s="59"/>
      <c r="Q150" s="59"/>
      <c r="T150" s="60"/>
      <c r="U150" s="38"/>
      <c r="V150" s="60"/>
      <c r="W150" s="60"/>
      <c r="X150" s="56"/>
      <c r="Y150" s="61"/>
      <c r="AA150" s="62"/>
    </row>
    <row r="151" spans="1:27" ht="13" x14ac:dyDescent="0.15">
      <c r="A151" s="56"/>
      <c r="E151" s="57"/>
      <c r="F151" s="58"/>
      <c r="L151" s="59"/>
      <c r="Q151" s="59"/>
      <c r="T151" s="60"/>
      <c r="U151" s="38"/>
      <c r="V151" s="60"/>
      <c r="W151" s="60"/>
      <c r="X151" s="56"/>
      <c r="Y151" s="61"/>
      <c r="AA151" s="62"/>
    </row>
    <row r="152" spans="1:27" ht="13" x14ac:dyDescent="0.15">
      <c r="A152" s="56"/>
      <c r="E152" s="57"/>
      <c r="F152" s="58"/>
      <c r="L152" s="59"/>
      <c r="Q152" s="59"/>
      <c r="T152" s="60"/>
      <c r="U152" s="38"/>
      <c r="V152" s="60"/>
      <c r="W152" s="60"/>
      <c r="X152" s="56"/>
      <c r="Y152" s="61"/>
      <c r="AA152" s="62"/>
    </row>
    <row r="153" spans="1:27" ht="13" x14ac:dyDescent="0.15">
      <c r="A153" s="56"/>
      <c r="E153" s="57"/>
      <c r="F153" s="58"/>
      <c r="L153" s="59"/>
      <c r="Q153" s="59"/>
      <c r="T153" s="60"/>
      <c r="U153" s="38"/>
      <c r="V153" s="60"/>
      <c r="W153" s="60"/>
      <c r="X153" s="56"/>
      <c r="Y153" s="61"/>
      <c r="AA153" s="62"/>
    </row>
    <row r="154" spans="1:27" ht="13" x14ac:dyDescent="0.15">
      <c r="A154" s="56"/>
      <c r="E154" s="57"/>
      <c r="F154" s="58"/>
      <c r="L154" s="59"/>
      <c r="Q154" s="59"/>
      <c r="T154" s="60"/>
      <c r="U154" s="38"/>
      <c r="V154" s="60"/>
      <c r="W154" s="60"/>
      <c r="X154" s="56"/>
      <c r="Y154" s="61"/>
      <c r="AA154" s="62"/>
    </row>
    <row r="155" spans="1:27" ht="13" x14ac:dyDescent="0.15">
      <c r="A155" s="56"/>
      <c r="E155" s="57"/>
      <c r="F155" s="58"/>
      <c r="L155" s="59"/>
      <c r="Q155" s="59"/>
      <c r="T155" s="60"/>
      <c r="U155" s="38"/>
      <c r="V155" s="60"/>
      <c r="W155" s="60"/>
      <c r="X155" s="56"/>
      <c r="Y155" s="61"/>
      <c r="AA155" s="62"/>
    </row>
    <row r="156" spans="1:27" ht="13" x14ac:dyDescent="0.15">
      <c r="A156" s="56"/>
      <c r="E156" s="57"/>
      <c r="F156" s="58"/>
      <c r="L156" s="59"/>
      <c r="Q156" s="59"/>
      <c r="T156" s="60"/>
      <c r="U156" s="38"/>
      <c r="V156" s="60"/>
      <c r="W156" s="60"/>
      <c r="X156" s="56"/>
      <c r="Y156" s="61"/>
      <c r="AA156" s="62"/>
    </row>
    <row r="157" spans="1:27" ht="13" x14ac:dyDescent="0.15">
      <c r="A157" s="56"/>
      <c r="E157" s="57"/>
      <c r="F157" s="58"/>
      <c r="L157" s="59"/>
      <c r="Q157" s="59"/>
      <c r="T157" s="60"/>
      <c r="U157" s="38"/>
      <c r="V157" s="60"/>
      <c r="W157" s="60"/>
      <c r="X157" s="56"/>
      <c r="Y157" s="61"/>
      <c r="AA157" s="62"/>
    </row>
    <row r="158" spans="1:27" ht="13" x14ac:dyDescent="0.15">
      <c r="A158" s="56"/>
      <c r="E158" s="57"/>
      <c r="F158" s="58"/>
      <c r="L158" s="59"/>
      <c r="Q158" s="59"/>
      <c r="T158" s="60"/>
      <c r="U158" s="38"/>
      <c r="V158" s="60"/>
      <c r="W158" s="60"/>
      <c r="X158" s="56"/>
      <c r="Y158" s="61"/>
      <c r="AA158" s="62"/>
    </row>
    <row r="159" spans="1:27" ht="13" x14ac:dyDescent="0.15">
      <c r="A159" s="56"/>
      <c r="E159" s="57"/>
      <c r="F159" s="58"/>
      <c r="L159" s="59"/>
      <c r="Q159" s="59"/>
      <c r="T159" s="60"/>
      <c r="U159" s="38"/>
      <c r="V159" s="60"/>
      <c r="W159" s="60"/>
      <c r="X159" s="56"/>
      <c r="Y159" s="61"/>
      <c r="AA159" s="62"/>
    </row>
    <row r="160" spans="1:27" ht="13" x14ac:dyDescent="0.15">
      <c r="A160" s="56"/>
      <c r="E160" s="57"/>
      <c r="F160" s="58"/>
      <c r="L160" s="59"/>
      <c r="Q160" s="59"/>
      <c r="T160" s="60"/>
      <c r="U160" s="38"/>
      <c r="V160" s="60"/>
      <c r="W160" s="60"/>
      <c r="X160" s="56"/>
      <c r="Y160" s="61"/>
      <c r="AA160" s="62"/>
    </row>
    <row r="161" spans="1:27" ht="13" x14ac:dyDescent="0.15">
      <c r="A161" s="56"/>
      <c r="E161" s="57"/>
      <c r="F161" s="58"/>
      <c r="L161" s="59"/>
      <c r="Q161" s="59"/>
      <c r="T161" s="60"/>
      <c r="U161" s="38"/>
      <c r="V161" s="60"/>
      <c r="W161" s="60"/>
      <c r="X161" s="56"/>
      <c r="Y161" s="61"/>
      <c r="AA161" s="62"/>
    </row>
    <row r="162" spans="1:27" ht="13" x14ac:dyDescent="0.15">
      <c r="A162" s="56"/>
      <c r="E162" s="57"/>
      <c r="F162" s="58"/>
      <c r="L162" s="59"/>
      <c r="Q162" s="59"/>
      <c r="T162" s="60"/>
      <c r="U162" s="38"/>
      <c r="V162" s="60"/>
      <c r="W162" s="60"/>
      <c r="X162" s="56"/>
      <c r="Y162" s="61"/>
      <c r="AA162" s="62"/>
    </row>
    <row r="163" spans="1:27" ht="13" x14ac:dyDescent="0.15">
      <c r="A163" s="56"/>
      <c r="E163" s="57"/>
      <c r="F163" s="58"/>
      <c r="L163" s="59"/>
      <c r="Q163" s="59"/>
      <c r="T163" s="60"/>
      <c r="U163" s="38"/>
      <c r="V163" s="60"/>
      <c r="W163" s="60"/>
      <c r="X163" s="56"/>
      <c r="Y163" s="61"/>
      <c r="AA163" s="62"/>
    </row>
    <row r="164" spans="1:27" ht="13" x14ac:dyDescent="0.15">
      <c r="A164" s="56"/>
      <c r="E164" s="57"/>
      <c r="F164" s="58"/>
      <c r="L164" s="59"/>
      <c r="Q164" s="59"/>
      <c r="T164" s="60"/>
      <c r="U164" s="38"/>
      <c r="V164" s="60"/>
      <c r="W164" s="60"/>
      <c r="X164" s="56"/>
      <c r="Y164" s="61"/>
      <c r="AA164" s="62"/>
    </row>
    <row r="165" spans="1:27" ht="13" x14ac:dyDescent="0.15">
      <c r="A165" s="56"/>
      <c r="E165" s="57"/>
      <c r="F165" s="58"/>
      <c r="L165" s="59"/>
      <c r="Q165" s="59"/>
      <c r="T165" s="60"/>
      <c r="U165" s="38"/>
      <c r="V165" s="60"/>
      <c r="W165" s="60"/>
      <c r="X165" s="56"/>
      <c r="Y165" s="61"/>
      <c r="AA165" s="62"/>
    </row>
    <row r="166" spans="1:27" ht="13" x14ac:dyDescent="0.15">
      <c r="A166" s="56"/>
      <c r="E166" s="57"/>
      <c r="F166" s="58"/>
      <c r="L166" s="59"/>
      <c r="Q166" s="59"/>
      <c r="T166" s="60"/>
      <c r="U166" s="38"/>
      <c r="V166" s="60"/>
      <c r="W166" s="60"/>
      <c r="X166" s="56"/>
      <c r="Y166" s="61"/>
      <c r="AA166" s="62"/>
    </row>
    <row r="167" spans="1:27" ht="13" x14ac:dyDescent="0.15">
      <c r="A167" s="56"/>
      <c r="E167" s="57"/>
      <c r="F167" s="58"/>
      <c r="L167" s="59"/>
      <c r="Q167" s="59"/>
      <c r="T167" s="60"/>
      <c r="U167" s="38"/>
      <c r="V167" s="60"/>
      <c r="W167" s="60"/>
      <c r="X167" s="56"/>
      <c r="Y167" s="61"/>
      <c r="AA167" s="62"/>
    </row>
    <row r="168" spans="1:27" ht="13" x14ac:dyDescent="0.15">
      <c r="A168" s="56"/>
      <c r="E168" s="57"/>
      <c r="F168" s="58"/>
      <c r="L168" s="59"/>
      <c r="Q168" s="59"/>
      <c r="T168" s="60"/>
      <c r="U168" s="38"/>
      <c r="V168" s="60"/>
      <c r="W168" s="60"/>
      <c r="X168" s="56"/>
      <c r="Y168" s="61"/>
      <c r="AA168" s="62"/>
    </row>
    <row r="169" spans="1:27" ht="13" x14ac:dyDescent="0.15">
      <c r="A169" s="56"/>
      <c r="E169" s="57"/>
      <c r="F169" s="58"/>
      <c r="L169" s="59"/>
      <c r="Q169" s="59"/>
      <c r="T169" s="60"/>
      <c r="U169" s="38"/>
      <c r="V169" s="60"/>
      <c r="W169" s="60"/>
      <c r="X169" s="56"/>
      <c r="Y169" s="61"/>
      <c r="AA169" s="62"/>
    </row>
    <row r="170" spans="1:27" ht="13" x14ac:dyDescent="0.15">
      <c r="A170" s="56"/>
      <c r="E170" s="57"/>
      <c r="F170" s="58"/>
      <c r="L170" s="59"/>
      <c r="Q170" s="59"/>
      <c r="T170" s="60"/>
      <c r="U170" s="38"/>
      <c r="V170" s="60"/>
      <c r="W170" s="60"/>
      <c r="X170" s="56"/>
      <c r="Y170" s="61"/>
      <c r="AA170" s="62"/>
    </row>
    <row r="171" spans="1:27" ht="13" x14ac:dyDescent="0.15">
      <c r="A171" s="56"/>
      <c r="E171" s="57"/>
      <c r="F171" s="58"/>
      <c r="L171" s="59"/>
      <c r="Q171" s="59"/>
      <c r="T171" s="60"/>
      <c r="U171" s="38"/>
      <c r="V171" s="60"/>
      <c r="W171" s="60"/>
      <c r="X171" s="56"/>
      <c r="Y171" s="61"/>
      <c r="AA171" s="62"/>
    </row>
    <row r="172" spans="1:27" ht="13" x14ac:dyDescent="0.15">
      <c r="A172" s="56"/>
      <c r="E172" s="57"/>
      <c r="F172" s="58"/>
      <c r="L172" s="59"/>
      <c r="Q172" s="59"/>
      <c r="T172" s="60"/>
      <c r="U172" s="38"/>
      <c r="V172" s="60"/>
      <c r="W172" s="60"/>
      <c r="X172" s="56"/>
      <c r="Y172" s="61"/>
      <c r="AA172" s="62"/>
    </row>
    <row r="173" spans="1:27" ht="13" x14ac:dyDescent="0.15">
      <c r="A173" s="56"/>
      <c r="E173" s="57"/>
      <c r="F173" s="58"/>
      <c r="L173" s="59"/>
      <c r="Q173" s="59"/>
      <c r="T173" s="60"/>
      <c r="U173" s="38"/>
      <c r="V173" s="60"/>
      <c r="W173" s="60"/>
      <c r="X173" s="56"/>
      <c r="Y173" s="61"/>
      <c r="AA173" s="62"/>
    </row>
    <row r="174" spans="1:27" ht="13" x14ac:dyDescent="0.15">
      <c r="A174" s="56"/>
      <c r="E174" s="57"/>
      <c r="F174" s="58"/>
      <c r="L174" s="59"/>
      <c r="Q174" s="59"/>
      <c r="T174" s="60"/>
      <c r="U174" s="38"/>
      <c r="V174" s="60"/>
      <c r="W174" s="60"/>
      <c r="X174" s="56"/>
      <c r="Y174" s="61"/>
      <c r="AA174" s="62"/>
    </row>
    <row r="175" spans="1:27" ht="13" x14ac:dyDescent="0.15">
      <c r="A175" s="56"/>
      <c r="E175" s="57"/>
      <c r="F175" s="58"/>
      <c r="L175" s="59"/>
      <c r="Q175" s="59"/>
      <c r="T175" s="60"/>
      <c r="U175" s="38"/>
      <c r="V175" s="60"/>
      <c r="W175" s="60"/>
      <c r="X175" s="56"/>
      <c r="Y175" s="61"/>
      <c r="AA175" s="62"/>
    </row>
    <row r="176" spans="1:27" ht="13" x14ac:dyDescent="0.15">
      <c r="A176" s="56"/>
      <c r="E176" s="57"/>
      <c r="F176" s="58"/>
      <c r="L176" s="59"/>
      <c r="Q176" s="59"/>
      <c r="T176" s="60"/>
      <c r="U176" s="38"/>
      <c r="V176" s="60"/>
      <c r="W176" s="60"/>
      <c r="X176" s="56"/>
      <c r="Y176" s="61"/>
      <c r="AA176" s="62"/>
    </row>
    <row r="177" spans="1:27" ht="13" x14ac:dyDescent="0.15">
      <c r="A177" s="56"/>
      <c r="E177" s="57"/>
      <c r="F177" s="58"/>
      <c r="L177" s="59"/>
      <c r="Q177" s="59"/>
      <c r="T177" s="60"/>
      <c r="U177" s="38"/>
      <c r="V177" s="60"/>
      <c r="W177" s="60"/>
      <c r="X177" s="56"/>
      <c r="Y177" s="61"/>
      <c r="AA177" s="62"/>
    </row>
    <row r="178" spans="1:27" ht="13" x14ac:dyDescent="0.15">
      <c r="A178" s="56"/>
      <c r="E178" s="57"/>
      <c r="F178" s="58"/>
      <c r="L178" s="59"/>
      <c r="Q178" s="59"/>
      <c r="T178" s="60"/>
      <c r="U178" s="38"/>
      <c r="V178" s="60"/>
      <c r="W178" s="60"/>
      <c r="X178" s="56"/>
      <c r="Y178" s="61"/>
      <c r="AA178" s="62"/>
    </row>
    <row r="179" spans="1:27" ht="13" x14ac:dyDescent="0.15">
      <c r="A179" s="56"/>
      <c r="E179" s="57"/>
      <c r="F179" s="58"/>
      <c r="L179" s="59"/>
      <c r="Q179" s="59"/>
      <c r="T179" s="60"/>
      <c r="U179" s="38"/>
      <c r="V179" s="60"/>
      <c r="W179" s="60"/>
      <c r="X179" s="56"/>
      <c r="Y179" s="61"/>
      <c r="AA179" s="62"/>
    </row>
    <row r="180" spans="1:27" ht="13" x14ac:dyDescent="0.15">
      <c r="A180" s="56"/>
      <c r="E180" s="57"/>
      <c r="F180" s="58"/>
      <c r="L180" s="59"/>
      <c r="Q180" s="59"/>
      <c r="T180" s="60"/>
      <c r="U180" s="38"/>
      <c r="V180" s="60"/>
      <c r="W180" s="60"/>
      <c r="X180" s="56"/>
      <c r="Y180" s="61"/>
      <c r="AA180" s="62"/>
    </row>
    <row r="181" spans="1:27" ht="13" x14ac:dyDescent="0.15">
      <c r="A181" s="56"/>
      <c r="E181" s="57"/>
      <c r="F181" s="58"/>
      <c r="L181" s="59"/>
      <c r="Q181" s="59"/>
      <c r="T181" s="60"/>
      <c r="U181" s="38"/>
      <c r="V181" s="60"/>
      <c r="W181" s="60"/>
      <c r="X181" s="56"/>
      <c r="Y181" s="61"/>
      <c r="AA181" s="62"/>
    </row>
    <row r="182" spans="1:27" ht="13" x14ac:dyDescent="0.15">
      <c r="A182" s="56"/>
      <c r="E182" s="57"/>
      <c r="F182" s="58"/>
      <c r="L182" s="59"/>
      <c r="Q182" s="59"/>
      <c r="T182" s="60"/>
      <c r="U182" s="38"/>
      <c r="V182" s="60"/>
      <c r="W182" s="60"/>
      <c r="X182" s="56"/>
      <c r="Y182" s="61"/>
      <c r="AA182" s="62"/>
    </row>
    <row r="183" spans="1:27" ht="13" x14ac:dyDescent="0.15">
      <c r="A183" s="56"/>
      <c r="E183" s="57"/>
      <c r="F183" s="58"/>
      <c r="L183" s="59"/>
      <c r="Q183" s="59"/>
      <c r="T183" s="60"/>
      <c r="U183" s="38"/>
      <c r="V183" s="60"/>
      <c r="W183" s="60"/>
      <c r="X183" s="56"/>
      <c r="Y183" s="61"/>
      <c r="AA183" s="62"/>
    </row>
    <row r="184" spans="1:27" ht="13" x14ac:dyDescent="0.15">
      <c r="A184" s="56"/>
      <c r="E184" s="57"/>
      <c r="F184" s="58"/>
      <c r="L184" s="59"/>
      <c r="Q184" s="59"/>
      <c r="T184" s="60"/>
      <c r="U184" s="38"/>
      <c r="V184" s="60"/>
      <c r="W184" s="60"/>
      <c r="X184" s="56"/>
      <c r="Y184" s="61"/>
      <c r="AA184" s="62"/>
    </row>
    <row r="185" spans="1:27" ht="13" x14ac:dyDescent="0.15">
      <c r="A185" s="56"/>
      <c r="E185" s="57"/>
      <c r="F185" s="58"/>
      <c r="L185" s="59"/>
      <c r="Q185" s="59"/>
      <c r="T185" s="60"/>
      <c r="U185" s="38"/>
      <c r="V185" s="60"/>
      <c r="W185" s="60"/>
      <c r="X185" s="56"/>
      <c r="Y185" s="61"/>
      <c r="AA185" s="62"/>
    </row>
    <row r="186" spans="1:27" ht="13" x14ac:dyDescent="0.15">
      <c r="A186" s="56"/>
      <c r="E186" s="57"/>
      <c r="F186" s="58"/>
      <c r="L186" s="59"/>
      <c r="Q186" s="59"/>
      <c r="T186" s="60"/>
      <c r="U186" s="38"/>
      <c r="V186" s="60"/>
      <c r="W186" s="60"/>
      <c r="X186" s="56"/>
      <c r="Y186" s="61"/>
      <c r="AA186" s="62"/>
    </row>
    <row r="187" spans="1:27" ht="13" x14ac:dyDescent="0.15">
      <c r="A187" s="56"/>
      <c r="E187" s="57"/>
      <c r="F187" s="58"/>
      <c r="L187" s="59"/>
      <c r="Q187" s="59"/>
      <c r="T187" s="60"/>
      <c r="U187" s="38"/>
      <c r="V187" s="60"/>
      <c r="W187" s="60"/>
      <c r="X187" s="56"/>
      <c r="Y187" s="61"/>
      <c r="AA187" s="62"/>
    </row>
    <row r="188" spans="1:27" ht="13" x14ac:dyDescent="0.15">
      <c r="A188" s="56"/>
      <c r="E188" s="57"/>
      <c r="F188" s="58"/>
      <c r="L188" s="59"/>
      <c r="Q188" s="59"/>
      <c r="T188" s="60"/>
      <c r="U188" s="38"/>
      <c r="V188" s="60"/>
      <c r="W188" s="60"/>
      <c r="X188" s="56"/>
      <c r="Y188" s="61"/>
      <c r="AA188" s="62"/>
    </row>
    <row r="189" spans="1:27" ht="13" x14ac:dyDescent="0.15">
      <c r="A189" s="56"/>
      <c r="E189" s="57"/>
      <c r="F189" s="58"/>
      <c r="L189" s="59"/>
      <c r="Q189" s="59"/>
      <c r="T189" s="60"/>
      <c r="U189" s="38"/>
      <c r="V189" s="60"/>
      <c r="W189" s="60"/>
      <c r="X189" s="56"/>
      <c r="Y189" s="61"/>
      <c r="AA189" s="62"/>
    </row>
    <row r="190" spans="1:27" ht="13" x14ac:dyDescent="0.15">
      <c r="A190" s="56"/>
      <c r="E190" s="57"/>
      <c r="F190" s="58"/>
      <c r="L190" s="59"/>
      <c r="Q190" s="59"/>
      <c r="T190" s="60"/>
      <c r="U190" s="38"/>
      <c r="V190" s="60"/>
      <c r="W190" s="60"/>
      <c r="X190" s="56"/>
      <c r="Y190" s="61"/>
      <c r="AA190" s="62"/>
    </row>
    <row r="191" spans="1:27" ht="13" x14ac:dyDescent="0.15">
      <c r="A191" s="56"/>
      <c r="E191" s="57"/>
      <c r="F191" s="58"/>
      <c r="L191" s="59"/>
      <c r="Q191" s="59"/>
      <c r="T191" s="60"/>
      <c r="U191" s="38"/>
      <c r="V191" s="60"/>
      <c r="W191" s="60"/>
      <c r="X191" s="56"/>
      <c r="Y191" s="61"/>
      <c r="AA191" s="62"/>
    </row>
    <row r="192" spans="1:27" ht="13" x14ac:dyDescent="0.15">
      <c r="A192" s="56"/>
      <c r="E192" s="57"/>
      <c r="F192" s="58"/>
      <c r="L192" s="59"/>
      <c r="Q192" s="59"/>
      <c r="T192" s="60"/>
      <c r="U192" s="38"/>
      <c r="V192" s="60"/>
      <c r="W192" s="60"/>
      <c r="X192" s="56"/>
      <c r="Y192" s="61"/>
      <c r="AA192" s="62"/>
    </row>
    <row r="193" spans="1:27" ht="13" x14ac:dyDescent="0.15">
      <c r="A193" s="56"/>
      <c r="E193" s="57"/>
      <c r="F193" s="58"/>
      <c r="L193" s="59"/>
      <c r="Q193" s="59"/>
      <c r="T193" s="60"/>
      <c r="U193" s="38"/>
      <c r="V193" s="60"/>
      <c r="W193" s="60"/>
      <c r="X193" s="56"/>
      <c r="Y193" s="61"/>
      <c r="AA193" s="62"/>
    </row>
    <row r="194" spans="1:27" ht="13" x14ac:dyDescent="0.15">
      <c r="A194" s="56"/>
      <c r="E194" s="57"/>
      <c r="F194" s="58"/>
      <c r="L194" s="59"/>
      <c r="Q194" s="59"/>
      <c r="T194" s="60"/>
      <c r="U194" s="38"/>
      <c r="V194" s="60"/>
      <c r="W194" s="60"/>
      <c r="X194" s="56"/>
      <c r="Y194" s="61"/>
      <c r="AA194" s="62"/>
    </row>
    <row r="195" spans="1:27" ht="13" x14ac:dyDescent="0.15">
      <c r="A195" s="56"/>
      <c r="E195" s="57"/>
      <c r="F195" s="58"/>
      <c r="L195" s="59"/>
      <c r="Q195" s="59"/>
      <c r="T195" s="60"/>
      <c r="U195" s="38"/>
      <c r="V195" s="60"/>
      <c r="W195" s="60"/>
      <c r="X195" s="56"/>
      <c r="Y195" s="61"/>
      <c r="AA195" s="62"/>
    </row>
    <row r="196" spans="1:27" ht="13" x14ac:dyDescent="0.15">
      <c r="A196" s="56"/>
      <c r="E196" s="57"/>
      <c r="F196" s="58"/>
      <c r="L196" s="59"/>
      <c r="Q196" s="59"/>
      <c r="T196" s="60"/>
      <c r="U196" s="38"/>
      <c r="V196" s="60"/>
      <c r="W196" s="60"/>
      <c r="X196" s="56"/>
      <c r="Y196" s="61"/>
      <c r="AA196" s="62"/>
    </row>
    <row r="197" spans="1:27" ht="13" x14ac:dyDescent="0.15">
      <c r="A197" s="56"/>
      <c r="E197" s="57"/>
      <c r="F197" s="58"/>
      <c r="L197" s="59"/>
      <c r="Q197" s="59"/>
      <c r="T197" s="60"/>
      <c r="U197" s="38"/>
      <c r="V197" s="60"/>
      <c r="W197" s="60"/>
      <c r="X197" s="56"/>
      <c r="Y197" s="61"/>
      <c r="AA197" s="62"/>
    </row>
    <row r="198" spans="1:27" ht="13" x14ac:dyDescent="0.15">
      <c r="A198" s="56"/>
      <c r="E198" s="57"/>
      <c r="F198" s="58"/>
      <c r="L198" s="59"/>
      <c r="Q198" s="59"/>
      <c r="T198" s="60"/>
      <c r="U198" s="38"/>
      <c r="V198" s="60"/>
      <c r="W198" s="60"/>
      <c r="X198" s="56"/>
      <c r="Y198" s="61"/>
      <c r="AA198" s="62"/>
    </row>
    <row r="199" spans="1:27" ht="13" x14ac:dyDescent="0.15">
      <c r="A199" s="56"/>
      <c r="E199" s="57"/>
      <c r="F199" s="58"/>
      <c r="L199" s="59"/>
      <c r="Q199" s="59"/>
      <c r="T199" s="60"/>
      <c r="U199" s="38"/>
      <c r="V199" s="60"/>
      <c r="W199" s="60"/>
      <c r="X199" s="56"/>
      <c r="Y199" s="61"/>
      <c r="AA199" s="62"/>
    </row>
    <row r="200" spans="1:27" ht="13" x14ac:dyDescent="0.15">
      <c r="A200" s="56"/>
      <c r="E200" s="57"/>
      <c r="F200" s="58"/>
      <c r="L200" s="59"/>
      <c r="Q200" s="59"/>
      <c r="T200" s="60"/>
      <c r="U200" s="38"/>
      <c r="V200" s="60"/>
      <c r="W200" s="60"/>
      <c r="X200" s="56"/>
      <c r="Y200" s="61"/>
      <c r="AA200" s="62"/>
    </row>
    <row r="201" spans="1:27" ht="13" x14ac:dyDescent="0.15">
      <c r="A201" s="56"/>
      <c r="E201" s="57"/>
      <c r="F201" s="58"/>
      <c r="L201" s="59"/>
      <c r="Q201" s="59"/>
      <c r="T201" s="60"/>
      <c r="U201" s="38"/>
      <c r="V201" s="60"/>
      <c r="W201" s="60"/>
      <c r="X201" s="56"/>
      <c r="Y201" s="61"/>
      <c r="AA201" s="62"/>
    </row>
    <row r="202" spans="1:27" ht="13" x14ac:dyDescent="0.15">
      <c r="A202" s="56"/>
      <c r="E202" s="57"/>
      <c r="F202" s="58"/>
      <c r="L202" s="59"/>
      <c r="Q202" s="59"/>
      <c r="T202" s="60"/>
      <c r="U202" s="38"/>
      <c r="V202" s="60"/>
      <c r="W202" s="60"/>
      <c r="X202" s="56"/>
      <c r="Y202" s="61"/>
      <c r="AA202" s="62"/>
    </row>
    <row r="203" spans="1:27" ht="13" x14ac:dyDescent="0.15">
      <c r="A203" s="56"/>
      <c r="E203" s="57"/>
      <c r="F203" s="58"/>
      <c r="L203" s="59"/>
      <c r="Q203" s="59"/>
      <c r="T203" s="60"/>
      <c r="U203" s="38"/>
      <c r="V203" s="60"/>
      <c r="W203" s="60"/>
      <c r="X203" s="56"/>
      <c r="Y203" s="61"/>
      <c r="AA203" s="62"/>
    </row>
    <row r="204" spans="1:27" ht="13" x14ac:dyDescent="0.15">
      <c r="A204" s="56"/>
      <c r="E204" s="57"/>
      <c r="F204" s="58"/>
      <c r="L204" s="59"/>
      <c r="Q204" s="59"/>
      <c r="T204" s="60"/>
      <c r="U204" s="38"/>
      <c r="V204" s="60"/>
      <c r="W204" s="60"/>
      <c r="X204" s="56"/>
      <c r="Y204" s="61"/>
      <c r="AA204" s="62"/>
    </row>
    <row r="205" spans="1:27" ht="13" x14ac:dyDescent="0.15">
      <c r="A205" s="56"/>
      <c r="E205" s="57"/>
      <c r="F205" s="58"/>
      <c r="L205" s="59"/>
      <c r="Q205" s="59"/>
      <c r="T205" s="60"/>
      <c r="U205" s="38"/>
      <c r="V205" s="60"/>
      <c r="W205" s="60"/>
      <c r="X205" s="56"/>
      <c r="Y205" s="61"/>
      <c r="AA205" s="62"/>
    </row>
    <row r="206" spans="1:27" ht="13" x14ac:dyDescent="0.15">
      <c r="A206" s="56"/>
      <c r="E206" s="57"/>
      <c r="F206" s="58"/>
      <c r="L206" s="59"/>
      <c r="Q206" s="59"/>
      <c r="T206" s="60"/>
      <c r="U206" s="38"/>
      <c r="V206" s="60"/>
      <c r="W206" s="60"/>
      <c r="X206" s="56"/>
      <c r="Y206" s="61"/>
      <c r="AA206" s="62"/>
    </row>
    <row r="207" spans="1:27" ht="13" x14ac:dyDescent="0.15">
      <c r="A207" s="56"/>
      <c r="E207" s="57"/>
      <c r="F207" s="58"/>
      <c r="L207" s="59"/>
      <c r="Q207" s="59"/>
      <c r="T207" s="60"/>
      <c r="U207" s="38"/>
      <c r="V207" s="60"/>
      <c r="W207" s="60"/>
      <c r="X207" s="56"/>
      <c r="Y207" s="61"/>
      <c r="AA207" s="62"/>
    </row>
    <row r="208" spans="1:27" ht="13" x14ac:dyDescent="0.15">
      <c r="A208" s="56"/>
      <c r="E208" s="57"/>
      <c r="F208" s="58"/>
      <c r="L208" s="59"/>
      <c r="Q208" s="59"/>
      <c r="T208" s="60"/>
      <c r="U208" s="38"/>
      <c r="V208" s="60"/>
      <c r="W208" s="60"/>
      <c r="X208" s="56"/>
      <c r="Y208" s="61"/>
      <c r="AA208" s="62"/>
    </row>
    <row r="209" spans="1:27" ht="13" x14ac:dyDescent="0.15">
      <c r="A209" s="56"/>
      <c r="E209" s="57"/>
      <c r="F209" s="58"/>
      <c r="L209" s="59"/>
      <c r="Q209" s="59"/>
      <c r="T209" s="60"/>
      <c r="U209" s="38"/>
      <c r="V209" s="60"/>
      <c r="W209" s="60"/>
      <c r="X209" s="56"/>
      <c r="Y209" s="61"/>
      <c r="AA209" s="62"/>
    </row>
    <row r="210" spans="1:27" ht="13" x14ac:dyDescent="0.15">
      <c r="A210" s="56"/>
      <c r="E210" s="57"/>
      <c r="F210" s="58"/>
      <c r="L210" s="59"/>
      <c r="Q210" s="59"/>
      <c r="T210" s="60"/>
      <c r="U210" s="38"/>
      <c r="V210" s="60"/>
      <c r="W210" s="60"/>
      <c r="X210" s="56"/>
      <c r="Y210" s="61"/>
      <c r="AA210" s="62"/>
    </row>
    <row r="211" spans="1:27" ht="13" x14ac:dyDescent="0.15">
      <c r="A211" s="56"/>
      <c r="E211" s="57"/>
      <c r="F211" s="58"/>
      <c r="L211" s="59"/>
      <c r="Q211" s="59"/>
      <c r="T211" s="60"/>
      <c r="U211" s="38"/>
      <c r="V211" s="60"/>
      <c r="W211" s="60"/>
      <c r="X211" s="56"/>
      <c r="Y211" s="61"/>
      <c r="AA211" s="62"/>
    </row>
    <row r="212" spans="1:27" ht="13" x14ac:dyDescent="0.15">
      <c r="A212" s="56"/>
      <c r="E212" s="57"/>
      <c r="F212" s="58"/>
      <c r="L212" s="59"/>
      <c r="Q212" s="59"/>
      <c r="T212" s="60"/>
      <c r="U212" s="38"/>
      <c r="V212" s="60"/>
      <c r="W212" s="60"/>
      <c r="X212" s="56"/>
      <c r="Y212" s="61"/>
      <c r="AA212" s="62"/>
    </row>
    <row r="213" spans="1:27" ht="13" x14ac:dyDescent="0.15">
      <c r="A213" s="56"/>
      <c r="E213" s="57"/>
      <c r="F213" s="58"/>
      <c r="L213" s="59"/>
      <c r="Q213" s="59"/>
      <c r="T213" s="60"/>
      <c r="U213" s="38"/>
      <c r="V213" s="60"/>
      <c r="W213" s="60"/>
      <c r="X213" s="56"/>
      <c r="Y213" s="61"/>
      <c r="AA213" s="62"/>
    </row>
    <row r="214" spans="1:27" ht="13" x14ac:dyDescent="0.15">
      <c r="A214" s="56"/>
      <c r="E214" s="57"/>
      <c r="F214" s="58"/>
      <c r="L214" s="59"/>
      <c r="Q214" s="59"/>
      <c r="T214" s="60"/>
      <c r="U214" s="38"/>
      <c r="V214" s="60"/>
      <c r="W214" s="60"/>
      <c r="X214" s="56"/>
      <c r="Y214" s="61"/>
      <c r="AA214" s="62"/>
    </row>
    <row r="215" spans="1:27" ht="13" x14ac:dyDescent="0.15">
      <c r="A215" s="56"/>
      <c r="E215" s="57"/>
      <c r="F215" s="58"/>
      <c r="L215" s="59"/>
      <c r="Q215" s="59"/>
      <c r="T215" s="60"/>
      <c r="U215" s="38"/>
      <c r="V215" s="60"/>
      <c r="W215" s="60"/>
      <c r="X215" s="56"/>
      <c r="Y215" s="61"/>
      <c r="AA215" s="62"/>
    </row>
    <row r="216" spans="1:27" ht="13" x14ac:dyDescent="0.15">
      <c r="A216" s="56"/>
      <c r="E216" s="57"/>
      <c r="F216" s="58"/>
      <c r="L216" s="59"/>
      <c r="Q216" s="59"/>
      <c r="T216" s="60"/>
      <c r="U216" s="38"/>
      <c r="V216" s="60"/>
      <c r="W216" s="60"/>
      <c r="X216" s="56"/>
      <c r="Y216" s="61"/>
      <c r="AA216" s="62"/>
    </row>
    <row r="217" spans="1:27" ht="13" x14ac:dyDescent="0.15">
      <c r="A217" s="56"/>
      <c r="E217" s="57"/>
      <c r="F217" s="58"/>
      <c r="L217" s="59"/>
      <c r="Q217" s="59"/>
      <c r="T217" s="60"/>
      <c r="U217" s="38"/>
      <c r="V217" s="60"/>
      <c r="W217" s="60"/>
      <c r="X217" s="56"/>
      <c r="Y217" s="61"/>
      <c r="AA217" s="62"/>
    </row>
    <row r="218" spans="1:27" ht="13" x14ac:dyDescent="0.15">
      <c r="A218" s="56"/>
      <c r="E218" s="57"/>
      <c r="F218" s="58"/>
      <c r="L218" s="59"/>
      <c r="Q218" s="59"/>
      <c r="T218" s="60"/>
      <c r="U218" s="38"/>
      <c r="V218" s="60"/>
      <c r="W218" s="60"/>
      <c r="X218" s="56"/>
      <c r="Y218" s="61"/>
      <c r="AA218" s="62"/>
    </row>
    <row r="219" spans="1:27" ht="13" x14ac:dyDescent="0.15">
      <c r="A219" s="56"/>
      <c r="E219" s="57"/>
      <c r="F219" s="58"/>
      <c r="L219" s="59"/>
      <c r="Q219" s="59"/>
      <c r="T219" s="60"/>
      <c r="U219" s="38"/>
      <c r="V219" s="60"/>
      <c r="W219" s="60"/>
      <c r="X219" s="56"/>
      <c r="Y219" s="61"/>
      <c r="AA219" s="62"/>
    </row>
    <row r="220" spans="1:27" ht="13" x14ac:dyDescent="0.15">
      <c r="A220" s="56"/>
      <c r="E220" s="57"/>
      <c r="F220" s="58"/>
      <c r="L220" s="59"/>
      <c r="Q220" s="59"/>
      <c r="T220" s="60"/>
      <c r="U220" s="38"/>
      <c r="V220" s="60"/>
      <c r="W220" s="60"/>
      <c r="X220" s="56"/>
      <c r="Y220" s="61"/>
      <c r="AA220" s="62"/>
    </row>
    <row r="221" spans="1:27" ht="13" x14ac:dyDescent="0.15">
      <c r="A221" s="56"/>
      <c r="E221" s="57"/>
      <c r="F221" s="58"/>
      <c r="L221" s="59"/>
      <c r="Q221" s="59"/>
      <c r="T221" s="60"/>
      <c r="U221" s="38"/>
      <c r="V221" s="60"/>
      <c r="W221" s="60"/>
      <c r="X221" s="56"/>
      <c r="Y221" s="61"/>
      <c r="AA221" s="62"/>
    </row>
    <row r="222" spans="1:27" ht="13" x14ac:dyDescent="0.15">
      <c r="A222" s="56"/>
      <c r="E222" s="57"/>
      <c r="F222" s="58"/>
      <c r="L222" s="59"/>
      <c r="Q222" s="59"/>
      <c r="T222" s="60"/>
      <c r="U222" s="38"/>
      <c r="V222" s="60"/>
      <c r="W222" s="60"/>
      <c r="X222" s="56"/>
      <c r="Y222" s="61"/>
      <c r="AA222" s="62"/>
    </row>
    <row r="223" spans="1:27" ht="13" x14ac:dyDescent="0.15">
      <c r="A223" s="56"/>
      <c r="E223" s="57"/>
      <c r="F223" s="58"/>
      <c r="L223" s="59"/>
      <c r="Q223" s="59"/>
      <c r="T223" s="60"/>
      <c r="U223" s="38"/>
      <c r="V223" s="60"/>
      <c r="W223" s="60"/>
      <c r="X223" s="56"/>
      <c r="Y223" s="61"/>
      <c r="AA223" s="62"/>
    </row>
    <row r="224" spans="1:27" ht="13" x14ac:dyDescent="0.15">
      <c r="A224" s="56"/>
      <c r="E224" s="57"/>
      <c r="F224" s="58"/>
      <c r="L224" s="59"/>
      <c r="Q224" s="59"/>
      <c r="T224" s="60"/>
      <c r="U224" s="38"/>
      <c r="V224" s="60"/>
      <c r="W224" s="60"/>
      <c r="X224" s="56"/>
      <c r="Y224" s="61"/>
      <c r="AA224" s="62"/>
    </row>
    <row r="225" spans="1:27" ht="13" x14ac:dyDescent="0.15">
      <c r="A225" s="56"/>
      <c r="E225" s="57"/>
      <c r="F225" s="58"/>
      <c r="L225" s="59"/>
      <c r="Q225" s="59"/>
      <c r="T225" s="60"/>
      <c r="U225" s="38"/>
      <c r="V225" s="60"/>
      <c r="W225" s="60"/>
      <c r="X225" s="56"/>
      <c r="Y225" s="61"/>
      <c r="AA225" s="62"/>
    </row>
    <row r="226" spans="1:27" ht="13" x14ac:dyDescent="0.15">
      <c r="A226" s="56"/>
      <c r="E226" s="57"/>
      <c r="F226" s="58"/>
      <c r="L226" s="59"/>
      <c r="Q226" s="59"/>
      <c r="T226" s="60"/>
      <c r="U226" s="38"/>
      <c r="V226" s="60"/>
      <c r="W226" s="60"/>
      <c r="X226" s="56"/>
      <c r="Y226" s="61"/>
      <c r="AA226" s="62"/>
    </row>
    <row r="227" spans="1:27" ht="13" x14ac:dyDescent="0.15">
      <c r="A227" s="56"/>
      <c r="E227" s="57"/>
      <c r="F227" s="58"/>
      <c r="L227" s="59"/>
      <c r="Q227" s="59"/>
      <c r="T227" s="60"/>
      <c r="U227" s="38"/>
      <c r="V227" s="60"/>
      <c r="W227" s="60"/>
      <c r="X227" s="56"/>
      <c r="Y227" s="61"/>
      <c r="AA227" s="62"/>
    </row>
    <row r="228" spans="1:27" ht="13" x14ac:dyDescent="0.15">
      <c r="A228" s="56"/>
      <c r="E228" s="57"/>
      <c r="F228" s="58"/>
      <c r="L228" s="59"/>
      <c r="Q228" s="59"/>
      <c r="T228" s="60"/>
      <c r="U228" s="38"/>
      <c r="V228" s="60"/>
      <c r="W228" s="60"/>
      <c r="X228" s="56"/>
      <c r="Y228" s="61"/>
      <c r="AA228" s="62"/>
    </row>
    <row r="229" spans="1:27" ht="13" x14ac:dyDescent="0.15">
      <c r="A229" s="56"/>
      <c r="E229" s="57"/>
      <c r="F229" s="58"/>
      <c r="L229" s="59"/>
      <c r="Q229" s="59"/>
      <c r="T229" s="60"/>
      <c r="U229" s="38"/>
      <c r="V229" s="60"/>
      <c r="W229" s="60"/>
      <c r="X229" s="56"/>
      <c r="Y229" s="61"/>
      <c r="AA229" s="62"/>
    </row>
    <row r="230" spans="1:27" ht="13" x14ac:dyDescent="0.15">
      <c r="A230" s="56"/>
      <c r="E230" s="57"/>
      <c r="F230" s="58"/>
      <c r="L230" s="59"/>
      <c r="Q230" s="59"/>
      <c r="T230" s="60"/>
      <c r="U230" s="38"/>
      <c r="V230" s="60"/>
      <c r="W230" s="60"/>
      <c r="X230" s="56"/>
      <c r="Y230" s="61"/>
      <c r="AA230" s="62"/>
    </row>
    <row r="231" spans="1:27" ht="13" x14ac:dyDescent="0.15">
      <c r="A231" s="56"/>
      <c r="E231" s="57"/>
      <c r="F231" s="58"/>
      <c r="L231" s="59"/>
      <c r="Q231" s="59"/>
      <c r="T231" s="60"/>
      <c r="U231" s="38"/>
      <c r="V231" s="60"/>
      <c r="W231" s="60"/>
      <c r="X231" s="56"/>
      <c r="Y231" s="61"/>
      <c r="AA231" s="62"/>
    </row>
    <row r="232" spans="1:27" ht="13" x14ac:dyDescent="0.15">
      <c r="A232" s="56"/>
      <c r="E232" s="57"/>
      <c r="F232" s="58"/>
      <c r="L232" s="59"/>
      <c r="Q232" s="59"/>
      <c r="T232" s="60"/>
      <c r="U232" s="38"/>
      <c r="V232" s="60"/>
      <c r="W232" s="60"/>
      <c r="X232" s="56"/>
      <c r="Y232" s="61"/>
      <c r="AA232" s="62"/>
    </row>
    <row r="233" spans="1:27" ht="13" x14ac:dyDescent="0.15">
      <c r="A233" s="56"/>
      <c r="E233" s="57"/>
      <c r="F233" s="58"/>
      <c r="L233" s="59"/>
      <c r="Q233" s="59"/>
      <c r="T233" s="60"/>
      <c r="U233" s="38"/>
      <c r="V233" s="60"/>
      <c r="W233" s="60"/>
      <c r="X233" s="56"/>
      <c r="Y233" s="61"/>
      <c r="AA233" s="62"/>
    </row>
    <row r="234" spans="1:27" ht="13" x14ac:dyDescent="0.15">
      <c r="A234" s="56"/>
      <c r="E234" s="57"/>
      <c r="F234" s="58"/>
      <c r="L234" s="59"/>
      <c r="Q234" s="59"/>
      <c r="T234" s="60"/>
      <c r="U234" s="38"/>
      <c r="V234" s="60"/>
      <c r="W234" s="60"/>
      <c r="X234" s="56"/>
      <c r="Y234" s="61"/>
      <c r="AA234" s="62"/>
    </row>
    <row r="235" spans="1:27" ht="13" x14ac:dyDescent="0.15">
      <c r="A235" s="56"/>
      <c r="E235" s="57"/>
      <c r="F235" s="58"/>
      <c r="L235" s="59"/>
      <c r="Q235" s="59"/>
      <c r="T235" s="60"/>
      <c r="U235" s="38"/>
      <c r="V235" s="60"/>
      <c r="W235" s="60"/>
      <c r="X235" s="56"/>
      <c r="Y235" s="61"/>
      <c r="AA235" s="62"/>
    </row>
    <row r="236" spans="1:27" ht="13" x14ac:dyDescent="0.15">
      <c r="A236" s="56"/>
      <c r="E236" s="57"/>
      <c r="F236" s="58"/>
      <c r="L236" s="59"/>
      <c r="Q236" s="59"/>
      <c r="T236" s="60"/>
      <c r="U236" s="38"/>
      <c r="V236" s="60"/>
      <c r="W236" s="60"/>
      <c r="X236" s="56"/>
      <c r="Y236" s="61"/>
      <c r="AA236" s="62"/>
    </row>
    <row r="237" spans="1:27" ht="13" x14ac:dyDescent="0.15">
      <c r="A237" s="56"/>
      <c r="E237" s="57"/>
      <c r="F237" s="58"/>
      <c r="L237" s="59"/>
      <c r="Q237" s="59"/>
      <c r="T237" s="60"/>
      <c r="U237" s="38"/>
      <c r="V237" s="60"/>
      <c r="W237" s="60"/>
      <c r="X237" s="56"/>
      <c r="Y237" s="61"/>
      <c r="AA237" s="62"/>
    </row>
    <row r="238" spans="1:27" ht="13" x14ac:dyDescent="0.15">
      <c r="A238" s="56"/>
      <c r="E238" s="57"/>
      <c r="F238" s="58"/>
      <c r="L238" s="59"/>
      <c r="Q238" s="59"/>
      <c r="T238" s="60"/>
      <c r="U238" s="38"/>
      <c r="V238" s="60"/>
      <c r="W238" s="60"/>
      <c r="X238" s="56"/>
      <c r="Y238" s="61"/>
      <c r="AA238" s="62"/>
    </row>
    <row r="239" spans="1:27" ht="13" x14ac:dyDescent="0.15">
      <c r="A239" s="56"/>
      <c r="E239" s="57"/>
      <c r="F239" s="58"/>
      <c r="L239" s="59"/>
      <c r="Q239" s="59"/>
      <c r="T239" s="60"/>
      <c r="U239" s="38"/>
      <c r="V239" s="60"/>
      <c r="W239" s="60"/>
      <c r="X239" s="56"/>
      <c r="Y239" s="61"/>
      <c r="AA239" s="62"/>
    </row>
    <row r="240" spans="1:27" ht="13" x14ac:dyDescent="0.15">
      <c r="A240" s="56"/>
      <c r="E240" s="57"/>
      <c r="F240" s="58"/>
      <c r="L240" s="59"/>
      <c r="Q240" s="59"/>
      <c r="T240" s="60"/>
      <c r="U240" s="38"/>
      <c r="V240" s="60"/>
      <c r="W240" s="60"/>
      <c r="X240" s="56"/>
      <c r="Y240" s="61"/>
      <c r="AA240" s="62"/>
    </row>
    <row r="241" spans="1:27" ht="13" x14ac:dyDescent="0.15">
      <c r="A241" s="56"/>
      <c r="E241" s="57"/>
      <c r="F241" s="58"/>
      <c r="L241" s="59"/>
      <c r="Q241" s="59"/>
      <c r="T241" s="60"/>
      <c r="U241" s="38"/>
      <c r="V241" s="60"/>
      <c r="W241" s="60"/>
      <c r="X241" s="56"/>
      <c r="Y241" s="61"/>
      <c r="AA241" s="62"/>
    </row>
    <row r="242" spans="1:27" ht="13" x14ac:dyDescent="0.15">
      <c r="A242" s="56"/>
      <c r="E242" s="57"/>
      <c r="F242" s="58"/>
      <c r="L242" s="59"/>
      <c r="Q242" s="59"/>
      <c r="T242" s="60"/>
      <c r="U242" s="38"/>
      <c r="V242" s="60"/>
      <c r="W242" s="60"/>
      <c r="X242" s="56"/>
      <c r="Y242" s="61"/>
      <c r="AA242" s="62"/>
    </row>
    <row r="243" spans="1:27" ht="13" x14ac:dyDescent="0.15">
      <c r="A243" s="56"/>
      <c r="E243" s="57"/>
      <c r="F243" s="58"/>
      <c r="L243" s="59"/>
      <c r="Q243" s="59"/>
      <c r="T243" s="60"/>
      <c r="U243" s="38"/>
      <c r="V243" s="60"/>
      <c r="W243" s="60"/>
      <c r="X243" s="56"/>
      <c r="Y243" s="61"/>
      <c r="AA243" s="62"/>
    </row>
    <row r="244" spans="1:27" ht="13" x14ac:dyDescent="0.15">
      <c r="A244" s="56"/>
      <c r="E244" s="57"/>
      <c r="F244" s="58"/>
      <c r="L244" s="59"/>
      <c r="Q244" s="59"/>
      <c r="T244" s="60"/>
      <c r="U244" s="38"/>
      <c r="V244" s="60"/>
      <c r="W244" s="60"/>
      <c r="X244" s="56"/>
      <c r="Y244" s="61"/>
      <c r="AA244" s="62"/>
    </row>
    <row r="245" spans="1:27" ht="13" x14ac:dyDescent="0.15">
      <c r="A245" s="56"/>
      <c r="E245" s="57"/>
      <c r="F245" s="58"/>
      <c r="L245" s="59"/>
      <c r="Q245" s="59"/>
      <c r="T245" s="60"/>
      <c r="U245" s="38"/>
      <c r="V245" s="60"/>
      <c r="W245" s="60"/>
      <c r="X245" s="56"/>
      <c r="Y245" s="61"/>
      <c r="AA245" s="62"/>
    </row>
    <row r="246" spans="1:27" ht="13" x14ac:dyDescent="0.15">
      <c r="A246" s="56"/>
      <c r="E246" s="57"/>
      <c r="F246" s="58"/>
      <c r="L246" s="59"/>
      <c r="Q246" s="59"/>
      <c r="T246" s="60"/>
      <c r="U246" s="38"/>
      <c r="V246" s="60"/>
      <c r="W246" s="60"/>
      <c r="X246" s="56"/>
      <c r="Y246" s="61"/>
      <c r="AA246" s="62"/>
    </row>
    <row r="247" spans="1:27" ht="13" x14ac:dyDescent="0.15">
      <c r="A247" s="56"/>
      <c r="E247" s="57"/>
      <c r="F247" s="58"/>
      <c r="L247" s="59"/>
      <c r="Q247" s="59"/>
      <c r="T247" s="60"/>
      <c r="U247" s="38"/>
      <c r="V247" s="60"/>
      <c r="W247" s="60"/>
      <c r="X247" s="56"/>
      <c r="Y247" s="61"/>
      <c r="AA247" s="62"/>
    </row>
    <row r="248" spans="1:27" ht="13" x14ac:dyDescent="0.15">
      <c r="A248" s="56"/>
      <c r="E248" s="57"/>
      <c r="F248" s="58"/>
      <c r="L248" s="59"/>
      <c r="Q248" s="59"/>
      <c r="T248" s="60"/>
      <c r="U248" s="38"/>
      <c r="V248" s="60"/>
      <c r="W248" s="60"/>
      <c r="X248" s="56"/>
      <c r="Y248" s="61"/>
      <c r="AA248" s="62"/>
    </row>
    <row r="249" spans="1:27" ht="13" x14ac:dyDescent="0.15">
      <c r="A249" s="56"/>
      <c r="E249" s="57"/>
      <c r="F249" s="58"/>
      <c r="L249" s="59"/>
      <c r="Q249" s="59"/>
      <c r="T249" s="60"/>
      <c r="U249" s="38"/>
      <c r="V249" s="60"/>
      <c r="W249" s="60"/>
      <c r="X249" s="56"/>
      <c r="Y249" s="61"/>
      <c r="AA249" s="62"/>
    </row>
    <row r="250" spans="1:27" ht="13" x14ac:dyDescent="0.15">
      <c r="A250" s="56"/>
      <c r="E250" s="57"/>
      <c r="F250" s="58"/>
      <c r="L250" s="59"/>
      <c r="Q250" s="59"/>
      <c r="T250" s="60"/>
      <c r="U250" s="38"/>
      <c r="V250" s="60"/>
      <c r="W250" s="60"/>
      <c r="X250" s="56"/>
      <c r="Y250" s="61"/>
      <c r="AA250" s="62"/>
    </row>
    <row r="251" spans="1:27" ht="13" x14ac:dyDescent="0.15">
      <c r="A251" s="56"/>
      <c r="E251" s="57"/>
      <c r="F251" s="58"/>
      <c r="L251" s="59"/>
      <c r="Q251" s="59"/>
      <c r="T251" s="60"/>
      <c r="U251" s="38"/>
      <c r="V251" s="60"/>
      <c r="W251" s="60"/>
      <c r="X251" s="56"/>
      <c r="Y251" s="61"/>
      <c r="AA251" s="62"/>
    </row>
    <row r="252" spans="1:27" ht="13" x14ac:dyDescent="0.15">
      <c r="A252" s="56"/>
      <c r="E252" s="57"/>
      <c r="F252" s="58"/>
      <c r="L252" s="59"/>
      <c r="Q252" s="59"/>
      <c r="T252" s="60"/>
      <c r="U252" s="38"/>
      <c r="V252" s="60"/>
      <c r="W252" s="60"/>
      <c r="X252" s="56"/>
      <c r="Y252" s="61"/>
      <c r="AA252" s="62"/>
    </row>
    <row r="253" spans="1:27" ht="13" x14ac:dyDescent="0.15">
      <c r="A253" s="56"/>
      <c r="E253" s="57"/>
      <c r="F253" s="58"/>
      <c r="L253" s="59"/>
      <c r="Q253" s="59"/>
      <c r="T253" s="60"/>
      <c r="U253" s="38"/>
      <c r="V253" s="60"/>
      <c r="W253" s="60"/>
      <c r="X253" s="56"/>
      <c r="Y253" s="61"/>
      <c r="AA253" s="62"/>
    </row>
    <row r="254" spans="1:27" ht="13" x14ac:dyDescent="0.15">
      <c r="A254" s="56"/>
      <c r="E254" s="57"/>
      <c r="F254" s="58"/>
      <c r="L254" s="59"/>
      <c r="Q254" s="59"/>
      <c r="T254" s="60"/>
      <c r="U254" s="38"/>
      <c r="V254" s="60"/>
      <c r="W254" s="60"/>
      <c r="X254" s="56"/>
      <c r="Y254" s="61"/>
      <c r="AA254" s="62"/>
    </row>
    <row r="255" spans="1:27" ht="13" x14ac:dyDescent="0.15">
      <c r="A255" s="56"/>
      <c r="E255" s="57"/>
      <c r="F255" s="58"/>
      <c r="L255" s="59"/>
      <c r="Q255" s="59"/>
      <c r="T255" s="60"/>
      <c r="U255" s="38"/>
      <c r="V255" s="60"/>
      <c r="W255" s="60"/>
      <c r="X255" s="56"/>
      <c r="Y255" s="61"/>
      <c r="AA255" s="62"/>
    </row>
    <row r="256" spans="1:27" ht="13" x14ac:dyDescent="0.15">
      <c r="A256" s="56"/>
      <c r="E256" s="57"/>
      <c r="F256" s="58"/>
      <c r="L256" s="59"/>
      <c r="Q256" s="59"/>
      <c r="T256" s="60"/>
      <c r="U256" s="38"/>
      <c r="V256" s="60"/>
      <c r="W256" s="60"/>
      <c r="X256" s="56"/>
      <c r="Y256" s="61"/>
      <c r="AA256" s="62"/>
    </row>
    <row r="257" spans="1:27" ht="13" x14ac:dyDescent="0.15">
      <c r="A257" s="56"/>
      <c r="E257" s="57"/>
      <c r="F257" s="58"/>
      <c r="L257" s="59"/>
      <c r="Q257" s="59"/>
      <c r="T257" s="60"/>
      <c r="U257" s="38"/>
      <c r="V257" s="60"/>
      <c r="W257" s="60"/>
      <c r="X257" s="56"/>
      <c r="Y257" s="61"/>
      <c r="AA257" s="62"/>
    </row>
    <row r="258" spans="1:27" ht="13" x14ac:dyDescent="0.15">
      <c r="A258" s="56"/>
      <c r="E258" s="57"/>
      <c r="F258" s="58"/>
      <c r="L258" s="59"/>
      <c r="Q258" s="59"/>
      <c r="T258" s="60"/>
      <c r="U258" s="38"/>
      <c r="V258" s="60"/>
      <c r="W258" s="60"/>
      <c r="X258" s="56"/>
      <c r="Y258" s="61"/>
      <c r="AA258" s="62"/>
    </row>
    <row r="259" spans="1:27" ht="13" x14ac:dyDescent="0.15">
      <c r="A259" s="56"/>
      <c r="E259" s="57"/>
      <c r="F259" s="58"/>
      <c r="L259" s="59"/>
      <c r="Q259" s="59"/>
      <c r="T259" s="60"/>
      <c r="U259" s="38"/>
      <c r="V259" s="60"/>
      <c r="W259" s="60"/>
      <c r="X259" s="56"/>
      <c r="Y259" s="61"/>
      <c r="AA259" s="62"/>
    </row>
    <row r="260" spans="1:27" ht="13" x14ac:dyDescent="0.15">
      <c r="A260" s="56"/>
      <c r="E260" s="57"/>
      <c r="F260" s="58"/>
      <c r="L260" s="59"/>
      <c r="Q260" s="59"/>
      <c r="T260" s="60"/>
      <c r="U260" s="38"/>
      <c r="V260" s="60"/>
      <c r="W260" s="60"/>
      <c r="X260" s="56"/>
      <c r="Y260" s="61"/>
      <c r="AA260" s="62"/>
    </row>
    <row r="261" spans="1:27" ht="13" x14ac:dyDescent="0.15">
      <c r="A261" s="56"/>
      <c r="E261" s="57"/>
      <c r="F261" s="58"/>
      <c r="L261" s="59"/>
      <c r="Q261" s="59"/>
      <c r="T261" s="60"/>
      <c r="U261" s="38"/>
      <c r="V261" s="60"/>
      <c r="W261" s="60"/>
      <c r="X261" s="56"/>
      <c r="Y261" s="61"/>
      <c r="AA261" s="62"/>
    </row>
    <row r="262" spans="1:27" ht="13" x14ac:dyDescent="0.15">
      <c r="A262" s="56"/>
      <c r="E262" s="57"/>
      <c r="F262" s="58"/>
      <c r="L262" s="59"/>
      <c r="Q262" s="59"/>
      <c r="T262" s="60"/>
      <c r="U262" s="38"/>
      <c r="V262" s="60"/>
      <c r="W262" s="60"/>
      <c r="X262" s="56"/>
      <c r="Y262" s="61"/>
      <c r="AA262" s="62"/>
    </row>
    <row r="263" spans="1:27" ht="13" x14ac:dyDescent="0.15">
      <c r="A263" s="56"/>
      <c r="E263" s="57"/>
      <c r="F263" s="58"/>
      <c r="L263" s="59"/>
      <c r="Q263" s="59"/>
      <c r="T263" s="60"/>
      <c r="U263" s="38"/>
      <c r="V263" s="60"/>
      <c r="W263" s="60"/>
      <c r="X263" s="56"/>
      <c r="Y263" s="61"/>
      <c r="AA263" s="62"/>
    </row>
    <row r="264" spans="1:27" ht="13" x14ac:dyDescent="0.15">
      <c r="A264" s="56"/>
      <c r="E264" s="57"/>
      <c r="F264" s="58"/>
      <c r="L264" s="59"/>
      <c r="Q264" s="59"/>
      <c r="T264" s="60"/>
      <c r="U264" s="38"/>
      <c r="V264" s="60"/>
      <c r="W264" s="60"/>
      <c r="X264" s="56"/>
      <c r="Y264" s="61"/>
      <c r="AA264" s="62"/>
    </row>
    <row r="265" spans="1:27" ht="13" x14ac:dyDescent="0.15">
      <c r="A265" s="56"/>
      <c r="E265" s="57"/>
      <c r="F265" s="58"/>
      <c r="L265" s="59"/>
      <c r="Q265" s="59"/>
      <c r="T265" s="60"/>
      <c r="U265" s="38"/>
      <c r="V265" s="60"/>
      <c r="W265" s="60"/>
      <c r="X265" s="56"/>
      <c r="Y265" s="61"/>
      <c r="AA265" s="62"/>
    </row>
    <row r="266" spans="1:27" ht="13" x14ac:dyDescent="0.15">
      <c r="A266" s="56"/>
      <c r="E266" s="57"/>
      <c r="F266" s="58"/>
      <c r="L266" s="59"/>
      <c r="Q266" s="59"/>
      <c r="T266" s="60"/>
      <c r="U266" s="38"/>
      <c r="V266" s="60"/>
      <c r="W266" s="60"/>
      <c r="X266" s="56"/>
      <c r="Y266" s="61"/>
      <c r="AA266" s="62"/>
    </row>
    <row r="267" spans="1:27" ht="13" x14ac:dyDescent="0.15">
      <c r="A267" s="56"/>
      <c r="E267" s="57"/>
      <c r="F267" s="58"/>
      <c r="L267" s="59"/>
      <c r="Q267" s="59"/>
      <c r="T267" s="60"/>
      <c r="U267" s="38"/>
      <c r="V267" s="60"/>
      <c r="W267" s="60"/>
      <c r="X267" s="56"/>
      <c r="Y267" s="61"/>
      <c r="AA267" s="62"/>
    </row>
    <row r="268" spans="1:27" ht="13" x14ac:dyDescent="0.15">
      <c r="A268" s="56"/>
      <c r="E268" s="57"/>
      <c r="F268" s="58"/>
      <c r="L268" s="59"/>
      <c r="Q268" s="59"/>
      <c r="T268" s="60"/>
      <c r="U268" s="38"/>
      <c r="V268" s="60"/>
      <c r="W268" s="60"/>
      <c r="X268" s="56"/>
      <c r="Y268" s="61"/>
      <c r="AA268" s="62"/>
    </row>
    <row r="269" spans="1:27" ht="13" x14ac:dyDescent="0.15">
      <c r="A269" s="56"/>
      <c r="E269" s="57"/>
      <c r="F269" s="58"/>
      <c r="L269" s="59"/>
      <c r="Q269" s="59"/>
      <c r="T269" s="60"/>
      <c r="U269" s="38"/>
      <c r="V269" s="60"/>
      <c r="W269" s="60"/>
      <c r="X269" s="56"/>
      <c r="Y269" s="61"/>
      <c r="AA269" s="62"/>
    </row>
    <row r="270" spans="1:27" ht="13" x14ac:dyDescent="0.15">
      <c r="A270" s="56"/>
      <c r="E270" s="57"/>
      <c r="F270" s="58"/>
      <c r="L270" s="59"/>
      <c r="Q270" s="59"/>
      <c r="T270" s="60"/>
      <c r="U270" s="38"/>
      <c r="V270" s="60"/>
      <c r="W270" s="60"/>
      <c r="X270" s="56"/>
      <c r="Y270" s="61"/>
      <c r="AA270" s="62"/>
    </row>
    <row r="271" spans="1:27" ht="13" x14ac:dyDescent="0.15">
      <c r="A271" s="56"/>
      <c r="E271" s="57"/>
      <c r="F271" s="58"/>
      <c r="L271" s="59"/>
      <c r="Q271" s="59"/>
      <c r="T271" s="60"/>
      <c r="U271" s="38"/>
      <c r="V271" s="60"/>
      <c r="W271" s="60"/>
      <c r="X271" s="56"/>
      <c r="Y271" s="61"/>
      <c r="AA271" s="62"/>
    </row>
    <row r="272" spans="1:27" ht="13" x14ac:dyDescent="0.15">
      <c r="A272" s="56"/>
      <c r="E272" s="57"/>
      <c r="F272" s="58"/>
      <c r="L272" s="59"/>
      <c r="Q272" s="59"/>
      <c r="T272" s="60"/>
      <c r="U272" s="38"/>
      <c r="V272" s="60"/>
      <c r="W272" s="60"/>
      <c r="X272" s="56"/>
      <c r="Y272" s="61"/>
      <c r="AA272" s="62"/>
    </row>
    <row r="273" spans="1:27" ht="13" x14ac:dyDescent="0.15">
      <c r="A273" s="56"/>
      <c r="E273" s="57"/>
      <c r="F273" s="58"/>
      <c r="L273" s="59"/>
      <c r="Q273" s="59"/>
      <c r="T273" s="60"/>
      <c r="U273" s="38"/>
      <c r="V273" s="60"/>
      <c r="W273" s="60"/>
      <c r="X273" s="56"/>
      <c r="Y273" s="61"/>
      <c r="AA273" s="62"/>
    </row>
    <row r="274" spans="1:27" ht="13" x14ac:dyDescent="0.15">
      <c r="A274" s="56"/>
      <c r="E274" s="57"/>
      <c r="F274" s="58"/>
      <c r="L274" s="59"/>
      <c r="Q274" s="59"/>
      <c r="T274" s="60"/>
      <c r="U274" s="38"/>
      <c r="V274" s="60"/>
      <c r="W274" s="60"/>
      <c r="X274" s="56"/>
      <c r="Y274" s="61"/>
      <c r="AA274" s="62"/>
    </row>
    <row r="275" spans="1:27" ht="13" x14ac:dyDescent="0.15">
      <c r="A275" s="56"/>
      <c r="E275" s="57"/>
      <c r="F275" s="58"/>
      <c r="L275" s="59"/>
      <c r="Q275" s="59"/>
      <c r="T275" s="60"/>
      <c r="U275" s="38"/>
      <c r="V275" s="60"/>
      <c r="W275" s="60"/>
      <c r="X275" s="56"/>
      <c r="Y275" s="61"/>
      <c r="AA275" s="62"/>
    </row>
    <row r="276" spans="1:27" ht="13" x14ac:dyDescent="0.15">
      <c r="A276" s="56"/>
      <c r="E276" s="57"/>
      <c r="F276" s="58"/>
      <c r="L276" s="59"/>
      <c r="Q276" s="59"/>
      <c r="T276" s="60"/>
      <c r="U276" s="38"/>
      <c r="V276" s="60"/>
      <c r="W276" s="60"/>
      <c r="X276" s="56"/>
      <c r="Y276" s="61"/>
      <c r="AA276" s="62"/>
    </row>
    <row r="277" spans="1:27" ht="13" x14ac:dyDescent="0.15">
      <c r="A277" s="56"/>
      <c r="E277" s="57"/>
      <c r="F277" s="58"/>
      <c r="L277" s="59"/>
      <c r="Q277" s="59"/>
      <c r="T277" s="60"/>
      <c r="U277" s="38"/>
      <c r="V277" s="60"/>
      <c r="W277" s="60"/>
      <c r="X277" s="56"/>
      <c r="Y277" s="61"/>
      <c r="AA277" s="62"/>
    </row>
    <row r="278" spans="1:27" ht="13" x14ac:dyDescent="0.15">
      <c r="A278" s="56"/>
      <c r="E278" s="57"/>
      <c r="F278" s="58"/>
      <c r="L278" s="59"/>
      <c r="Q278" s="59"/>
      <c r="T278" s="60"/>
      <c r="U278" s="38"/>
      <c r="V278" s="60"/>
      <c r="W278" s="60"/>
      <c r="X278" s="56"/>
      <c r="Y278" s="61"/>
      <c r="AA278" s="62"/>
    </row>
    <row r="279" spans="1:27" ht="13" x14ac:dyDescent="0.15">
      <c r="A279" s="56"/>
      <c r="E279" s="57"/>
      <c r="F279" s="58"/>
      <c r="L279" s="59"/>
      <c r="Q279" s="59"/>
      <c r="T279" s="60"/>
      <c r="U279" s="38"/>
      <c r="V279" s="60"/>
      <c r="W279" s="60"/>
      <c r="X279" s="56"/>
      <c r="Y279" s="61"/>
      <c r="AA279" s="62"/>
    </row>
    <row r="280" spans="1:27" ht="13" x14ac:dyDescent="0.15">
      <c r="A280" s="56"/>
      <c r="E280" s="57"/>
      <c r="F280" s="58"/>
      <c r="L280" s="59"/>
      <c r="Q280" s="59"/>
      <c r="T280" s="60"/>
      <c r="U280" s="38"/>
      <c r="V280" s="60"/>
      <c r="W280" s="60"/>
      <c r="X280" s="56"/>
      <c r="Y280" s="61"/>
      <c r="AA280" s="62"/>
    </row>
    <row r="281" spans="1:27" ht="13" x14ac:dyDescent="0.15">
      <c r="A281" s="56"/>
      <c r="E281" s="57"/>
      <c r="F281" s="58"/>
      <c r="L281" s="59"/>
      <c r="Q281" s="59"/>
      <c r="T281" s="60"/>
      <c r="U281" s="38"/>
      <c r="V281" s="60"/>
      <c r="W281" s="60"/>
      <c r="X281" s="56"/>
      <c r="Y281" s="61"/>
      <c r="AA281" s="62"/>
    </row>
    <row r="282" spans="1:27" ht="13" x14ac:dyDescent="0.15">
      <c r="A282" s="56"/>
      <c r="E282" s="57"/>
      <c r="F282" s="58"/>
      <c r="L282" s="59"/>
      <c r="Q282" s="59"/>
      <c r="T282" s="60"/>
      <c r="U282" s="38"/>
      <c r="V282" s="60"/>
      <c r="W282" s="60"/>
      <c r="X282" s="56"/>
      <c r="Y282" s="61"/>
      <c r="AA282" s="62"/>
    </row>
    <row r="283" spans="1:27" ht="13" x14ac:dyDescent="0.15">
      <c r="A283" s="56"/>
      <c r="E283" s="57"/>
      <c r="F283" s="58"/>
      <c r="L283" s="59"/>
      <c r="Q283" s="59"/>
      <c r="T283" s="60"/>
      <c r="U283" s="38"/>
      <c r="V283" s="60"/>
      <c r="W283" s="60"/>
      <c r="X283" s="56"/>
      <c r="Y283" s="61"/>
      <c r="AA283" s="62"/>
    </row>
    <row r="284" spans="1:27" ht="13" x14ac:dyDescent="0.15">
      <c r="A284" s="56"/>
      <c r="E284" s="57"/>
      <c r="F284" s="58"/>
      <c r="L284" s="59"/>
      <c r="Q284" s="59"/>
      <c r="T284" s="60"/>
      <c r="U284" s="38"/>
      <c r="V284" s="60"/>
      <c r="W284" s="60"/>
      <c r="X284" s="56"/>
      <c r="Y284" s="61"/>
      <c r="AA284" s="62"/>
    </row>
    <row r="285" spans="1:27" ht="13" x14ac:dyDescent="0.15">
      <c r="A285" s="56"/>
      <c r="E285" s="57"/>
      <c r="F285" s="58"/>
      <c r="L285" s="59"/>
      <c r="Q285" s="59"/>
      <c r="T285" s="60"/>
      <c r="U285" s="38"/>
      <c r="V285" s="60"/>
      <c r="W285" s="60"/>
      <c r="X285" s="56"/>
      <c r="Y285" s="61"/>
      <c r="AA285" s="62"/>
    </row>
    <row r="286" spans="1:27" ht="13" x14ac:dyDescent="0.15">
      <c r="A286" s="56"/>
      <c r="E286" s="57"/>
      <c r="F286" s="58"/>
      <c r="L286" s="59"/>
      <c r="Q286" s="59"/>
      <c r="T286" s="60"/>
      <c r="U286" s="38"/>
      <c r="V286" s="60"/>
      <c r="W286" s="60"/>
      <c r="X286" s="56"/>
      <c r="Y286" s="61"/>
      <c r="AA286" s="62"/>
    </row>
    <row r="287" spans="1:27" ht="13" x14ac:dyDescent="0.15">
      <c r="A287" s="56"/>
      <c r="E287" s="57"/>
      <c r="F287" s="58"/>
      <c r="L287" s="59"/>
      <c r="Q287" s="59"/>
      <c r="T287" s="60"/>
      <c r="U287" s="38"/>
      <c r="V287" s="60"/>
      <c r="W287" s="60"/>
      <c r="X287" s="56"/>
      <c r="Y287" s="61"/>
      <c r="AA287" s="62"/>
    </row>
    <row r="288" spans="1:27" ht="13" x14ac:dyDescent="0.15">
      <c r="A288" s="56"/>
      <c r="E288" s="57"/>
      <c r="F288" s="58"/>
      <c r="L288" s="59"/>
      <c r="Q288" s="59"/>
      <c r="T288" s="60"/>
      <c r="U288" s="38"/>
      <c r="V288" s="60"/>
      <c r="W288" s="60"/>
      <c r="X288" s="56"/>
      <c r="Y288" s="61"/>
      <c r="AA288" s="62"/>
    </row>
    <row r="289" spans="1:27" ht="13" x14ac:dyDescent="0.15">
      <c r="A289" s="56"/>
      <c r="E289" s="57"/>
      <c r="F289" s="58"/>
      <c r="L289" s="59"/>
      <c r="Q289" s="59"/>
      <c r="T289" s="60"/>
      <c r="U289" s="38"/>
      <c r="V289" s="60"/>
      <c r="W289" s="60"/>
      <c r="X289" s="56"/>
      <c r="Y289" s="61"/>
      <c r="AA289" s="62"/>
    </row>
    <row r="290" spans="1:27" ht="13" x14ac:dyDescent="0.15">
      <c r="A290" s="56"/>
      <c r="E290" s="57"/>
      <c r="F290" s="58"/>
      <c r="L290" s="59"/>
      <c r="Q290" s="59"/>
      <c r="T290" s="60"/>
      <c r="U290" s="38"/>
      <c r="V290" s="60"/>
      <c r="W290" s="60"/>
      <c r="X290" s="56"/>
      <c r="Y290" s="61"/>
      <c r="AA290" s="62"/>
    </row>
    <row r="291" spans="1:27" ht="13" x14ac:dyDescent="0.15">
      <c r="A291" s="56"/>
      <c r="E291" s="57"/>
      <c r="F291" s="58"/>
      <c r="L291" s="59"/>
      <c r="Q291" s="59"/>
      <c r="T291" s="60"/>
      <c r="U291" s="38"/>
      <c r="V291" s="60"/>
      <c r="W291" s="60"/>
      <c r="X291" s="56"/>
      <c r="Y291" s="61"/>
      <c r="AA291" s="62"/>
    </row>
    <row r="292" spans="1:27" ht="13" x14ac:dyDescent="0.15">
      <c r="A292" s="56"/>
      <c r="E292" s="57"/>
      <c r="F292" s="58"/>
      <c r="L292" s="59"/>
      <c r="Q292" s="59"/>
      <c r="T292" s="60"/>
      <c r="U292" s="38"/>
      <c r="V292" s="60"/>
      <c r="W292" s="60"/>
      <c r="X292" s="56"/>
      <c r="Y292" s="61"/>
      <c r="AA292" s="62"/>
    </row>
    <row r="293" spans="1:27" ht="13" x14ac:dyDescent="0.15">
      <c r="A293" s="56"/>
      <c r="E293" s="57"/>
      <c r="F293" s="58"/>
      <c r="L293" s="59"/>
      <c r="Q293" s="59"/>
      <c r="T293" s="60"/>
      <c r="U293" s="38"/>
      <c r="V293" s="60"/>
      <c r="W293" s="60"/>
      <c r="X293" s="56"/>
      <c r="Y293" s="61"/>
      <c r="AA293" s="62"/>
    </row>
    <row r="294" spans="1:27" ht="13" x14ac:dyDescent="0.15">
      <c r="A294" s="56"/>
      <c r="E294" s="57"/>
      <c r="F294" s="58"/>
      <c r="L294" s="59"/>
      <c r="Q294" s="59"/>
      <c r="T294" s="60"/>
      <c r="U294" s="38"/>
      <c r="V294" s="60"/>
      <c r="W294" s="60"/>
      <c r="X294" s="56"/>
      <c r="Y294" s="61"/>
      <c r="AA294" s="62"/>
    </row>
    <row r="295" spans="1:27" ht="13" x14ac:dyDescent="0.15">
      <c r="A295" s="56"/>
      <c r="E295" s="57"/>
      <c r="F295" s="58"/>
      <c r="L295" s="59"/>
      <c r="Q295" s="59"/>
      <c r="T295" s="60"/>
      <c r="U295" s="38"/>
      <c r="V295" s="60"/>
      <c r="W295" s="60"/>
      <c r="X295" s="56"/>
      <c r="Y295" s="61"/>
      <c r="AA295" s="62"/>
    </row>
    <row r="296" spans="1:27" ht="13" x14ac:dyDescent="0.15">
      <c r="A296" s="56"/>
      <c r="E296" s="57"/>
      <c r="F296" s="58"/>
      <c r="L296" s="59"/>
      <c r="Q296" s="59"/>
      <c r="T296" s="60"/>
      <c r="U296" s="38"/>
      <c r="V296" s="60"/>
      <c r="W296" s="60"/>
      <c r="X296" s="56"/>
      <c r="Y296" s="61"/>
      <c r="AA296" s="62"/>
    </row>
    <row r="297" spans="1:27" ht="13" x14ac:dyDescent="0.15">
      <c r="A297" s="56"/>
      <c r="E297" s="57"/>
      <c r="F297" s="58"/>
      <c r="L297" s="59"/>
      <c r="Q297" s="59"/>
      <c r="T297" s="60"/>
      <c r="U297" s="38"/>
      <c r="V297" s="60"/>
      <c r="W297" s="60"/>
      <c r="X297" s="56"/>
      <c r="Y297" s="61"/>
      <c r="AA297" s="62"/>
    </row>
    <row r="298" spans="1:27" ht="13" x14ac:dyDescent="0.15">
      <c r="A298" s="56"/>
      <c r="E298" s="57"/>
      <c r="F298" s="58"/>
      <c r="L298" s="59"/>
      <c r="Q298" s="59"/>
      <c r="T298" s="60"/>
      <c r="U298" s="38"/>
      <c r="V298" s="60"/>
      <c r="W298" s="60"/>
      <c r="X298" s="56"/>
      <c r="Y298" s="61"/>
      <c r="AA298" s="62"/>
    </row>
    <row r="299" spans="1:27" ht="13" x14ac:dyDescent="0.15">
      <c r="A299" s="56"/>
      <c r="E299" s="57"/>
      <c r="F299" s="58"/>
      <c r="L299" s="59"/>
      <c r="Q299" s="59"/>
      <c r="T299" s="60"/>
      <c r="U299" s="38"/>
      <c r="V299" s="60"/>
      <c r="W299" s="60"/>
      <c r="X299" s="56"/>
      <c r="Y299" s="61"/>
      <c r="AA299" s="62"/>
    </row>
    <row r="300" spans="1:27" ht="13" x14ac:dyDescent="0.15">
      <c r="A300" s="56"/>
      <c r="E300" s="57"/>
      <c r="F300" s="58"/>
      <c r="L300" s="59"/>
      <c r="Q300" s="59"/>
      <c r="T300" s="60"/>
      <c r="U300" s="38"/>
      <c r="V300" s="60"/>
      <c r="W300" s="60"/>
      <c r="X300" s="56"/>
      <c r="Y300" s="61"/>
      <c r="AA300" s="62"/>
    </row>
    <row r="301" spans="1:27" ht="13" x14ac:dyDescent="0.15">
      <c r="A301" s="56"/>
      <c r="E301" s="57"/>
      <c r="F301" s="58"/>
      <c r="L301" s="59"/>
      <c r="Q301" s="59"/>
      <c r="T301" s="60"/>
      <c r="U301" s="38"/>
      <c r="V301" s="60"/>
      <c r="W301" s="60"/>
      <c r="X301" s="56"/>
      <c r="Y301" s="61"/>
      <c r="AA301" s="62"/>
    </row>
    <row r="302" spans="1:27" ht="13" x14ac:dyDescent="0.15">
      <c r="A302" s="56"/>
      <c r="E302" s="57"/>
      <c r="F302" s="58"/>
      <c r="L302" s="59"/>
      <c r="Q302" s="59"/>
      <c r="T302" s="60"/>
      <c r="U302" s="38"/>
      <c r="V302" s="60"/>
      <c r="W302" s="60"/>
      <c r="X302" s="56"/>
      <c r="Y302" s="61"/>
      <c r="AA302" s="62"/>
    </row>
    <row r="303" spans="1:27" ht="13" x14ac:dyDescent="0.15">
      <c r="A303" s="56"/>
      <c r="E303" s="57"/>
      <c r="F303" s="58"/>
      <c r="L303" s="59"/>
      <c r="Q303" s="59"/>
      <c r="T303" s="60"/>
      <c r="U303" s="38"/>
      <c r="V303" s="60"/>
      <c r="W303" s="60"/>
      <c r="X303" s="56"/>
      <c r="Y303" s="61"/>
      <c r="AA303" s="62"/>
    </row>
    <row r="304" spans="1:27" ht="13" x14ac:dyDescent="0.15">
      <c r="A304" s="56"/>
      <c r="E304" s="57"/>
      <c r="F304" s="58"/>
      <c r="L304" s="59"/>
      <c r="Q304" s="59"/>
      <c r="T304" s="60"/>
      <c r="U304" s="38"/>
      <c r="V304" s="60"/>
      <c r="W304" s="60"/>
      <c r="X304" s="56"/>
      <c r="Y304" s="61"/>
      <c r="AA304" s="62"/>
    </row>
    <row r="305" spans="1:27" ht="13" x14ac:dyDescent="0.15">
      <c r="A305" s="56"/>
      <c r="E305" s="57"/>
      <c r="F305" s="58"/>
      <c r="L305" s="59"/>
      <c r="Q305" s="59"/>
      <c r="T305" s="60"/>
      <c r="U305" s="38"/>
      <c r="V305" s="60"/>
      <c r="W305" s="60"/>
      <c r="X305" s="56"/>
      <c r="Y305" s="61"/>
      <c r="AA305" s="62"/>
    </row>
    <row r="306" spans="1:27" ht="13" x14ac:dyDescent="0.15">
      <c r="A306" s="56"/>
      <c r="E306" s="57"/>
      <c r="F306" s="58"/>
      <c r="L306" s="59"/>
      <c r="Q306" s="59"/>
      <c r="T306" s="60"/>
      <c r="U306" s="38"/>
      <c r="V306" s="60"/>
      <c r="W306" s="60"/>
      <c r="X306" s="56"/>
      <c r="Y306" s="61"/>
      <c r="AA306" s="62"/>
    </row>
    <row r="307" spans="1:27" ht="13" x14ac:dyDescent="0.15">
      <c r="A307" s="56"/>
      <c r="E307" s="57"/>
      <c r="F307" s="58"/>
      <c r="L307" s="59"/>
      <c r="Q307" s="59"/>
      <c r="T307" s="60"/>
      <c r="U307" s="38"/>
      <c r="V307" s="60"/>
      <c r="W307" s="60"/>
      <c r="X307" s="56"/>
      <c r="Y307" s="61"/>
      <c r="AA307" s="62"/>
    </row>
    <row r="308" spans="1:27" ht="13" x14ac:dyDescent="0.15">
      <c r="A308" s="56"/>
      <c r="E308" s="57"/>
      <c r="F308" s="58"/>
      <c r="L308" s="59"/>
      <c r="Q308" s="59"/>
      <c r="T308" s="60"/>
      <c r="U308" s="38"/>
      <c r="V308" s="60"/>
      <c r="W308" s="60"/>
      <c r="X308" s="56"/>
      <c r="Y308" s="61"/>
      <c r="AA308" s="62"/>
    </row>
    <row r="309" spans="1:27" ht="13" x14ac:dyDescent="0.15">
      <c r="A309" s="56"/>
      <c r="E309" s="57"/>
      <c r="F309" s="58"/>
      <c r="L309" s="59"/>
      <c r="Q309" s="59"/>
      <c r="T309" s="60"/>
      <c r="U309" s="38"/>
      <c r="V309" s="60"/>
      <c r="W309" s="60"/>
      <c r="X309" s="56"/>
      <c r="Y309" s="61"/>
      <c r="AA309" s="62"/>
    </row>
    <row r="310" spans="1:27" ht="13" x14ac:dyDescent="0.15">
      <c r="A310" s="56"/>
      <c r="E310" s="57"/>
      <c r="F310" s="58"/>
      <c r="L310" s="59"/>
      <c r="Q310" s="59"/>
      <c r="T310" s="60"/>
      <c r="U310" s="38"/>
      <c r="V310" s="60"/>
      <c r="W310" s="60"/>
      <c r="X310" s="56"/>
      <c r="Y310" s="61"/>
      <c r="AA310" s="62"/>
    </row>
    <row r="311" spans="1:27" ht="13" x14ac:dyDescent="0.15">
      <c r="A311" s="56"/>
      <c r="E311" s="57"/>
      <c r="F311" s="58"/>
      <c r="L311" s="59"/>
      <c r="Q311" s="59"/>
      <c r="T311" s="60"/>
      <c r="U311" s="38"/>
      <c r="V311" s="60"/>
      <c r="W311" s="60"/>
      <c r="X311" s="56"/>
      <c r="Y311" s="61"/>
      <c r="AA311" s="62"/>
    </row>
    <row r="312" spans="1:27" ht="13" x14ac:dyDescent="0.15">
      <c r="A312" s="56"/>
      <c r="E312" s="57"/>
      <c r="F312" s="58"/>
      <c r="L312" s="59"/>
      <c r="Q312" s="59"/>
      <c r="T312" s="60"/>
      <c r="U312" s="38"/>
      <c r="V312" s="60"/>
      <c r="W312" s="60"/>
      <c r="X312" s="56"/>
      <c r="Y312" s="61"/>
      <c r="AA312" s="62"/>
    </row>
    <row r="313" spans="1:27" ht="13" x14ac:dyDescent="0.15">
      <c r="A313" s="56"/>
      <c r="E313" s="57"/>
      <c r="F313" s="58"/>
      <c r="L313" s="59"/>
      <c r="Q313" s="59"/>
      <c r="T313" s="60"/>
      <c r="U313" s="38"/>
      <c r="V313" s="60"/>
      <c r="W313" s="60"/>
      <c r="X313" s="56"/>
      <c r="Y313" s="61"/>
      <c r="AA313" s="62"/>
    </row>
    <row r="314" spans="1:27" ht="13" x14ac:dyDescent="0.15">
      <c r="A314" s="56"/>
      <c r="E314" s="57"/>
      <c r="F314" s="58"/>
      <c r="L314" s="59"/>
      <c r="Q314" s="59"/>
      <c r="T314" s="60"/>
      <c r="U314" s="38"/>
      <c r="V314" s="60"/>
      <c r="W314" s="60"/>
      <c r="X314" s="56"/>
      <c r="Y314" s="61"/>
      <c r="AA314" s="62"/>
    </row>
    <row r="315" spans="1:27" ht="13" x14ac:dyDescent="0.15">
      <c r="A315" s="56"/>
      <c r="E315" s="57"/>
      <c r="F315" s="58"/>
      <c r="L315" s="59"/>
      <c r="Q315" s="59"/>
      <c r="T315" s="60"/>
      <c r="U315" s="38"/>
      <c r="V315" s="60"/>
      <c r="W315" s="60"/>
      <c r="X315" s="56"/>
      <c r="Y315" s="61"/>
      <c r="AA315" s="62"/>
    </row>
    <row r="316" spans="1:27" ht="13" x14ac:dyDescent="0.15">
      <c r="A316" s="56"/>
      <c r="E316" s="57"/>
      <c r="F316" s="58"/>
      <c r="L316" s="59"/>
      <c r="Q316" s="59"/>
      <c r="T316" s="60"/>
      <c r="U316" s="38"/>
      <c r="V316" s="60"/>
      <c r="W316" s="60"/>
      <c r="X316" s="56"/>
      <c r="Y316" s="61"/>
      <c r="AA316" s="62"/>
    </row>
    <row r="317" spans="1:27" ht="13" x14ac:dyDescent="0.15">
      <c r="A317" s="56"/>
      <c r="E317" s="57"/>
      <c r="F317" s="58"/>
      <c r="L317" s="59"/>
      <c r="Q317" s="59"/>
      <c r="T317" s="60"/>
      <c r="U317" s="38"/>
      <c r="V317" s="60"/>
      <c r="W317" s="60"/>
      <c r="X317" s="56"/>
      <c r="Y317" s="61"/>
      <c r="AA317" s="62"/>
    </row>
    <row r="318" spans="1:27" ht="13" x14ac:dyDescent="0.15">
      <c r="A318" s="56"/>
      <c r="E318" s="57"/>
      <c r="F318" s="58"/>
      <c r="L318" s="59"/>
      <c r="Q318" s="59"/>
      <c r="T318" s="60"/>
      <c r="U318" s="38"/>
      <c r="V318" s="60"/>
      <c r="W318" s="60"/>
      <c r="X318" s="56"/>
      <c r="Y318" s="61"/>
      <c r="AA318" s="62"/>
    </row>
    <row r="319" spans="1:27" ht="13" x14ac:dyDescent="0.15">
      <c r="A319" s="56"/>
      <c r="E319" s="57"/>
      <c r="F319" s="58"/>
      <c r="L319" s="59"/>
      <c r="Q319" s="59"/>
      <c r="T319" s="60"/>
      <c r="U319" s="38"/>
      <c r="V319" s="60"/>
      <c r="W319" s="60"/>
      <c r="X319" s="56"/>
      <c r="Y319" s="61"/>
      <c r="AA319" s="62"/>
    </row>
    <row r="320" spans="1:27" ht="13" x14ac:dyDescent="0.15">
      <c r="A320" s="56"/>
      <c r="E320" s="57"/>
      <c r="F320" s="58"/>
      <c r="L320" s="59"/>
      <c r="Q320" s="59"/>
      <c r="T320" s="60"/>
      <c r="U320" s="38"/>
      <c r="V320" s="60"/>
      <c r="W320" s="60"/>
      <c r="X320" s="56"/>
      <c r="Y320" s="61"/>
      <c r="AA320" s="62"/>
    </row>
    <row r="321" spans="1:27" ht="13" x14ac:dyDescent="0.15">
      <c r="A321" s="56"/>
      <c r="E321" s="57"/>
      <c r="F321" s="58"/>
      <c r="L321" s="59"/>
      <c r="Q321" s="59"/>
      <c r="T321" s="60"/>
      <c r="U321" s="38"/>
      <c r="V321" s="60"/>
      <c r="W321" s="60"/>
      <c r="X321" s="56"/>
      <c r="Y321" s="61"/>
      <c r="AA321" s="62"/>
    </row>
    <row r="322" spans="1:27" ht="13" x14ac:dyDescent="0.15">
      <c r="A322" s="56"/>
      <c r="E322" s="57"/>
      <c r="F322" s="58"/>
      <c r="L322" s="59"/>
      <c r="Q322" s="59"/>
      <c r="T322" s="60"/>
      <c r="U322" s="38"/>
      <c r="V322" s="60"/>
      <c r="W322" s="60"/>
      <c r="X322" s="56"/>
      <c r="Y322" s="61"/>
      <c r="AA322" s="62"/>
    </row>
    <row r="323" spans="1:27" ht="13" x14ac:dyDescent="0.15">
      <c r="A323" s="56"/>
      <c r="E323" s="57"/>
      <c r="F323" s="58"/>
      <c r="L323" s="59"/>
      <c r="Q323" s="59"/>
      <c r="T323" s="60"/>
      <c r="U323" s="38"/>
      <c r="V323" s="60"/>
      <c r="W323" s="60"/>
      <c r="X323" s="56"/>
      <c r="Y323" s="61"/>
      <c r="AA323" s="62"/>
    </row>
    <row r="324" spans="1:27" ht="13" x14ac:dyDescent="0.15">
      <c r="A324" s="56"/>
      <c r="E324" s="57"/>
      <c r="F324" s="58"/>
      <c r="L324" s="59"/>
      <c r="Q324" s="59"/>
      <c r="T324" s="60"/>
      <c r="U324" s="38"/>
      <c r="V324" s="60"/>
      <c r="W324" s="60"/>
      <c r="X324" s="56"/>
      <c r="Y324" s="61"/>
      <c r="AA324" s="62"/>
    </row>
    <row r="325" spans="1:27" ht="13" x14ac:dyDescent="0.15">
      <c r="A325" s="56"/>
      <c r="E325" s="57"/>
      <c r="F325" s="58"/>
      <c r="L325" s="59"/>
      <c r="Q325" s="59"/>
      <c r="T325" s="60"/>
      <c r="U325" s="38"/>
      <c r="V325" s="60"/>
      <c r="W325" s="60"/>
      <c r="X325" s="56"/>
      <c r="Y325" s="61"/>
      <c r="AA325" s="62"/>
    </row>
    <row r="326" spans="1:27" ht="13" x14ac:dyDescent="0.15">
      <c r="A326" s="56"/>
      <c r="E326" s="57"/>
      <c r="F326" s="58"/>
      <c r="L326" s="59"/>
      <c r="Q326" s="59"/>
      <c r="T326" s="60"/>
      <c r="U326" s="38"/>
      <c r="V326" s="60"/>
      <c r="W326" s="60"/>
      <c r="X326" s="56"/>
      <c r="Y326" s="61"/>
      <c r="AA326" s="62"/>
    </row>
    <row r="327" spans="1:27" ht="13" x14ac:dyDescent="0.15">
      <c r="A327" s="56"/>
      <c r="E327" s="57"/>
      <c r="F327" s="58"/>
      <c r="L327" s="59"/>
      <c r="Q327" s="59"/>
      <c r="T327" s="60"/>
      <c r="U327" s="38"/>
      <c r="V327" s="60"/>
      <c r="W327" s="60"/>
      <c r="X327" s="56"/>
      <c r="Y327" s="61"/>
      <c r="AA327" s="62"/>
    </row>
    <row r="328" spans="1:27" ht="13" x14ac:dyDescent="0.15">
      <c r="A328" s="56"/>
      <c r="E328" s="57"/>
      <c r="F328" s="58"/>
      <c r="L328" s="59"/>
      <c r="Q328" s="59"/>
      <c r="T328" s="60"/>
      <c r="U328" s="38"/>
      <c r="V328" s="60"/>
      <c r="W328" s="60"/>
      <c r="X328" s="56"/>
      <c r="Y328" s="61"/>
      <c r="AA328" s="62"/>
    </row>
    <row r="329" spans="1:27" ht="13" x14ac:dyDescent="0.15">
      <c r="A329" s="56"/>
      <c r="E329" s="57"/>
      <c r="F329" s="58"/>
      <c r="L329" s="59"/>
      <c r="Q329" s="59"/>
      <c r="T329" s="60"/>
      <c r="U329" s="38"/>
      <c r="V329" s="60"/>
      <c r="W329" s="60"/>
      <c r="X329" s="56"/>
      <c r="Y329" s="61"/>
      <c r="AA329" s="62"/>
    </row>
    <row r="330" spans="1:27" ht="13" x14ac:dyDescent="0.15">
      <c r="A330" s="56"/>
      <c r="E330" s="57"/>
      <c r="F330" s="58"/>
      <c r="L330" s="59"/>
      <c r="Q330" s="59"/>
      <c r="T330" s="60"/>
      <c r="U330" s="38"/>
      <c r="V330" s="60"/>
      <c r="W330" s="60"/>
      <c r="X330" s="56"/>
      <c r="Y330" s="61"/>
      <c r="AA330" s="62"/>
    </row>
    <row r="331" spans="1:27" ht="13" x14ac:dyDescent="0.15">
      <c r="A331" s="56"/>
      <c r="E331" s="57"/>
      <c r="F331" s="58"/>
      <c r="L331" s="59"/>
      <c r="Q331" s="59"/>
      <c r="T331" s="60"/>
      <c r="U331" s="38"/>
      <c r="V331" s="60"/>
      <c r="W331" s="60"/>
      <c r="X331" s="56"/>
      <c r="Y331" s="61"/>
      <c r="AA331" s="62"/>
    </row>
    <row r="332" spans="1:27" ht="13" x14ac:dyDescent="0.15">
      <c r="A332" s="56"/>
      <c r="E332" s="57"/>
      <c r="F332" s="58"/>
      <c r="L332" s="59"/>
      <c r="Q332" s="59"/>
      <c r="T332" s="60"/>
      <c r="U332" s="38"/>
      <c r="V332" s="60"/>
      <c r="W332" s="60"/>
      <c r="X332" s="56"/>
      <c r="Y332" s="61"/>
      <c r="AA332" s="62"/>
    </row>
    <row r="333" spans="1:27" ht="13" x14ac:dyDescent="0.15">
      <c r="A333" s="56"/>
      <c r="E333" s="57"/>
      <c r="F333" s="58"/>
      <c r="L333" s="59"/>
      <c r="Q333" s="59"/>
      <c r="T333" s="60"/>
      <c r="U333" s="38"/>
      <c r="V333" s="60"/>
      <c r="W333" s="60"/>
      <c r="X333" s="56"/>
      <c r="Y333" s="61"/>
      <c r="AA333" s="62"/>
    </row>
    <row r="334" spans="1:27" ht="13" x14ac:dyDescent="0.15">
      <c r="A334" s="56"/>
      <c r="E334" s="57"/>
      <c r="F334" s="58"/>
      <c r="L334" s="59"/>
      <c r="Q334" s="59"/>
      <c r="T334" s="60"/>
      <c r="U334" s="38"/>
      <c r="V334" s="60"/>
      <c r="W334" s="60"/>
      <c r="X334" s="56"/>
      <c r="Y334" s="61"/>
      <c r="AA334" s="62"/>
    </row>
    <row r="335" spans="1:27" ht="13" x14ac:dyDescent="0.15">
      <c r="A335" s="56"/>
      <c r="E335" s="57"/>
      <c r="F335" s="58"/>
      <c r="L335" s="59"/>
      <c r="Q335" s="59"/>
      <c r="T335" s="60"/>
      <c r="U335" s="38"/>
      <c r="V335" s="60"/>
      <c r="W335" s="60"/>
      <c r="X335" s="56"/>
      <c r="Y335" s="61"/>
      <c r="AA335" s="62"/>
    </row>
    <row r="336" spans="1:27" ht="13" x14ac:dyDescent="0.15">
      <c r="A336" s="56"/>
      <c r="E336" s="57"/>
      <c r="F336" s="58"/>
      <c r="L336" s="59"/>
      <c r="Q336" s="59"/>
      <c r="T336" s="60"/>
      <c r="U336" s="38"/>
      <c r="V336" s="60"/>
      <c r="W336" s="60"/>
      <c r="X336" s="56"/>
      <c r="Y336" s="61"/>
      <c r="AA336" s="62"/>
    </row>
    <row r="337" spans="1:27" ht="13" x14ac:dyDescent="0.15">
      <c r="A337" s="56"/>
      <c r="E337" s="57"/>
      <c r="F337" s="58"/>
      <c r="L337" s="59"/>
      <c r="Q337" s="59"/>
      <c r="T337" s="60"/>
      <c r="U337" s="38"/>
      <c r="V337" s="60"/>
      <c r="W337" s="60"/>
      <c r="X337" s="56"/>
      <c r="Y337" s="61"/>
      <c r="AA337" s="62"/>
    </row>
    <row r="338" spans="1:27" ht="13" x14ac:dyDescent="0.15">
      <c r="A338" s="56"/>
      <c r="E338" s="57"/>
      <c r="F338" s="58"/>
      <c r="L338" s="59"/>
      <c r="Q338" s="59"/>
      <c r="T338" s="60"/>
      <c r="U338" s="38"/>
      <c r="V338" s="60"/>
      <c r="W338" s="60"/>
      <c r="X338" s="56"/>
      <c r="Y338" s="61"/>
      <c r="AA338" s="62"/>
    </row>
    <row r="339" spans="1:27" ht="13" x14ac:dyDescent="0.15">
      <c r="A339" s="56"/>
      <c r="E339" s="57"/>
      <c r="F339" s="58"/>
      <c r="L339" s="59"/>
      <c r="Q339" s="59"/>
      <c r="T339" s="60"/>
      <c r="U339" s="38"/>
      <c r="V339" s="60"/>
      <c r="W339" s="60"/>
      <c r="X339" s="56"/>
      <c r="Y339" s="61"/>
      <c r="AA339" s="62"/>
    </row>
    <row r="340" spans="1:27" ht="13" x14ac:dyDescent="0.15">
      <c r="A340" s="56"/>
      <c r="E340" s="57"/>
      <c r="F340" s="58"/>
      <c r="L340" s="59"/>
      <c r="Q340" s="59"/>
      <c r="T340" s="60"/>
      <c r="U340" s="38"/>
      <c r="V340" s="60"/>
      <c r="W340" s="60"/>
      <c r="X340" s="56"/>
      <c r="Y340" s="61"/>
      <c r="AA340" s="62"/>
    </row>
    <row r="341" spans="1:27" ht="13" x14ac:dyDescent="0.15">
      <c r="A341" s="56"/>
      <c r="E341" s="57"/>
      <c r="F341" s="58"/>
      <c r="L341" s="59"/>
      <c r="Q341" s="59"/>
      <c r="T341" s="60"/>
      <c r="U341" s="38"/>
      <c r="V341" s="60"/>
      <c r="W341" s="60"/>
      <c r="X341" s="56"/>
      <c r="Y341" s="61"/>
      <c r="AA341" s="62"/>
    </row>
    <row r="342" spans="1:27" ht="13" x14ac:dyDescent="0.15">
      <c r="A342" s="56"/>
      <c r="E342" s="57"/>
      <c r="F342" s="58"/>
      <c r="L342" s="59"/>
      <c r="Q342" s="59"/>
      <c r="T342" s="60"/>
      <c r="U342" s="38"/>
      <c r="V342" s="60"/>
      <c r="W342" s="60"/>
      <c r="X342" s="56"/>
      <c r="Y342" s="61"/>
      <c r="AA342" s="62"/>
    </row>
    <row r="343" spans="1:27" ht="13" x14ac:dyDescent="0.15">
      <c r="A343" s="56"/>
      <c r="E343" s="57"/>
      <c r="F343" s="58"/>
      <c r="L343" s="59"/>
      <c r="Q343" s="59"/>
      <c r="T343" s="60"/>
      <c r="U343" s="38"/>
      <c r="V343" s="60"/>
      <c r="W343" s="60"/>
      <c r="X343" s="56"/>
      <c r="Y343" s="61"/>
      <c r="AA343" s="62"/>
    </row>
    <row r="344" spans="1:27" ht="13" x14ac:dyDescent="0.15">
      <c r="A344" s="56"/>
      <c r="E344" s="57"/>
      <c r="F344" s="58"/>
      <c r="L344" s="59"/>
      <c r="Q344" s="59"/>
      <c r="T344" s="60"/>
      <c r="U344" s="38"/>
      <c r="V344" s="60"/>
      <c r="W344" s="60"/>
      <c r="X344" s="56"/>
      <c r="Y344" s="61"/>
      <c r="AA344" s="62"/>
    </row>
    <row r="345" spans="1:27" ht="13" x14ac:dyDescent="0.15">
      <c r="A345" s="56"/>
      <c r="E345" s="57"/>
      <c r="F345" s="58"/>
      <c r="L345" s="59"/>
      <c r="Q345" s="59"/>
      <c r="T345" s="60"/>
      <c r="U345" s="38"/>
      <c r="V345" s="60"/>
      <c r="W345" s="60"/>
      <c r="X345" s="56"/>
      <c r="Y345" s="61"/>
      <c r="AA345" s="62"/>
    </row>
    <row r="346" spans="1:27" ht="13" x14ac:dyDescent="0.15">
      <c r="A346" s="56"/>
      <c r="E346" s="57"/>
      <c r="F346" s="58"/>
      <c r="L346" s="59"/>
      <c r="Q346" s="59"/>
      <c r="T346" s="60"/>
      <c r="U346" s="38"/>
      <c r="V346" s="60"/>
      <c r="W346" s="60"/>
      <c r="X346" s="56"/>
      <c r="Y346" s="61"/>
      <c r="AA346" s="62"/>
    </row>
    <row r="347" spans="1:27" ht="13" x14ac:dyDescent="0.15">
      <c r="A347" s="56"/>
      <c r="E347" s="57"/>
      <c r="F347" s="58"/>
      <c r="L347" s="59"/>
      <c r="Q347" s="59"/>
      <c r="T347" s="60"/>
      <c r="U347" s="38"/>
      <c r="V347" s="60"/>
      <c r="W347" s="60"/>
      <c r="X347" s="56"/>
      <c r="Y347" s="61"/>
      <c r="AA347" s="62"/>
    </row>
    <row r="348" spans="1:27" ht="13" x14ac:dyDescent="0.15">
      <c r="A348" s="56"/>
      <c r="E348" s="57"/>
      <c r="F348" s="58"/>
      <c r="L348" s="59"/>
      <c r="Q348" s="59"/>
      <c r="T348" s="60"/>
      <c r="U348" s="38"/>
      <c r="V348" s="60"/>
      <c r="W348" s="60"/>
      <c r="X348" s="56"/>
      <c r="Y348" s="61"/>
      <c r="AA348" s="62"/>
    </row>
    <row r="349" spans="1:27" ht="13" x14ac:dyDescent="0.15">
      <c r="A349" s="56"/>
      <c r="E349" s="57"/>
      <c r="F349" s="58"/>
      <c r="L349" s="59"/>
      <c r="Q349" s="59"/>
      <c r="T349" s="60"/>
      <c r="U349" s="38"/>
      <c r="V349" s="60"/>
      <c r="W349" s="60"/>
      <c r="X349" s="56"/>
      <c r="Y349" s="61"/>
      <c r="AA349" s="62"/>
    </row>
    <row r="350" spans="1:27" ht="13" x14ac:dyDescent="0.15">
      <c r="A350" s="56"/>
      <c r="E350" s="57"/>
      <c r="F350" s="58"/>
      <c r="L350" s="59"/>
      <c r="Q350" s="59"/>
      <c r="T350" s="60"/>
      <c r="U350" s="38"/>
      <c r="V350" s="60"/>
      <c r="W350" s="60"/>
      <c r="X350" s="56"/>
      <c r="Y350" s="61"/>
      <c r="AA350" s="62"/>
    </row>
    <row r="351" spans="1:27" ht="13" x14ac:dyDescent="0.15">
      <c r="A351" s="56"/>
      <c r="E351" s="57"/>
      <c r="F351" s="58"/>
      <c r="L351" s="59"/>
      <c r="Q351" s="59"/>
      <c r="T351" s="60"/>
      <c r="U351" s="38"/>
      <c r="V351" s="60"/>
      <c r="W351" s="60"/>
      <c r="X351" s="56"/>
      <c r="Y351" s="61"/>
      <c r="AA351" s="62"/>
    </row>
    <row r="352" spans="1:27" ht="13" x14ac:dyDescent="0.15">
      <c r="A352" s="56"/>
      <c r="E352" s="57"/>
      <c r="F352" s="58"/>
      <c r="L352" s="59"/>
      <c r="Q352" s="59"/>
      <c r="T352" s="60"/>
      <c r="U352" s="38"/>
      <c r="V352" s="60"/>
      <c r="W352" s="60"/>
      <c r="X352" s="56"/>
      <c r="Y352" s="61"/>
      <c r="AA352" s="62"/>
    </row>
    <row r="353" spans="1:27" ht="13" x14ac:dyDescent="0.15">
      <c r="A353" s="56"/>
      <c r="E353" s="57"/>
      <c r="F353" s="58"/>
      <c r="L353" s="59"/>
      <c r="Q353" s="59"/>
      <c r="T353" s="60"/>
      <c r="U353" s="38"/>
      <c r="V353" s="60"/>
      <c r="W353" s="60"/>
      <c r="X353" s="56"/>
      <c r="Y353" s="61"/>
      <c r="AA353" s="62"/>
    </row>
    <row r="354" spans="1:27" ht="13" x14ac:dyDescent="0.15">
      <c r="A354" s="56"/>
      <c r="E354" s="57"/>
      <c r="F354" s="58"/>
      <c r="L354" s="59"/>
      <c r="Q354" s="59"/>
      <c r="T354" s="60"/>
      <c r="U354" s="38"/>
      <c r="V354" s="60"/>
      <c r="W354" s="60"/>
      <c r="X354" s="56"/>
      <c r="Y354" s="61"/>
      <c r="AA354" s="62"/>
    </row>
    <row r="355" spans="1:27" ht="13" x14ac:dyDescent="0.15">
      <c r="A355" s="56"/>
      <c r="E355" s="57"/>
      <c r="F355" s="58"/>
      <c r="L355" s="59"/>
      <c r="Q355" s="59"/>
      <c r="T355" s="60"/>
      <c r="U355" s="38"/>
      <c r="V355" s="60"/>
      <c r="W355" s="60"/>
      <c r="X355" s="56"/>
      <c r="Y355" s="61"/>
      <c r="AA355" s="62"/>
    </row>
    <row r="356" spans="1:27" ht="13" x14ac:dyDescent="0.15">
      <c r="A356" s="56"/>
      <c r="E356" s="57"/>
      <c r="F356" s="58"/>
      <c r="L356" s="59"/>
      <c r="Q356" s="59"/>
      <c r="T356" s="60"/>
      <c r="U356" s="38"/>
      <c r="V356" s="60"/>
      <c r="W356" s="60"/>
      <c r="X356" s="56"/>
      <c r="Y356" s="61"/>
      <c r="AA356" s="62"/>
    </row>
    <row r="357" spans="1:27" ht="13" x14ac:dyDescent="0.15">
      <c r="A357" s="56"/>
      <c r="E357" s="57"/>
      <c r="F357" s="58"/>
      <c r="L357" s="59"/>
      <c r="Q357" s="59"/>
      <c r="T357" s="60"/>
      <c r="U357" s="38"/>
      <c r="V357" s="60"/>
      <c r="W357" s="60"/>
      <c r="X357" s="56"/>
      <c r="Y357" s="61"/>
      <c r="AA357" s="62"/>
    </row>
    <row r="358" spans="1:27" ht="13" x14ac:dyDescent="0.15">
      <c r="A358" s="56"/>
      <c r="E358" s="57"/>
      <c r="F358" s="58"/>
      <c r="L358" s="59"/>
      <c r="Q358" s="59"/>
      <c r="T358" s="60"/>
      <c r="U358" s="38"/>
      <c r="V358" s="60"/>
      <c r="W358" s="60"/>
      <c r="X358" s="56"/>
      <c r="Y358" s="61"/>
      <c r="AA358" s="62"/>
    </row>
    <row r="359" spans="1:27" ht="13" x14ac:dyDescent="0.15">
      <c r="A359" s="56"/>
      <c r="E359" s="57"/>
      <c r="F359" s="58"/>
      <c r="L359" s="59"/>
      <c r="Q359" s="59"/>
      <c r="T359" s="60"/>
      <c r="U359" s="38"/>
      <c r="V359" s="60"/>
      <c r="W359" s="60"/>
      <c r="X359" s="56"/>
      <c r="Y359" s="61"/>
      <c r="AA359" s="62"/>
    </row>
    <row r="360" spans="1:27" ht="13" x14ac:dyDescent="0.15">
      <c r="A360" s="56"/>
      <c r="E360" s="57"/>
      <c r="F360" s="58"/>
      <c r="L360" s="59"/>
      <c r="Q360" s="59"/>
      <c r="T360" s="60"/>
      <c r="U360" s="38"/>
      <c r="V360" s="60"/>
      <c r="W360" s="60"/>
      <c r="X360" s="56"/>
      <c r="Y360" s="61"/>
      <c r="AA360" s="62"/>
    </row>
    <row r="361" spans="1:27" ht="13" x14ac:dyDescent="0.15">
      <c r="A361" s="56"/>
      <c r="E361" s="57"/>
      <c r="F361" s="58"/>
      <c r="L361" s="59"/>
      <c r="Q361" s="59"/>
      <c r="T361" s="60"/>
      <c r="U361" s="38"/>
      <c r="V361" s="60"/>
      <c r="W361" s="60"/>
      <c r="X361" s="56"/>
      <c r="Y361" s="61"/>
      <c r="AA361" s="62"/>
    </row>
    <row r="362" spans="1:27" ht="13" x14ac:dyDescent="0.15">
      <c r="A362" s="56"/>
      <c r="E362" s="57"/>
      <c r="F362" s="58"/>
      <c r="L362" s="59"/>
      <c r="Q362" s="59"/>
      <c r="T362" s="60"/>
      <c r="U362" s="38"/>
      <c r="V362" s="60"/>
      <c r="W362" s="60"/>
      <c r="X362" s="56"/>
      <c r="Y362" s="61"/>
      <c r="AA362" s="62"/>
    </row>
    <row r="363" spans="1:27" ht="13" x14ac:dyDescent="0.15">
      <c r="A363" s="56"/>
      <c r="E363" s="57"/>
      <c r="F363" s="58"/>
      <c r="L363" s="59"/>
      <c r="Q363" s="59"/>
      <c r="T363" s="60"/>
      <c r="U363" s="38"/>
      <c r="V363" s="60"/>
      <c r="W363" s="60"/>
      <c r="X363" s="56"/>
      <c r="Y363" s="61"/>
      <c r="AA363" s="62"/>
    </row>
    <row r="364" spans="1:27" ht="13" x14ac:dyDescent="0.15">
      <c r="A364" s="56"/>
      <c r="E364" s="57"/>
      <c r="F364" s="58"/>
      <c r="L364" s="59"/>
      <c r="Q364" s="59"/>
      <c r="T364" s="60"/>
      <c r="U364" s="38"/>
      <c r="V364" s="60"/>
      <c r="W364" s="60"/>
      <c r="X364" s="56"/>
      <c r="Y364" s="61"/>
      <c r="AA364" s="62"/>
    </row>
    <row r="365" spans="1:27" ht="13" x14ac:dyDescent="0.15">
      <c r="A365" s="56"/>
      <c r="E365" s="57"/>
      <c r="F365" s="58"/>
      <c r="L365" s="59"/>
      <c r="Q365" s="59"/>
      <c r="T365" s="60"/>
      <c r="U365" s="38"/>
      <c r="V365" s="60"/>
      <c r="W365" s="60"/>
      <c r="X365" s="56"/>
      <c r="Y365" s="61"/>
      <c r="AA365" s="62"/>
    </row>
    <row r="366" spans="1:27" ht="13" x14ac:dyDescent="0.15">
      <c r="A366" s="56"/>
      <c r="E366" s="57"/>
      <c r="F366" s="58"/>
      <c r="L366" s="59"/>
      <c r="Q366" s="59"/>
      <c r="T366" s="60"/>
      <c r="U366" s="38"/>
      <c r="V366" s="60"/>
      <c r="W366" s="60"/>
      <c r="X366" s="56"/>
      <c r="Y366" s="61"/>
      <c r="AA366" s="62"/>
    </row>
    <row r="367" spans="1:27" ht="13" x14ac:dyDescent="0.15">
      <c r="A367" s="56"/>
      <c r="E367" s="57"/>
      <c r="F367" s="58"/>
      <c r="L367" s="59"/>
      <c r="Q367" s="59"/>
      <c r="T367" s="60"/>
      <c r="U367" s="38"/>
      <c r="V367" s="60"/>
      <c r="W367" s="60"/>
      <c r="X367" s="56"/>
      <c r="Y367" s="61"/>
      <c r="AA367" s="62"/>
    </row>
    <row r="368" spans="1:27" ht="13" x14ac:dyDescent="0.15">
      <c r="A368" s="56"/>
      <c r="E368" s="57"/>
      <c r="F368" s="58"/>
      <c r="L368" s="59"/>
      <c r="Q368" s="59"/>
      <c r="T368" s="60"/>
      <c r="U368" s="38"/>
      <c r="V368" s="60"/>
      <c r="W368" s="60"/>
      <c r="X368" s="56"/>
      <c r="Y368" s="61"/>
      <c r="AA368" s="62"/>
    </row>
    <row r="369" spans="1:27" ht="13" x14ac:dyDescent="0.15">
      <c r="A369" s="56"/>
      <c r="E369" s="57"/>
      <c r="F369" s="58"/>
      <c r="L369" s="59"/>
      <c r="Q369" s="59"/>
      <c r="T369" s="60"/>
      <c r="U369" s="38"/>
      <c r="V369" s="60"/>
      <c r="W369" s="60"/>
      <c r="X369" s="56"/>
      <c r="Y369" s="61"/>
      <c r="AA369" s="62"/>
    </row>
    <row r="370" spans="1:27" ht="13" x14ac:dyDescent="0.15">
      <c r="A370" s="56"/>
      <c r="E370" s="57"/>
      <c r="F370" s="58"/>
      <c r="L370" s="59"/>
      <c r="Q370" s="59"/>
      <c r="T370" s="60"/>
      <c r="U370" s="38"/>
      <c r="V370" s="60"/>
      <c r="W370" s="60"/>
      <c r="X370" s="56"/>
      <c r="Y370" s="61"/>
      <c r="AA370" s="62"/>
    </row>
    <row r="371" spans="1:27" ht="13" x14ac:dyDescent="0.15">
      <c r="A371" s="56"/>
      <c r="E371" s="57"/>
      <c r="F371" s="58"/>
      <c r="L371" s="59"/>
      <c r="Q371" s="59"/>
      <c r="T371" s="60"/>
      <c r="U371" s="38"/>
      <c r="V371" s="60"/>
      <c r="W371" s="60"/>
      <c r="X371" s="56"/>
      <c r="Y371" s="61"/>
      <c r="AA371" s="62"/>
    </row>
    <row r="372" spans="1:27" ht="13" x14ac:dyDescent="0.15">
      <c r="A372" s="56"/>
      <c r="E372" s="57"/>
      <c r="F372" s="58"/>
      <c r="L372" s="59"/>
      <c r="Q372" s="59"/>
      <c r="T372" s="60"/>
      <c r="U372" s="38"/>
      <c r="V372" s="60"/>
      <c r="W372" s="60"/>
      <c r="X372" s="56"/>
      <c r="Y372" s="61"/>
      <c r="AA372" s="62"/>
    </row>
    <row r="373" spans="1:27" ht="13" x14ac:dyDescent="0.15">
      <c r="A373" s="56"/>
      <c r="E373" s="57"/>
      <c r="F373" s="58"/>
      <c r="L373" s="59"/>
      <c r="Q373" s="59"/>
      <c r="T373" s="60"/>
      <c r="U373" s="38"/>
      <c r="V373" s="60"/>
      <c r="W373" s="60"/>
      <c r="X373" s="56"/>
      <c r="Y373" s="61"/>
      <c r="AA373" s="62"/>
    </row>
    <row r="374" spans="1:27" ht="13" x14ac:dyDescent="0.15">
      <c r="A374" s="56"/>
      <c r="E374" s="57"/>
      <c r="F374" s="58"/>
      <c r="L374" s="59"/>
      <c r="Q374" s="59"/>
      <c r="T374" s="60"/>
      <c r="U374" s="38"/>
      <c r="V374" s="60"/>
      <c r="W374" s="60"/>
      <c r="X374" s="56"/>
      <c r="Y374" s="61"/>
      <c r="AA374" s="62"/>
    </row>
    <row r="375" spans="1:27" ht="13" x14ac:dyDescent="0.15">
      <c r="A375" s="56"/>
      <c r="E375" s="57"/>
      <c r="F375" s="58"/>
      <c r="L375" s="59"/>
      <c r="Q375" s="59"/>
      <c r="T375" s="60"/>
      <c r="U375" s="38"/>
      <c r="V375" s="60"/>
      <c r="W375" s="60"/>
      <c r="X375" s="56"/>
      <c r="Y375" s="61"/>
      <c r="AA375" s="62"/>
    </row>
    <row r="376" spans="1:27" ht="13" x14ac:dyDescent="0.15">
      <c r="A376" s="56"/>
      <c r="E376" s="57"/>
      <c r="F376" s="58"/>
      <c r="L376" s="59"/>
      <c r="Q376" s="59"/>
      <c r="T376" s="60"/>
      <c r="U376" s="38"/>
      <c r="V376" s="60"/>
      <c r="W376" s="60"/>
      <c r="X376" s="56"/>
      <c r="Y376" s="61"/>
      <c r="AA376" s="62"/>
    </row>
    <row r="377" spans="1:27" ht="13" x14ac:dyDescent="0.15">
      <c r="A377" s="56"/>
      <c r="E377" s="57"/>
      <c r="F377" s="58"/>
      <c r="L377" s="59"/>
      <c r="Q377" s="59"/>
      <c r="T377" s="60"/>
      <c r="U377" s="38"/>
      <c r="V377" s="60"/>
      <c r="W377" s="60"/>
      <c r="X377" s="56"/>
      <c r="Y377" s="61"/>
      <c r="AA377" s="62"/>
    </row>
    <row r="378" spans="1:27" ht="13" x14ac:dyDescent="0.15">
      <c r="A378" s="56"/>
      <c r="E378" s="57"/>
      <c r="F378" s="58"/>
      <c r="L378" s="59"/>
      <c r="Q378" s="59"/>
      <c r="T378" s="60"/>
      <c r="U378" s="38"/>
      <c r="V378" s="60"/>
      <c r="W378" s="60"/>
      <c r="X378" s="56"/>
      <c r="Y378" s="61"/>
      <c r="AA378" s="62"/>
    </row>
    <row r="379" spans="1:27" ht="13" x14ac:dyDescent="0.15">
      <c r="A379" s="56"/>
      <c r="E379" s="57"/>
      <c r="F379" s="58"/>
      <c r="L379" s="59"/>
      <c r="Q379" s="59"/>
      <c r="T379" s="60"/>
      <c r="U379" s="38"/>
      <c r="V379" s="60"/>
      <c r="W379" s="60"/>
      <c r="X379" s="56"/>
      <c r="Y379" s="61"/>
      <c r="AA379" s="62"/>
    </row>
    <row r="380" spans="1:27" ht="13" x14ac:dyDescent="0.15">
      <c r="A380" s="56"/>
      <c r="E380" s="57"/>
      <c r="F380" s="58"/>
      <c r="L380" s="59"/>
      <c r="Q380" s="59"/>
      <c r="T380" s="60"/>
      <c r="U380" s="38"/>
      <c r="V380" s="60"/>
      <c r="W380" s="60"/>
      <c r="X380" s="56"/>
      <c r="Y380" s="61"/>
      <c r="AA380" s="62"/>
    </row>
    <row r="381" spans="1:27" ht="13" x14ac:dyDescent="0.15">
      <c r="A381" s="56"/>
      <c r="E381" s="57"/>
      <c r="F381" s="58"/>
      <c r="L381" s="59"/>
      <c r="Q381" s="59"/>
      <c r="T381" s="60"/>
      <c r="U381" s="38"/>
      <c r="V381" s="60"/>
      <c r="W381" s="60"/>
      <c r="X381" s="56"/>
      <c r="Y381" s="61"/>
      <c r="AA381" s="62"/>
    </row>
    <row r="382" spans="1:27" ht="13" x14ac:dyDescent="0.15">
      <c r="A382" s="56"/>
      <c r="E382" s="57"/>
      <c r="F382" s="58"/>
      <c r="L382" s="59"/>
      <c r="Q382" s="59"/>
      <c r="T382" s="60"/>
      <c r="U382" s="38"/>
      <c r="V382" s="60"/>
      <c r="W382" s="60"/>
      <c r="X382" s="56"/>
      <c r="Y382" s="61"/>
      <c r="AA382" s="62"/>
    </row>
    <row r="383" spans="1:27" ht="13" x14ac:dyDescent="0.15">
      <c r="A383" s="56"/>
      <c r="E383" s="57"/>
      <c r="F383" s="58"/>
      <c r="L383" s="59"/>
      <c r="Q383" s="59"/>
      <c r="T383" s="60"/>
      <c r="U383" s="38"/>
      <c r="V383" s="60"/>
      <c r="W383" s="60"/>
      <c r="X383" s="56"/>
      <c r="Y383" s="61"/>
      <c r="AA383" s="62"/>
    </row>
    <row r="384" spans="1:27" ht="13" x14ac:dyDescent="0.15">
      <c r="A384" s="56"/>
      <c r="E384" s="57"/>
      <c r="F384" s="58"/>
      <c r="L384" s="59"/>
      <c r="Q384" s="59"/>
      <c r="T384" s="60"/>
      <c r="U384" s="38"/>
      <c r="V384" s="60"/>
      <c r="W384" s="60"/>
      <c r="X384" s="56"/>
      <c r="Y384" s="61"/>
      <c r="AA384" s="62"/>
    </row>
    <row r="385" spans="1:27" ht="13" x14ac:dyDescent="0.15">
      <c r="A385" s="56"/>
      <c r="E385" s="57"/>
      <c r="F385" s="58"/>
      <c r="L385" s="59"/>
      <c r="Q385" s="59"/>
      <c r="T385" s="60"/>
      <c r="U385" s="38"/>
      <c r="V385" s="60"/>
      <c r="W385" s="60"/>
      <c r="X385" s="56"/>
      <c r="Y385" s="61"/>
      <c r="AA385" s="62"/>
    </row>
    <row r="386" spans="1:27" ht="13" x14ac:dyDescent="0.15">
      <c r="A386" s="56"/>
      <c r="E386" s="57"/>
      <c r="F386" s="58"/>
      <c r="L386" s="59"/>
      <c r="Q386" s="59"/>
      <c r="T386" s="60"/>
      <c r="U386" s="38"/>
      <c r="V386" s="60"/>
      <c r="W386" s="60"/>
      <c r="X386" s="56"/>
      <c r="Y386" s="61"/>
      <c r="AA386" s="62"/>
    </row>
    <row r="387" spans="1:27" ht="13" x14ac:dyDescent="0.15">
      <c r="A387" s="56"/>
      <c r="E387" s="57"/>
      <c r="F387" s="58"/>
      <c r="L387" s="59"/>
      <c r="Q387" s="59"/>
      <c r="T387" s="60"/>
      <c r="U387" s="38"/>
      <c r="V387" s="60"/>
      <c r="W387" s="60"/>
      <c r="X387" s="56"/>
      <c r="Y387" s="61"/>
      <c r="AA387" s="62"/>
    </row>
    <row r="388" spans="1:27" ht="13" x14ac:dyDescent="0.15">
      <c r="A388" s="56"/>
      <c r="E388" s="57"/>
      <c r="F388" s="58"/>
      <c r="L388" s="59"/>
      <c r="Q388" s="59"/>
      <c r="T388" s="60"/>
      <c r="U388" s="38"/>
      <c r="V388" s="60"/>
      <c r="W388" s="60"/>
      <c r="X388" s="56"/>
      <c r="Y388" s="61"/>
      <c r="AA388" s="62"/>
    </row>
    <row r="389" spans="1:27" ht="13" x14ac:dyDescent="0.15">
      <c r="A389" s="56"/>
      <c r="E389" s="57"/>
      <c r="F389" s="58"/>
      <c r="L389" s="59"/>
      <c r="Q389" s="59"/>
      <c r="T389" s="60"/>
      <c r="U389" s="38"/>
      <c r="V389" s="60"/>
      <c r="W389" s="60"/>
      <c r="X389" s="56"/>
      <c r="Y389" s="61"/>
      <c r="AA389" s="62"/>
    </row>
    <row r="390" spans="1:27" ht="13" x14ac:dyDescent="0.15">
      <c r="A390" s="56"/>
      <c r="E390" s="57"/>
      <c r="F390" s="58"/>
      <c r="L390" s="59"/>
      <c r="Q390" s="59"/>
      <c r="T390" s="60"/>
      <c r="U390" s="38"/>
      <c r="V390" s="60"/>
      <c r="W390" s="60"/>
      <c r="X390" s="56"/>
      <c r="Y390" s="61"/>
      <c r="AA390" s="62"/>
    </row>
    <row r="391" spans="1:27" ht="13" x14ac:dyDescent="0.15">
      <c r="A391" s="56"/>
      <c r="E391" s="57"/>
      <c r="F391" s="58"/>
      <c r="L391" s="59"/>
      <c r="Q391" s="59"/>
      <c r="T391" s="60"/>
      <c r="U391" s="38"/>
      <c r="V391" s="60"/>
      <c r="W391" s="60"/>
      <c r="X391" s="56"/>
      <c r="Y391" s="61"/>
      <c r="AA391" s="62"/>
    </row>
    <row r="392" spans="1:27" ht="13" x14ac:dyDescent="0.15">
      <c r="A392" s="56"/>
      <c r="E392" s="57"/>
      <c r="F392" s="58"/>
      <c r="L392" s="59"/>
      <c r="Q392" s="59"/>
      <c r="T392" s="60"/>
      <c r="U392" s="38"/>
      <c r="V392" s="60"/>
      <c r="W392" s="60"/>
      <c r="X392" s="56"/>
      <c r="Y392" s="61"/>
      <c r="AA392" s="62"/>
    </row>
    <row r="393" spans="1:27" ht="13" x14ac:dyDescent="0.15">
      <c r="A393" s="56"/>
      <c r="E393" s="57"/>
      <c r="F393" s="58"/>
      <c r="L393" s="59"/>
      <c r="Q393" s="59"/>
      <c r="T393" s="60"/>
      <c r="U393" s="38"/>
      <c r="V393" s="60"/>
      <c r="W393" s="60"/>
      <c r="X393" s="56"/>
      <c r="Y393" s="61"/>
      <c r="AA393" s="62"/>
    </row>
    <row r="394" spans="1:27" ht="13" x14ac:dyDescent="0.15">
      <c r="A394" s="56"/>
      <c r="E394" s="57"/>
      <c r="F394" s="58"/>
      <c r="L394" s="59"/>
      <c r="Q394" s="59"/>
      <c r="T394" s="60"/>
      <c r="U394" s="38"/>
      <c r="V394" s="60"/>
      <c r="W394" s="60"/>
      <c r="X394" s="56"/>
      <c r="Y394" s="61"/>
      <c r="AA394" s="62"/>
    </row>
    <row r="395" spans="1:27" ht="13" x14ac:dyDescent="0.15">
      <c r="A395" s="56"/>
      <c r="E395" s="57"/>
      <c r="F395" s="58"/>
      <c r="L395" s="59"/>
      <c r="Q395" s="59"/>
      <c r="T395" s="60"/>
      <c r="U395" s="38"/>
      <c r="V395" s="60"/>
      <c r="W395" s="60"/>
      <c r="X395" s="56"/>
      <c r="Y395" s="61"/>
      <c r="AA395" s="62"/>
    </row>
    <row r="396" spans="1:27" ht="13" x14ac:dyDescent="0.15">
      <c r="A396" s="56"/>
      <c r="E396" s="57"/>
      <c r="F396" s="58"/>
      <c r="L396" s="59"/>
      <c r="Q396" s="59"/>
      <c r="T396" s="60"/>
      <c r="U396" s="38"/>
      <c r="V396" s="60"/>
      <c r="W396" s="60"/>
      <c r="X396" s="56"/>
      <c r="Y396" s="61"/>
      <c r="AA396" s="62"/>
    </row>
    <row r="397" spans="1:27" ht="13" x14ac:dyDescent="0.15">
      <c r="A397" s="56"/>
      <c r="E397" s="57"/>
      <c r="F397" s="58"/>
      <c r="L397" s="59"/>
      <c r="Q397" s="59"/>
      <c r="T397" s="60"/>
      <c r="U397" s="38"/>
      <c r="V397" s="60"/>
      <c r="W397" s="60"/>
      <c r="X397" s="56"/>
      <c r="Y397" s="61"/>
      <c r="AA397" s="62"/>
    </row>
    <row r="398" spans="1:27" ht="13" x14ac:dyDescent="0.15">
      <c r="A398" s="56"/>
      <c r="E398" s="57"/>
      <c r="F398" s="58"/>
      <c r="L398" s="59"/>
      <c r="Q398" s="59"/>
      <c r="T398" s="60"/>
      <c r="U398" s="38"/>
      <c r="V398" s="60"/>
      <c r="W398" s="60"/>
      <c r="X398" s="56"/>
      <c r="Y398" s="61"/>
      <c r="AA398" s="62"/>
    </row>
    <row r="399" spans="1:27" ht="13" x14ac:dyDescent="0.15">
      <c r="A399" s="56"/>
      <c r="E399" s="57"/>
      <c r="F399" s="58"/>
      <c r="L399" s="59"/>
      <c r="Q399" s="59"/>
      <c r="T399" s="60"/>
      <c r="U399" s="38"/>
      <c r="V399" s="60"/>
      <c r="W399" s="60"/>
      <c r="X399" s="56"/>
      <c r="Y399" s="61"/>
      <c r="AA399" s="62"/>
    </row>
    <row r="400" spans="1:27" ht="13" x14ac:dyDescent="0.15">
      <c r="A400" s="56"/>
      <c r="E400" s="57"/>
      <c r="F400" s="58"/>
      <c r="L400" s="59"/>
      <c r="Q400" s="59"/>
      <c r="T400" s="60"/>
      <c r="U400" s="38"/>
      <c r="V400" s="60"/>
      <c r="W400" s="60"/>
      <c r="X400" s="56"/>
      <c r="Y400" s="61"/>
      <c r="AA400" s="62"/>
    </row>
    <row r="401" spans="1:27" ht="13" x14ac:dyDescent="0.15">
      <c r="A401" s="56"/>
      <c r="E401" s="57"/>
      <c r="F401" s="58"/>
      <c r="L401" s="59"/>
      <c r="Q401" s="59"/>
      <c r="T401" s="60"/>
      <c r="U401" s="38"/>
      <c r="V401" s="60"/>
      <c r="W401" s="60"/>
      <c r="X401" s="56"/>
      <c r="Y401" s="61"/>
      <c r="AA401" s="62"/>
    </row>
    <row r="402" spans="1:27" ht="13" x14ac:dyDescent="0.15">
      <c r="A402" s="56"/>
      <c r="E402" s="57"/>
      <c r="F402" s="58"/>
      <c r="L402" s="59"/>
      <c r="Q402" s="59"/>
      <c r="T402" s="60"/>
      <c r="U402" s="38"/>
      <c r="V402" s="60"/>
      <c r="W402" s="60"/>
      <c r="X402" s="56"/>
      <c r="Y402" s="61"/>
      <c r="AA402" s="62"/>
    </row>
    <row r="403" spans="1:27" ht="13" x14ac:dyDescent="0.15">
      <c r="A403" s="56"/>
      <c r="E403" s="57"/>
      <c r="F403" s="58"/>
      <c r="L403" s="59"/>
      <c r="Q403" s="59"/>
      <c r="T403" s="60"/>
      <c r="U403" s="38"/>
      <c r="V403" s="60"/>
      <c r="W403" s="60"/>
      <c r="X403" s="56"/>
      <c r="Y403" s="61"/>
      <c r="AA403" s="62"/>
    </row>
    <row r="404" spans="1:27" ht="13" x14ac:dyDescent="0.15">
      <c r="A404" s="56"/>
      <c r="E404" s="57"/>
      <c r="F404" s="58"/>
      <c r="L404" s="59"/>
      <c r="Q404" s="59"/>
      <c r="T404" s="60"/>
      <c r="U404" s="38"/>
      <c r="V404" s="60"/>
      <c r="W404" s="60"/>
      <c r="X404" s="56"/>
      <c r="Y404" s="61"/>
      <c r="AA404" s="62"/>
    </row>
    <row r="405" spans="1:27" ht="13" x14ac:dyDescent="0.15">
      <c r="A405" s="56"/>
      <c r="E405" s="57"/>
      <c r="F405" s="58"/>
      <c r="L405" s="59"/>
      <c r="Q405" s="59"/>
      <c r="T405" s="60"/>
      <c r="U405" s="38"/>
      <c r="V405" s="60"/>
      <c r="W405" s="60"/>
      <c r="X405" s="56"/>
      <c r="Y405" s="61"/>
      <c r="AA405" s="62"/>
    </row>
    <row r="406" spans="1:27" ht="13" x14ac:dyDescent="0.15">
      <c r="A406" s="56"/>
      <c r="E406" s="57"/>
      <c r="F406" s="58"/>
      <c r="L406" s="59"/>
      <c r="Q406" s="59"/>
      <c r="T406" s="60"/>
      <c r="U406" s="38"/>
      <c r="V406" s="60"/>
      <c r="W406" s="60"/>
      <c r="X406" s="56"/>
      <c r="Y406" s="61"/>
      <c r="AA406" s="62"/>
    </row>
    <row r="407" spans="1:27" ht="13" x14ac:dyDescent="0.15">
      <c r="A407" s="56"/>
      <c r="E407" s="57"/>
      <c r="F407" s="58"/>
      <c r="L407" s="59"/>
      <c r="Q407" s="59"/>
      <c r="T407" s="60"/>
      <c r="U407" s="38"/>
      <c r="V407" s="60"/>
      <c r="W407" s="60"/>
      <c r="X407" s="56"/>
      <c r="Y407" s="61"/>
      <c r="AA407" s="62"/>
    </row>
    <row r="408" spans="1:27" ht="13" x14ac:dyDescent="0.15">
      <c r="A408" s="56"/>
      <c r="E408" s="57"/>
      <c r="F408" s="58"/>
      <c r="L408" s="59"/>
      <c r="Q408" s="59"/>
      <c r="T408" s="60"/>
      <c r="U408" s="38"/>
      <c r="V408" s="60"/>
      <c r="W408" s="60"/>
      <c r="X408" s="56"/>
      <c r="Y408" s="61"/>
      <c r="AA408" s="62"/>
    </row>
    <row r="409" spans="1:27" ht="13" x14ac:dyDescent="0.15">
      <c r="A409" s="56"/>
      <c r="E409" s="57"/>
      <c r="F409" s="58"/>
      <c r="L409" s="59"/>
      <c r="Q409" s="59"/>
      <c r="T409" s="60"/>
      <c r="U409" s="38"/>
      <c r="V409" s="60"/>
      <c r="W409" s="60"/>
      <c r="X409" s="56"/>
      <c r="Y409" s="61"/>
      <c r="AA409" s="62"/>
    </row>
    <row r="410" spans="1:27" ht="13" x14ac:dyDescent="0.15">
      <c r="A410" s="56"/>
      <c r="E410" s="57"/>
      <c r="F410" s="58"/>
      <c r="L410" s="59"/>
      <c r="Q410" s="59"/>
      <c r="T410" s="60"/>
      <c r="U410" s="38"/>
      <c r="V410" s="60"/>
      <c r="W410" s="60"/>
      <c r="X410" s="56"/>
      <c r="Y410" s="61"/>
      <c r="AA410" s="62"/>
    </row>
    <row r="411" spans="1:27" ht="13" x14ac:dyDescent="0.15">
      <c r="A411" s="56"/>
      <c r="E411" s="57"/>
      <c r="F411" s="58"/>
      <c r="L411" s="59"/>
      <c r="Q411" s="59"/>
      <c r="T411" s="60"/>
      <c r="U411" s="38"/>
      <c r="V411" s="60"/>
      <c r="W411" s="60"/>
      <c r="X411" s="56"/>
      <c r="Y411" s="61"/>
      <c r="AA411" s="62"/>
    </row>
    <row r="412" spans="1:27" ht="13" x14ac:dyDescent="0.15">
      <c r="A412" s="56"/>
      <c r="E412" s="57"/>
      <c r="F412" s="58"/>
      <c r="L412" s="59"/>
      <c r="Q412" s="59"/>
      <c r="T412" s="60"/>
      <c r="U412" s="38"/>
      <c r="V412" s="60"/>
      <c r="W412" s="60"/>
      <c r="X412" s="56"/>
      <c r="Y412" s="61"/>
      <c r="AA412" s="62"/>
    </row>
    <row r="413" spans="1:27" ht="13" x14ac:dyDescent="0.15">
      <c r="A413" s="56"/>
      <c r="E413" s="57"/>
      <c r="F413" s="58"/>
      <c r="L413" s="59"/>
      <c r="Q413" s="59"/>
      <c r="T413" s="60"/>
      <c r="U413" s="38"/>
      <c r="V413" s="60"/>
      <c r="W413" s="60"/>
      <c r="X413" s="56"/>
      <c r="Y413" s="61"/>
      <c r="AA413" s="62"/>
    </row>
    <row r="414" spans="1:27" ht="13" x14ac:dyDescent="0.15">
      <c r="A414" s="56"/>
      <c r="E414" s="57"/>
      <c r="F414" s="58"/>
      <c r="L414" s="59"/>
      <c r="Q414" s="59"/>
      <c r="T414" s="60"/>
      <c r="U414" s="38"/>
      <c r="V414" s="60"/>
      <c r="W414" s="60"/>
      <c r="X414" s="56"/>
      <c r="Y414" s="61"/>
      <c r="AA414" s="62"/>
    </row>
    <row r="415" spans="1:27" ht="13" x14ac:dyDescent="0.15">
      <c r="A415" s="56"/>
      <c r="E415" s="57"/>
      <c r="F415" s="58"/>
      <c r="L415" s="59"/>
      <c r="Q415" s="59"/>
      <c r="T415" s="60"/>
      <c r="U415" s="38"/>
      <c r="V415" s="60"/>
      <c r="W415" s="60"/>
      <c r="X415" s="56"/>
      <c r="Y415" s="61"/>
      <c r="AA415" s="62"/>
    </row>
    <row r="416" spans="1:27" ht="13" x14ac:dyDescent="0.15">
      <c r="A416" s="56"/>
      <c r="E416" s="57"/>
      <c r="F416" s="58"/>
      <c r="L416" s="59"/>
      <c r="Q416" s="59"/>
      <c r="T416" s="60"/>
      <c r="U416" s="38"/>
      <c r="V416" s="60"/>
      <c r="W416" s="60"/>
      <c r="X416" s="56"/>
      <c r="Y416" s="61"/>
      <c r="AA416" s="62"/>
    </row>
    <row r="417" spans="1:27" ht="13" x14ac:dyDescent="0.15">
      <c r="A417" s="56"/>
      <c r="E417" s="57"/>
      <c r="F417" s="58"/>
      <c r="L417" s="59"/>
      <c r="Q417" s="59"/>
      <c r="T417" s="60"/>
      <c r="U417" s="38"/>
      <c r="V417" s="60"/>
      <c r="W417" s="60"/>
      <c r="X417" s="56"/>
      <c r="Y417" s="61"/>
      <c r="AA417" s="62"/>
    </row>
    <row r="418" spans="1:27" ht="13" x14ac:dyDescent="0.15">
      <c r="A418" s="56"/>
      <c r="E418" s="57"/>
      <c r="F418" s="58"/>
      <c r="L418" s="59"/>
      <c r="Q418" s="59"/>
      <c r="T418" s="60"/>
      <c r="U418" s="38"/>
      <c r="V418" s="60"/>
      <c r="W418" s="60"/>
      <c r="X418" s="56"/>
      <c r="Y418" s="61"/>
      <c r="AA418" s="62"/>
    </row>
    <row r="419" spans="1:27" ht="13" x14ac:dyDescent="0.15">
      <c r="A419" s="56"/>
      <c r="E419" s="57"/>
      <c r="F419" s="58"/>
      <c r="L419" s="59"/>
      <c r="Q419" s="59"/>
      <c r="T419" s="60"/>
      <c r="U419" s="38"/>
      <c r="V419" s="60"/>
      <c r="W419" s="60"/>
      <c r="X419" s="56"/>
      <c r="Y419" s="61"/>
      <c r="AA419" s="62"/>
    </row>
    <row r="420" spans="1:27" ht="13" x14ac:dyDescent="0.15">
      <c r="A420" s="56"/>
      <c r="E420" s="57"/>
      <c r="F420" s="58"/>
      <c r="L420" s="59"/>
      <c r="Q420" s="59"/>
      <c r="T420" s="60"/>
      <c r="U420" s="38"/>
      <c r="V420" s="60"/>
      <c r="W420" s="60"/>
      <c r="X420" s="56"/>
      <c r="Y420" s="61"/>
      <c r="AA420" s="62"/>
    </row>
    <row r="421" spans="1:27" ht="13" x14ac:dyDescent="0.15">
      <c r="A421" s="56"/>
      <c r="E421" s="57"/>
      <c r="F421" s="58"/>
      <c r="L421" s="59"/>
      <c r="Q421" s="59"/>
      <c r="T421" s="60"/>
      <c r="U421" s="38"/>
      <c r="V421" s="60"/>
      <c r="W421" s="60"/>
      <c r="X421" s="56"/>
      <c r="Y421" s="61"/>
      <c r="AA421" s="62"/>
    </row>
    <row r="422" spans="1:27" ht="13" x14ac:dyDescent="0.15">
      <c r="A422" s="56"/>
      <c r="E422" s="57"/>
      <c r="F422" s="58"/>
      <c r="L422" s="59"/>
      <c r="Q422" s="59"/>
      <c r="T422" s="60"/>
      <c r="U422" s="38"/>
      <c r="V422" s="60"/>
      <c r="W422" s="60"/>
      <c r="X422" s="56"/>
      <c r="Y422" s="61"/>
      <c r="AA422" s="62"/>
    </row>
    <row r="423" spans="1:27" ht="13" x14ac:dyDescent="0.15">
      <c r="A423" s="56"/>
      <c r="E423" s="57"/>
      <c r="F423" s="58"/>
      <c r="L423" s="59"/>
      <c r="Q423" s="59"/>
      <c r="T423" s="60"/>
      <c r="U423" s="38"/>
      <c r="V423" s="60"/>
      <c r="W423" s="60"/>
      <c r="X423" s="56"/>
      <c r="Y423" s="61"/>
      <c r="AA423" s="62"/>
    </row>
    <row r="424" spans="1:27" ht="13" x14ac:dyDescent="0.15">
      <c r="A424" s="56"/>
      <c r="E424" s="57"/>
      <c r="F424" s="58"/>
      <c r="L424" s="59"/>
      <c r="Q424" s="59"/>
      <c r="T424" s="60"/>
      <c r="U424" s="38"/>
      <c r="V424" s="60"/>
      <c r="W424" s="60"/>
      <c r="X424" s="56"/>
      <c r="Y424" s="61"/>
      <c r="AA424" s="62"/>
    </row>
    <row r="425" spans="1:27" ht="13" x14ac:dyDescent="0.15">
      <c r="A425" s="56"/>
      <c r="E425" s="57"/>
      <c r="F425" s="58"/>
      <c r="L425" s="59"/>
      <c r="Q425" s="59"/>
      <c r="T425" s="60"/>
      <c r="U425" s="38"/>
      <c r="V425" s="60"/>
      <c r="W425" s="60"/>
      <c r="X425" s="56"/>
      <c r="Y425" s="61"/>
      <c r="AA425" s="62"/>
    </row>
    <row r="426" spans="1:27" ht="13" x14ac:dyDescent="0.15">
      <c r="A426" s="56"/>
      <c r="E426" s="57"/>
      <c r="F426" s="58"/>
      <c r="L426" s="59"/>
      <c r="Q426" s="59"/>
      <c r="T426" s="60"/>
      <c r="U426" s="38"/>
      <c r="V426" s="60"/>
      <c r="W426" s="60"/>
      <c r="X426" s="56"/>
      <c r="Y426" s="61"/>
      <c r="AA426" s="62"/>
    </row>
    <row r="427" spans="1:27" ht="13" x14ac:dyDescent="0.15">
      <c r="A427" s="56"/>
      <c r="E427" s="57"/>
      <c r="F427" s="58"/>
      <c r="L427" s="59"/>
      <c r="Q427" s="59"/>
      <c r="T427" s="60"/>
      <c r="U427" s="38"/>
      <c r="V427" s="60"/>
      <c r="W427" s="60"/>
      <c r="X427" s="56"/>
      <c r="Y427" s="61"/>
      <c r="AA427" s="62"/>
    </row>
    <row r="428" spans="1:27" ht="13" x14ac:dyDescent="0.15">
      <c r="A428" s="56"/>
      <c r="E428" s="57"/>
      <c r="F428" s="58"/>
      <c r="L428" s="59"/>
      <c r="Q428" s="59"/>
      <c r="T428" s="60"/>
      <c r="U428" s="38"/>
      <c r="V428" s="60"/>
      <c r="W428" s="60"/>
      <c r="X428" s="56"/>
      <c r="Y428" s="61"/>
      <c r="AA428" s="62"/>
    </row>
    <row r="429" spans="1:27" ht="13" x14ac:dyDescent="0.15">
      <c r="A429" s="56"/>
      <c r="E429" s="57"/>
      <c r="F429" s="58"/>
      <c r="L429" s="59"/>
      <c r="Q429" s="59"/>
      <c r="T429" s="60"/>
      <c r="U429" s="38"/>
      <c r="V429" s="60"/>
      <c r="W429" s="60"/>
      <c r="X429" s="56"/>
      <c r="Y429" s="61"/>
      <c r="AA429" s="62"/>
    </row>
    <row r="430" spans="1:27" ht="13" x14ac:dyDescent="0.15">
      <c r="A430" s="56"/>
      <c r="E430" s="57"/>
      <c r="F430" s="58"/>
      <c r="L430" s="59"/>
      <c r="Q430" s="59"/>
      <c r="T430" s="60"/>
      <c r="U430" s="38"/>
      <c r="V430" s="60"/>
      <c r="W430" s="60"/>
      <c r="X430" s="56"/>
      <c r="Y430" s="61"/>
      <c r="AA430" s="62"/>
    </row>
    <row r="431" spans="1:27" ht="13" x14ac:dyDescent="0.15">
      <c r="A431" s="56"/>
      <c r="E431" s="57"/>
      <c r="F431" s="58"/>
      <c r="L431" s="59"/>
      <c r="Q431" s="59"/>
      <c r="T431" s="60"/>
      <c r="U431" s="38"/>
      <c r="V431" s="60"/>
      <c r="W431" s="60"/>
      <c r="X431" s="56"/>
      <c r="Y431" s="61"/>
      <c r="AA431" s="62"/>
    </row>
    <row r="432" spans="1:27" ht="13" x14ac:dyDescent="0.15">
      <c r="A432" s="56"/>
      <c r="E432" s="57"/>
      <c r="F432" s="58"/>
      <c r="L432" s="59"/>
      <c r="Q432" s="59"/>
      <c r="T432" s="60"/>
      <c r="U432" s="38"/>
      <c r="V432" s="60"/>
      <c r="W432" s="60"/>
      <c r="X432" s="56"/>
      <c r="Y432" s="61"/>
      <c r="AA432" s="62"/>
    </row>
    <row r="433" spans="1:27" ht="13" x14ac:dyDescent="0.15">
      <c r="A433" s="56"/>
      <c r="E433" s="57"/>
      <c r="F433" s="58"/>
      <c r="L433" s="59"/>
      <c r="Q433" s="59"/>
      <c r="T433" s="60"/>
      <c r="U433" s="38"/>
      <c r="V433" s="60"/>
      <c r="W433" s="60"/>
      <c r="X433" s="56"/>
      <c r="Y433" s="61"/>
      <c r="AA433" s="62"/>
    </row>
    <row r="434" spans="1:27" ht="13" x14ac:dyDescent="0.15">
      <c r="A434" s="56"/>
      <c r="E434" s="57"/>
      <c r="F434" s="58"/>
      <c r="L434" s="59"/>
      <c r="Q434" s="59"/>
      <c r="T434" s="60"/>
      <c r="U434" s="38"/>
      <c r="V434" s="60"/>
      <c r="W434" s="60"/>
      <c r="X434" s="56"/>
      <c r="Y434" s="61"/>
      <c r="AA434" s="62"/>
    </row>
    <row r="435" spans="1:27" ht="13" x14ac:dyDescent="0.15">
      <c r="A435" s="56"/>
      <c r="E435" s="57"/>
      <c r="F435" s="58"/>
      <c r="L435" s="59"/>
      <c r="Q435" s="59"/>
      <c r="T435" s="60"/>
      <c r="U435" s="38"/>
      <c r="V435" s="60"/>
      <c r="W435" s="60"/>
      <c r="X435" s="56"/>
      <c r="Y435" s="61"/>
      <c r="AA435" s="62"/>
    </row>
    <row r="436" spans="1:27" ht="13" x14ac:dyDescent="0.15">
      <c r="A436" s="56"/>
      <c r="E436" s="57"/>
      <c r="F436" s="58"/>
      <c r="L436" s="59"/>
      <c r="Q436" s="59"/>
      <c r="T436" s="60"/>
      <c r="U436" s="38"/>
      <c r="V436" s="60"/>
      <c r="W436" s="60"/>
      <c r="X436" s="56"/>
      <c r="Y436" s="61"/>
      <c r="AA436" s="62"/>
    </row>
    <row r="437" spans="1:27" ht="13" x14ac:dyDescent="0.15">
      <c r="A437" s="56"/>
      <c r="E437" s="57"/>
      <c r="F437" s="58"/>
      <c r="L437" s="59"/>
      <c r="Q437" s="59"/>
      <c r="T437" s="60"/>
      <c r="U437" s="38"/>
      <c r="V437" s="60"/>
      <c r="W437" s="60"/>
      <c r="X437" s="56"/>
      <c r="Y437" s="61"/>
      <c r="AA437" s="62"/>
    </row>
    <row r="438" spans="1:27" ht="13" x14ac:dyDescent="0.15">
      <c r="A438" s="56"/>
      <c r="E438" s="57"/>
      <c r="F438" s="58"/>
      <c r="L438" s="59"/>
      <c r="Q438" s="59"/>
      <c r="T438" s="60"/>
      <c r="U438" s="38"/>
      <c r="V438" s="60"/>
      <c r="W438" s="60"/>
      <c r="X438" s="56"/>
      <c r="Y438" s="61"/>
      <c r="AA438" s="62"/>
    </row>
    <row r="439" spans="1:27" ht="13" x14ac:dyDescent="0.15">
      <c r="A439" s="56"/>
      <c r="E439" s="57"/>
      <c r="F439" s="58"/>
      <c r="L439" s="59"/>
      <c r="Q439" s="59"/>
      <c r="T439" s="60"/>
      <c r="U439" s="38"/>
      <c r="V439" s="60"/>
      <c r="W439" s="60"/>
      <c r="X439" s="56"/>
      <c r="Y439" s="61"/>
      <c r="AA439" s="62"/>
    </row>
    <row r="440" spans="1:27" ht="13" x14ac:dyDescent="0.15">
      <c r="A440" s="56"/>
      <c r="E440" s="57"/>
      <c r="F440" s="58"/>
      <c r="L440" s="59"/>
      <c r="Q440" s="59"/>
      <c r="T440" s="60"/>
      <c r="U440" s="38"/>
      <c r="V440" s="60"/>
      <c r="W440" s="60"/>
      <c r="X440" s="56"/>
      <c r="Y440" s="61"/>
      <c r="AA440" s="62"/>
    </row>
    <row r="441" spans="1:27" ht="13" x14ac:dyDescent="0.15">
      <c r="A441" s="56"/>
      <c r="E441" s="57"/>
      <c r="F441" s="58"/>
      <c r="L441" s="59"/>
      <c r="Q441" s="59"/>
      <c r="T441" s="60"/>
      <c r="U441" s="38"/>
      <c r="V441" s="60"/>
      <c r="W441" s="60"/>
      <c r="X441" s="56"/>
      <c r="Y441" s="61"/>
      <c r="AA441" s="62"/>
    </row>
    <row r="442" spans="1:27" ht="13" x14ac:dyDescent="0.15">
      <c r="A442" s="56"/>
      <c r="E442" s="57"/>
      <c r="F442" s="58"/>
      <c r="L442" s="59"/>
      <c r="Q442" s="59"/>
      <c r="T442" s="60"/>
      <c r="U442" s="38"/>
      <c r="V442" s="60"/>
      <c r="W442" s="60"/>
      <c r="X442" s="56"/>
      <c r="Y442" s="61"/>
      <c r="AA442" s="62"/>
    </row>
    <row r="443" spans="1:27" ht="13" x14ac:dyDescent="0.15">
      <c r="A443" s="56"/>
      <c r="E443" s="57"/>
      <c r="F443" s="58"/>
      <c r="L443" s="59"/>
      <c r="Q443" s="59"/>
      <c r="T443" s="60"/>
      <c r="U443" s="38"/>
      <c r="V443" s="60"/>
      <c r="W443" s="60"/>
      <c r="X443" s="56"/>
      <c r="Y443" s="61"/>
      <c r="AA443" s="62"/>
    </row>
    <row r="444" spans="1:27" ht="13" x14ac:dyDescent="0.15">
      <c r="A444" s="56"/>
      <c r="E444" s="57"/>
      <c r="F444" s="58"/>
      <c r="L444" s="59"/>
      <c r="Q444" s="59"/>
      <c r="T444" s="60"/>
      <c r="U444" s="38"/>
      <c r="V444" s="60"/>
      <c r="W444" s="60"/>
      <c r="X444" s="56"/>
      <c r="Y444" s="61"/>
      <c r="AA444" s="62"/>
    </row>
    <row r="445" spans="1:27" ht="13" x14ac:dyDescent="0.15">
      <c r="A445" s="56"/>
      <c r="E445" s="57"/>
      <c r="F445" s="58"/>
      <c r="L445" s="59"/>
      <c r="Q445" s="59"/>
      <c r="T445" s="60"/>
      <c r="U445" s="38"/>
      <c r="V445" s="60"/>
      <c r="W445" s="60"/>
      <c r="X445" s="56"/>
      <c r="Y445" s="61"/>
      <c r="AA445" s="62"/>
    </row>
    <row r="446" spans="1:27" ht="13" x14ac:dyDescent="0.15">
      <c r="A446" s="56"/>
      <c r="E446" s="57"/>
      <c r="F446" s="58"/>
      <c r="L446" s="59"/>
      <c r="Q446" s="59"/>
      <c r="T446" s="60"/>
      <c r="U446" s="38"/>
      <c r="V446" s="60"/>
      <c r="W446" s="60"/>
      <c r="X446" s="56"/>
      <c r="Y446" s="61"/>
      <c r="AA446" s="62"/>
    </row>
    <row r="447" spans="1:27" ht="13" x14ac:dyDescent="0.15">
      <c r="A447" s="56"/>
      <c r="E447" s="57"/>
      <c r="F447" s="58"/>
      <c r="L447" s="59"/>
      <c r="Q447" s="59"/>
      <c r="T447" s="60"/>
      <c r="U447" s="38"/>
      <c r="V447" s="60"/>
      <c r="W447" s="60"/>
      <c r="X447" s="56"/>
      <c r="Y447" s="61"/>
      <c r="AA447" s="62"/>
    </row>
    <row r="448" spans="1:27" ht="13" x14ac:dyDescent="0.15">
      <c r="A448" s="56"/>
      <c r="E448" s="57"/>
      <c r="F448" s="58"/>
      <c r="L448" s="59"/>
      <c r="Q448" s="59"/>
      <c r="T448" s="60"/>
      <c r="U448" s="38"/>
      <c r="V448" s="60"/>
      <c r="W448" s="60"/>
      <c r="X448" s="56"/>
      <c r="Y448" s="61"/>
      <c r="AA448" s="62"/>
    </row>
    <row r="449" spans="1:27" ht="13" x14ac:dyDescent="0.15">
      <c r="A449" s="56"/>
      <c r="E449" s="57"/>
      <c r="F449" s="58"/>
      <c r="L449" s="59"/>
      <c r="Q449" s="59"/>
      <c r="T449" s="60"/>
      <c r="U449" s="38"/>
      <c r="V449" s="60"/>
      <c r="W449" s="60"/>
      <c r="X449" s="56"/>
      <c r="Y449" s="61"/>
      <c r="AA449" s="62"/>
    </row>
    <row r="450" spans="1:27" ht="13" x14ac:dyDescent="0.15">
      <c r="A450" s="56"/>
      <c r="E450" s="57"/>
      <c r="F450" s="58"/>
      <c r="L450" s="59"/>
      <c r="Q450" s="59"/>
      <c r="T450" s="60"/>
      <c r="U450" s="38"/>
      <c r="V450" s="60"/>
      <c r="W450" s="60"/>
      <c r="X450" s="56"/>
      <c r="Y450" s="61"/>
      <c r="AA450" s="62"/>
    </row>
    <row r="451" spans="1:27" ht="13" x14ac:dyDescent="0.15">
      <c r="A451" s="56"/>
      <c r="E451" s="57"/>
      <c r="F451" s="58"/>
      <c r="L451" s="59"/>
      <c r="Q451" s="59"/>
      <c r="T451" s="60"/>
      <c r="U451" s="38"/>
      <c r="V451" s="60"/>
      <c r="W451" s="60"/>
      <c r="X451" s="56"/>
      <c r="Y451" s="61"/>
      <c r="AA451" s="62"/>
    </row>
    <row r="452" spans="1:27" ht="13" x14ac:dyDescent="0.15">
      <c r="A452" s="56"/>
      <c r="E452" s="57"/>
      <c r="F452" s="58"/>
      <c r="L452" s="59"/>
      <c r="Q452" s="59"/>
      <c r="T452" s="60"/>
      <c r="U452" s="38"/>
      <c r="V452" s="60"/>
      <c r="W452" s="60"/>
      <c r="X452" s="56"/>
      <c r="Y452" s="61"/>
      <c r="AA452" s="62"/>
    </row>
    <row r="453" spans="1:27" ht="13" x14ac:dyDescent="0.15">
      <c r="A453" s="56"/>
      <c r="E453" s="57"/>
      <c r="F453" s="58"/>
      <c r="L453" s="59"/>
      <c r="Q453" s="59"/>
      <c r="T453" s="60"/>
      <c r="U453" s="38"/>
      <c r="V453" s="60"/>
      <c r="W453" s="60"/>
      <c r="X453" s="56"/>
      <c r="Y453" s="61"/>
      <c r="AA453" s="62"/>
    </row>
    <row r="454" spans="1:27" ht="13" x14ac:dyDescent="0.15">
      <c r="A454" s="56"/>
      <c r="E454" s="57"/>
      <c r="F454" s="58"/>
      <c r="L454" s="59"/>
      <c r="Q454" s="59"/>
      <c r="T454" s="60"/>
      <c r="U454" s="38"/>
      <c r="V454" s="60"/>
      <c r="W454" s="60"/>
      <c r="X454" s="56"/>
      <c r="Y454" s="61"/>
      <c r="AA454" s="62"/>
    </row>
    <row r="455" spans="1:27" ht="13" x14ac:dyDescent="0.15">
      <c r="A455" s="56"/>
      <c r="E455" s="57"/>
      <c r="F455" s="58"/>
      <c r="L455" s="59"/>
      <c r="Q455" s="59"/>
      <c r="T455" s="60"/>
      <c r="U455" s="38"/>
      <c r="V455" s="60"/>
      <c r="W455" s="60"/>
      <c r="X455" s="56"/>
      <c r="Y455" s="61"/>
      <c r="AA455" s="62"/>
    </row>
    <row r="456" spans="1:27" ht="13" x14ac:dyDescent="0.15">
      <c r="A456" s="56"/>
      <c r="E456" s="57"/>
      <c r="F456" s="58"/>
      <c r="L456" s="59"/>
      <c r="Q456" s="59"/>
      <c r="T456" s="60"/>
      <c r="U456" s="38"/>
      <c r="V456" s="60"/>
      <c r="W456" s="60"/>
      <c r="X456" s="56"/>
      <c r="Y456" s="61"/>
      <c r="AA456" s="62"/>
    </row>
    <row r="457" spans="1:27" ht="13" x14ac:dyDescent="0.15">
      <c r="A457" s="56"/>
      <c r="E457" s="57"/>
      <c r="F457" s="58"/>
      <c r="L457" s="59"/>
      <c r="Q457" s="59"/>
      <c r="T457" s="60"/>
      <c r="U457" s="38"/>
      <c r="V457" s="60"/>
      <c r="W457" s="60"/>
      <c r="X457" s="56"/>
      <c r="Y457" s="61"/>
      <c r="AA457" s="62"/>
    </row>
    <row r="458" spans="1:27" ht="13" x14ac:dyDescent="0.15">
      <c r="A458" s="56"/>
      <c r="E458" s="57"/>
      <c r="F458" s="58"/>
      <c r="L458" s="59"/>
      <c r="Q458" s="59"/>
      <c r="T458" s="60"/>
      <c r="U458" s="38"/>
      <c r="V458" s="60"/>
      <c r="W458" s="60"/>
      <c r="X458" s="56"/>
      <c r="Y458" s="61"/>
      <c r="AA458" s="62"/>
    </row>
    <row r="459" spans="1:27" ht="13" x14ac:dyDescent="0.15">
      <c r="A459" s="56"/>
      <c r="E459" s="57"/>
      <c r="F459" s="58"/>
      <c r="L459" s="59"/>
      <c r="Q459" s="59"/>
      <c r="T459" s="60"/>
      <c r="U459" s="38"/>
      <c r="V459" s="60"/>
      <c r="W459" s="60"/>
      <c r="X459" s="56"/>
      <c r="Y459" s="61"/>
      <c r="AA459" s="62"/>
    </row>
    <row r="460" spans="1:27" ht="13" x14ac:dyDescent="0.15">
      <c r="A460" s="56"/>
      <c r="E460" s="57"/>
      <c r="F460" s="58"/>
      <c r="L460" s="59"/>
      <c r="Q460" s="59"/>
      <c r="T460" s="60"/>
      <c r="U460" s="38"/>
      <c r="V460" s="60"/>
      <c r="W460" s="60"/>
      <c r="X460" s="56"/>
      <c r="Y460" s="61"/>
      <c r="AA460" s="62"/>
    </row>
    <row r="461" spans="1:27" ht="13" x14ac:dyDescent="0.15">
      <c r="A461" s="56"/>
      <c r="E461" s="57"/>
      <c r="F461" s="58"/>
      <c r="L461" s="59"/>
      <c r="Q461" s="59"/>
      <c r="T461" s="60"/>
      <c r="U461" s="38"/>
      <c r="V461" s="60"/>
      <c r="W461" s="60"/>
      <c r="X461" s="56"/>
      <c r="Y461" s="61"/>
      <c r="AA461" s="62"/>
    </row>
    <row r="462" spans="1:27" ht="13" x14ac:dyDescent="0.15">
      <c r="A462" s="56"/>
      <c r="E462" s="57"/>
      <c r="F462" s="58"/>
      <c r="L462" s="59"/>
      <c r="Q462" s="59"/>
      <c r="T462" s="60"/>
      <c r="U462" s="38"/>
      <c r="V462" s="60"/>
      <c r="W462" s="60"/>
      <c r="X462" s="56"/>
      <c r="Y462" s="61"/>
      <c r="AA462" s="62"/>
    </row>
    <row r="463" spans="1:27" ht="13" x14ac:dyDescent="0.15">
      <c r="A463" s="56"/>
      <c r="E463" s="57"/>
      <c r="F463" s="58"/>
      <c r="L463" s="59"/>
      <c r="Q463" s="59"/>
      <c r="T463" s="60"/>
      <c r="U463" s="38"/>
      <c r="V463" s="60"/>
      <c r="W463" s="60"/>
      <c r="X463" s="56"/>
      <c r="Y463" s="61"/>
      <c r="AA463" s="62"/>
    </row>
    <row r="464" spans="1:27" ht="13" x14ac:dyDescent="0.15">
      <c r="A464" s="56"/>
      <c r="E464" s="57"/>
      <c r="F464" s="58"/>
      <c r="L464" s="59"/>
      <c r="Q464" s="59"/>
      <c r="T464" s="60"/>
      <c r="U464" s="38"/>
      <c r="V464" s="60"/>
      <c r="W464" s="60"/>
      <c r="X464" s="56"/>
      <c r="Y464" s="61"/>
      <c r="AA464" s="62"/>
    </row>
    <row r="465" spans="1:27" ht="13" x14ac:dyDescent="0.15">
      <c r="A465" s="56"/>
      <c r="E465" s="57"/>
      <c r="F465" s="58"/>
      <c r="L465" s="59"/>
      <c r="Q465" s="59"/>
      <c r="T465" s="60"/>
      <c r="U465" s="38"/>
      <c r="V465" s="60"/>
      <c r="W465" s="60"/>
      <c r="X465" s="56"/>
      <c r="Y465" s="61"/>
      <c r="AA465" s="62"/>
    </row>
    <row r="466" spans="1:27" ht="13" x14ac:dyDescent="0.15">
      <c r="A466" s="56"/>
      <c r="E466" s="57"/>
      <c r="F466" s="58"/>
      <c r="L466" s="59"/>
      <c r="Q466" s="59"/>
      <c r="T466" s="60"/>
      <c r="U466" s="38"/>
      <c r="V466" s="60"/>
      <c r="W466" s="60"/>
      <c r="X466" s="56"/>
      <c r="Y466" s="61"/>
      <c r="AA466" s="62"/>
    </row>
    <row r="467" spans="1:27" ht="13" x14ac:dyDescent="0.15">
      <c r="A467" s="56"/>
      <c r="E467" s="57"/>
      <c r="F467" s="58"/>
      <c r="L467" s="59"/>
      <c r="Q467" s="59"/>
      <c r="T467" s="60"/>
      <c r="U467" s="38"/>
      <c r="V467" s="60"/>
      <c r="W467" s="60"/>
      <c r="X467" s="56"/>
      <c r="Y467" s="61"/>
      <c r="AA467" s="62"/>
    </row>
    <row r="468" spans="1:27" ht="13" x14ac:dyDescent="0.15">
      <c r="A468" s="56"/>
      <c r="E468" s="57"/>
      <c r="F468" s="58"/>
      <c r="L468" s="59"/>
      <c r="Q468" s="59"/>
      <c r="T468" s="60"/>
      <c r="U468" s="38"/>
      <c r="V468" s="60"/>
      <c r="W468" s="60"/>
      <c r="X468" s="56"/>
      <c r="Y468" s="61"/>
      <c r="AA468" s="62"/>
    </row>
    <row r="469" spans="1:27" ht="13" x14ac:dyDescent="0.15">
      <c r="A469" s="56"/>
      <c r="E469" s="57"/>
      <c r="F469" s="58"/>
      <c r="L469" s="59"/>
      <c r="Q469" s="59"/>
      <c r="T469" s="60"/>
      <c r="U469" s="38"/>
      <c r="V469" s="60"/>
      <c r="W469" s="60"/>
      <c r="X469" s="56"/>
      <c r="Y469" s="61"/>
      <c r="AA469" s="62"/>
    </row>
    <row r="470" spans="1:27" ht="13" x14ac:dyDescent="0.15">
      <c r="A470" s="56"/>
      <c r="E470" s="57"/>
      <c r="F470" s="58"/>
      <c r="L470" s="59"/>
      <c r="Q470" s="59"/>
      <c r="T470" s="60"/>
      <c r="U470" s="38"/>
      <c r="V470" s="60"/>
      <c r="W470" s="60"/>
      <c r="X470" s="56"/>
      <c r="Y470" s="61"/>
      <c r="AA470" s="62"/>
    </row>
    <row r="471" spans="1:27" ht="13" x14ac:dyDescent="0.15">
      <c r="A471" s="56"/>
      <c r="E471" s="57"/>
      <c r="F471" s="58"/>
      <c r="L471" s="59"/>
      <c r="Q471" s="59"/>
      <c r="T471" s="60"/>
      <c r="U471" s="38"/>
      <c r="V471" s="60"/>
      <c r="W471" s="60"/>
      <c r="X471" s="56"/>
      <c r="Y471" s="61"/>
      <c r="AA471" s="62"/>
    </row>
    <row r="472" spans="1:27" ht="13" x14ac:dyDescent="0.15">
      <c r="A472" s="56"/>
      <c r="E472" s="57"/>
      <c r="F472" s="58"/>
      <c r="L472" s="59"/>
      <c r="Q472" s="59"/>
      <c r="T472" s="60"/>
      <c r="U472" s="38"/>
      <c r="V472" s="60"/>
      <c r="W472" s="60"/>
      <c r="X472" s="56"/>
      <c r="Y472" s="61"/>
      <c r="AA472" s="62"/>
    </row>
    <row r="473" spans="1:27" ht="13" x14ac:dyDescent="0.15">
      <c r="A473" s="56"/>
      <c r="E473" s="57"/>
      <c r="F473" s="58"/>
      <c r="L473" s="59"/>
      <c r="Q473" s="59"/>
      <c r="T473" s="60"/>
      <c r="U473" s="38"/>
      <c r="V473" s="60"/>
      <c r="W473" s="60"/>
      <c r="X473" s="56"/>
      <c r="Y473" s="61"/>
      <c r="AA473" s="62"/>
    </row>
    <row r="474" spans="1:27" ht="13" x14ac:dyDescent="0.15">
      <c r="A474" s="56"/>
      <c r="E474" s="57"/>
      <c r="F474" s="58"/>
      <c r="L474" s="59"/>
      <c r="Q474" s="59"/>
      <c r="T474" s="60"/>
      <c r="U474" s="38"/>
      <c r="V474" s="60"/>
      <c r="W474" s="60"/>
      <c r="X474" s="56"/>
      <c r="Y474" s="61"/>
      <c r="AA474" s="62"/>
    </row>
    <row r="475" spans="1:27" ht="13" x14ac:dyDescent="0.15">
      <c r="A475" s="56"/>
      <c r="E475" s="57"/>
      <c r="F475" s="58"/>
      <c r="L475" s="59"/>
      <c r="Q475" s="59"/>
      <c r="T475" s="60"/>
      <c r="U475" s="38"/>
      <c r="V475" s="60"/>
      <c r="W475" s="60"/>
      <c r="X475" s="56"/>
      <c r="Y475" s="61"/>
      <c r="AA475" s="62"/>
    </row>
    <row r="476" spans="1:27" ht="13" x14ac:dyDescent="0.15">
      <c r="A476" s="56"/>
      <c r="E476" s="57"/>
      <c r="F476" s="58"/>
      <c r="L476" s="59"/>
      <c r="Q476" s="59"/>
      <c r="T476" s="60"/>
      <c r="U476" s="38"/>
      <c r="V476" s="60"/>
      <c r="W476" s="60"/>
      <c r="X476" s="56"/>
      <c r="Y476" s="61"/>
      <c r="AA476" s="62"/>
    </row>
    <row r="477" spans="1:27" ht="13" x14ac:dyDescent="0.15">
      <c r="A477" s="56"/>
      <c r="E477" s="57"/>
      <c r="F477" s="58"/>
      <c r="L477" s="59"/>
      <c r="Q477" s="59"/>
      <c r="T477" s="60"/>
      <c r="U477" s="38"/>
      <c r="V477" s="60"/>
      <c r="W477" s="60"/>
      <c r="X477" s="56"/>
      <c r="Y477" s="61"/>
      <c r="AA477" s="62"/>
    </row>
    <row r="478" spans="1:27" ht="13" x14ac:dyDescent="0.15">
      <c r="A478" s="56"/>
      <c r="E478" s="57"/>
      <c r="F478" s="58"/>
      <c r="L478" s="59"/>
      <c r="Q478" s="59"/>
      <c r="T478" s="60"/>
      <c r="U478" s="38"/>
      <c r="V478" s="60"/>
      <c r="W478" s="60"/>
      <c r="X478" s="56"/>
      <c r="Y478" s="61"/>
      <c r="AA478" s="62"/>
    </row>
    <row r="479" spans="1:27" ht="13" x14ac:dyDescent="0.15">
      <c r="A479" s="56"/>
      <c r="E479" s="57"/>
      <c r="F479" s="58"/>
      <c r="L479" s="59"/>
      <c r="Q479" s="59"/>
      <c r="T479" s="60"/>
      <c r="U479" s="38"/>
      <c r="V479" s="60"/>
      <c r="W479" s="60"/>
      <c r="X479" s="56"/>
      <c r="Y479" s="61"/>
      <c r="AA479" s="62"/>
    </row>
    <row r="480" spans="1:27" ht="13" x14ac:dyDescent="0.15">
      <c r="A480" s="56"/>
      <c r="E480" s="57"/>
      <c r="F480" s="58"/>
      <c r="L480" s="59"/>
      <c r="Q480" s="59"/>
      <c r="T480" s="60"/>
      <c r="U480" s="38"/>
      <c r="V480" s="60"/>
      <c r="W480" s="60"/>
      <c r="X480" s="56"/>
      <c r="Y480" s="61"/>
      <c r="AA480" s="62"/>
    </row>
    <row r="481" spans="1:27" ht="13" x14ac:dyDescent="0.15">
      <c r="A481" s="56"/>
      <c r="E481" s="57"/>
      <c r="F481" s="58"/>
      <c r="L481" s="59"/>
      <c r="Q481" s="59"/>
      <c r="T481" s="60"/>
      <c r="U481" s="38"/>
      <c r="V481" s="60"/>
      <c r="W481" s="60"/>
      <c r="X481" s="56"/>
      <c r="Y481" s="61"/>
      <c r="AA481" s="62"/>
    </row>
    <row r="482" spans="1:27" ht="13" x14ac:dyDescent="0.15">
      <c r="A482" s="56"/>
      <c r="E482" s="57"/>
      <c r="F482" s="58"/>
      <c r="L482" s="59"/>
      <c r="Q482" s="59"/>
      <c r="T482" s="60"/>
      <c r="U482" s="38"/>
      <c r="V482" s="60"/>
      <c r="W482" s="60"/>
      <c r="X482" s="56"/>
      <c r="Y482" s="61"/>
      <c r="AA482" s="62"/>
    </row>
    <row r="483" spans="1:27" ht="13" x14ac:dyDescent="0.15">
      <c r="A483" s="56"/>
      <c r="E483" s="57"/>
      <c r="F483" s="58"/>
      <c r="L483" s="59"/>
      <c r="Q483" s="59"/>
      <c r="T483" s="60"/>
      <c r="U483" s="38"/>
      <c r="V483" s="60"/>
      <c r="W483" s="60"/>
      <c r="X483" s="56"/>
      <c r="Y483" s="61"/>
      <c r="AA483" s="62"/>
    </row>
    <row r="484" spans="1:27" ht="13" x14ac:dyDescent="0.15">
      <c r="A484" s="56"/>
      <c r="E484" s="57"/>
      <c r="F484" s="58"/>
      <c r="L484" s="59"/>
      <c r="Q484" s="59"/>
      <c r="T484" s="60"/>
      <c r="U484" s="38"/>
      <c r="V484" s="60"/>
      <c r="W484" s="60"/>
      <c r="X484" s="56"/>
      <c r="Y484" s="61"/>
      <c r="AA484" s="62"/>
    </row>
    <row r="485" spans="1:27" ht="13" x14ac:dyDescent="0.15">
      <c r="A485" s="56"/>
      <c r="E485" s="57"/>
      <c r="F485" s="58"/>
      <c r="L485" s="59"/>
      <c r="Q485" s="59"/>
      <c r="T485" s="60"/>
      <c r="U485" s="38"/>
      <c r="V485" s="60"/>
      <c r="W485" s="60"/>
      <c r="X485" s="56"/>
      <c r="Y485" s="61"/>
      <c r="AA485" s="62"/>
    </row>
    <row r="486" spans="1:27" ht="13" x14ac:dyDescent="0.15">
      <c r="A486" s="56"/>
      <c r="E486" s="57"/>
      <c r="F486" s="58"/>
      <c r="L486" s="59"/>
      <c r="Q486" s="59"/>
      <c r="T486" s="60"/>
      <c r="U486" s="38"/>
      <c r="V486" s="60"/>
      <c r="W486" s="60"/>
      <c r="X486" s="56"/>
      <c r="Y486" s="61"/>
      <c r="AA486" s="62"/>
    </row>
    <row r="487" spans="1:27" ht="13" x14ac:dyDescent="0.15">
      <c r="A487" s="56"/>
      <c r="E487" s="57"/>
      <c r="F487" s="58"/>
      <c r="L487" s="59"/>
      <c r="Q487" s="59"/>
      <c r="T487" s="60"/>
      <c r="U487" s="38"/>
      <c r="V487" s="60"/>
      <c r="W487" s="60"/>
      <c r="X487" s="56"/>
      <c r="Y487" s="61"/>
      <c r="AA487" s="62"/>
    </row>
    <row r="488" spans="1:27" ht="13" x14ac:dyDescent="0.15">
      <c r="A488" s="56"/>
      <c r="E488" s="57"/>
      <c r="F488" s="58"/>
      <c r="L488" s="59"/>
      <c r="Q488" s="59"/>
      <c r="T488" s="60"/>
      <c r="U488" s="38"/>
      <c r="V488" s="60"/>
      <c r="W488" s="60"/>
      <c r="X488" s="56"/>
      <c r="Y488" s="61"/>
      <c r="AA488" s="62"/>
    </row>
    <row r="489" spans="1:27" ht="13" x14ac:dyDescent="0.15">
      <c r="A489" s="56"/>
      <c r="E489" s="57"/>
      <c r="F489" s="58"/>
      <c r="L489" s="59"/>
      <c r="Q489" s="59"/>
      <c r="T489" s="60"/>
      <c r="U489" s="38"/>
      <c r="V489" s="60"/>
      <c r="W489" s="60"/>
      <c r="X489" s="56"/>
      <c r="Y489" s="61"/>
      <c r="AA489" s="62"/>
    </row>
    <row r="490" spans="1:27" ht="13" x14ac:dyDescent="0.15">
      <c r="A490" s="56"/>
      <c r="E490" s="57"/>
      <c r="F490" s="58"/>
      <c r="L490" s="59"/>
      <c r="Q490" s="59"/>
      <c r="T490" s="60"/>
      <c r="U490" s="38"/>
      <c r="V490" s="60"/>
      <c r="W490" s="60"/>
      <c r="X490" s="56"/>
      <c r="Y490" s="61"/>
      <c r="AA490" s="62"/>
    </row>
    <row r="491" spans="1:27" ht="13" x14ac:dyDescent="0.15">
      <c r="A491" s="56"/>
      <c r="E491" s="57"/>
      <c r="F491" s="58"/>
      <c r="L491" s="59"/>
      <c r="Q491" s="59"/>
      <c r="T491" s="60"/>
      <c r="U491" s="38"/>
      <c r="V491" s="60"/>
      <c r="W491" s="60"/>
      <c r="X491" s="56"/>
      <c r="Y491" s="61"/>
      <c r="AA491" s="62"/>
    </row>
    <row r="492" spans="1:27" ht="13" x14ac:dyDescent="0.15">
      <c r="A492" s="56"/>
      <c r="E492" s="57"/>
      <c r="F492" s="58"/>
      <c r="L492" s="59"/>
      <c r="Q492" s="59"/>
      <c r="T492" s="60"/>
      <c r="U492" s="38"/>
      <c r="V492" s="60"/>
      <c r="W492" s="60"/>
      <c r="X492" s="56"/>
      <c r="Y492" s="61"/>
      <c r="AA492" s="62"/>
    </row>
    <row r="493" spans="1:27" ht="13" x14ac:dyDescent="0.15">
      <c r="A493" s="56"/>
      <c r="E493" s="57"/>
      <c r="F493" s="58"/>
      <c r="L493" s="59"/>
      <c r="Q493" s="59"/>
      <c r="T493" s="60"/>
      <c r="U493" s="38"/>
      <c r="V493" s="60"/>
      <c r="W493" s="60"/>
      <c r="X493" s="56"/>
      <c r="Y493" s="61"/>
      <c r="AA493" s="62"/>
    </row>
    <row r="494" spans="1:27" ht="13" x14ac:dyDescent="0.15">
      <c r="A494" s="56"/>
      <c r="E494" s="57"/>
      <c r="F494" s="58"/>
      <c r="L494" s="59"/>
      <c r="Q494" s="59"/>
      <c r="T494" s="60"/>
      <c r="U494" s="38"/>
      <c r="V494" s="60"/>
      <c r="W494" s="60"/>
      <c r="X494" s="56"/>
      <c r="Y494" s="61"/>
      <c r="AA494" s="62"/>
    </row>
    <row r="495" spans="1:27" ht="13" x14ac:dyDescent="0.15">
      <c r="A495" s="56"/>
      <c r="E495" s="57"/>
      <c r="F495" s="58"/>
      <c r="L495" s="59"/>
      <c r="Q495" s="59"/>
      <c r="T495" s="60"/>
      <c r="U495" s="38"/>
      <c r="V495" s="60"/>
      <c r="W495" s="60"/>
      <c r="X495" s="56"/>
      <c r="Y495" s="61"/>
      <c r="AA495" s="62"/>
    </row>
    <row r="496" spans="1:27" ht="13" x14ac:dyDescent="0.15">
      <c r="A496" s="56"/>
      <c r="E496" s="57"/>
      <c r="F496" s="58"/>
      <c r="L496" s="59"/>
      <c r="Q496" s="59"/>
      <c r="T496" s="60"/>
      <c r="U496" s="38"/>
      <c r="V496" s="60"/>
      <c r="W496" s="60"/>
      <c r="X496" s="56"/>
      <c r="Y496" s="61"/>
      <c r="AA496" s="62"/>
    </row>
    <row r="497" spans="1:27" ht="13" x14ac:dyDescent="0.15">
      <c r="A497" s="56"/>
      <c r="E497" s="57"/>
      <c r="F497" s="58"/>
      <c r="L497" s="59"/>
      <c r="Q497" s="59"/>
      <c r="T497" s="60"/>
      <c r="U497" s="38"/>
      <c r="V497" s="60"/>
      <c r="W497" s="60"/>
      <c r="X497" s="56"/>
      <c r="Y497" s="61"/>
      <c r="AA497" s="62"/>
    </row>
    <row r="498" spans="1:27" ht="13" x14ac:dyDescent="0.15">
      <c r="A498" s="56"/>
      <c r="E498" s="57"/>
      <c r="F498" s="58"/>
      <c r="L498" s="59"/>
      <c r="Q498" s="59"/>
      <c r="T498" s="60"/>
      <c r="U498" s="38"/>
      <c r="V498" s="60"/>
      <c r="W498" s="60"/>
      <c r="X498" s="56"/>
      <c r="Y498" s="61"/>
      <c r="AA498" s="62"/>
    </row>
    <row r="499" spans="1:27" ht="13" x14ac:dyDescent="0.15">
      <c r="A499" s="56"/>
      <c r="E499" s="57"/>
      <c r="F499" s="58"/>
      <c r="L499" s="59"/>
      <c r="Q499" s="59"/>
      <c r="T499" s="60"/>
      <c r="U499" s="38"/>
      <c r="V499" s="60"/>
      <c r="W499" s="60"/>
      <c r="X499" s="56"/>
      <c r="Y499" s="61"/>
      <c r="AA499" s="62"/>
    </row>
    <row r="500" spans="1:27" ht="13" x14ac:dyDescent="0.15">
      <c r="A500" s="56"/>
      <c r="E500" s="57"/>
      <c r="F500" s="58"/>
      <c r="L500" s="59"/>
      <c r="Q500" s="59"/>
      <c r="T500" s="60"/>
      <c r="U500" s="38"/>
      <c r="V500" s="60"/>
      <c r="W500" s="60"/>
      <c r="X500" s="56"/>
      <c r="Y500" s="61"/>
      <c r="AA500" s="62"/>
    </row>
    <row r="501" spans="1:27" ht="13" x14ac:dyDescent="0.15">
      <c r="A501" s="56"/>
      <c r="E501" s="57"/>
      <c r="F501" s="58"/>
      <c r="L501" s="59"/>
      <c r="Q501" s="59"/>
      <c r="T501" s="60"/>
      <c r="U501" s="38"/>
      <c r="V501" s="60"/>
      <c r="W501" s="60"/>
      <c r="X501" s="56"/>
      <c r="Y501" s="61"/>
      <c r="AA501" s="62"/>
    </row>
    <row r="502" spans="1:27" ht="13" x14ac:dyDescent="0.15">
      <c r="A502" s="56"/>
      <c r="E502" s="57"/>
      <c r="F502" s="58"/>
      <c r="L502" s="59"/>
      <c r="Q502" s="59"/>
      <c r="T502" s="60"/>
      <c r="U502" s="38"/>
      <c r="V502" s="60"/>
      <c r="W502" s="60"/>
      <c r="X502" s="56"/>
      <c r="Y502" s="61"/>
      <c r="AA502" s="62"/>
    </row>
    <row r="503" spans="1:27" ht="13" x14ac:dyDescent="0.15">
      <c r="A503" s="56"/>
      <c r="E503" s="57"/>
      <c r="F503" s="58"/>
      <c r="L503" s="59"/>
      <c r="Q503" s="59"/>
      <c r="T503" s="60"/>
      <c r="U503" s="38"/>
      <c r="V503" s="60"/>
      <c r="W503" s="60"/>
      <c r="X503" s="56"/>
      <c r="Y503" s="61"/>
      <c r="AA503" s="62"/>
    </row>
    <row r="504" spans="1:27" ht="13" x14ac:dyDescent="0.15">
      <c r="A504" s="56"/>
      <c r="E504" s="57"/>
      <c r="F504" s="58"/>
      <c r="L504" s="59"/>
      <c r="Q504" s="59"/>
      <c r="T504" s="60"/>
      <c r="U504" s="38"/>
      <c r="V504" s="60"/>
      <c r="W504" s="60"/>
      <c r="X504" s="56"/>
      <c r="Y504" s="61"/>
      <c r="AA504" s="62"/>
    </row>
    <row r="505" spans="1:27" ht="13" x14ac:dyDescent="0.15">
      <c r="A505" s="56"/>
      <c r="E505" s="57"/>
      <c r="F505" s="58"/>
      <c r="L505" s="59"/>
      <c r="Q505" s="59"/>
      <c r="T505" s="60"/>
      <c r="U505" s="38"/>
      <c r="V505" s="60"/>
      <c r="W505" s="60"/>
      <c r="X505" s="56"/>
      <c r="Y505" s="61"/>
      <c r="AA505" s="62"/>
    </row>
    <row r="506" spans="1:27" ht="13" x14ac:dyDescent="0.15">
      <c r="A506" s="56"/>
      <c r="E506" s="57"/>
      <c r="F506" s="58"/>
      <c r="L506" s="59"/>
      <c r="Q506" s="59"/>
      <c r="T506" s="60"/>
      <c r="U506" s="38"/>
      <c r="V506" s="60"/>
      <c r="W506" s="60"/>
      <c r="X506" s="56"/>
      <c r="Y506" s="61"/>
      <c r="AA506" s="62"/>
    </row>
    <row r="507" spans="1:27" ht="13" x14ac:dyDescent="0.15">
      <c r="A507" s="56"/>
      <c r="E507" s="57"/>
      <c r="F507" s="58"/>
      <c r="L507" s="59"/>
      <c r="Q507" s="59"/>
      <c r="T507" s="60"/>
      <c r="U507" s="38"/>
      <c r="V507" s="60"/>
      <c r="W507" s="60"/>
      <c r="X507" s="56"/>
      <c r="Y507" s="61"/>
      <c r="AA507" s="62"/>
    </row>
    <row r="508" spans="1:27" ht="13" x14ac:dyDescent="0.15">
      <c r="A508" s="56"/>
      <c r="E508" s="57"/>
      <c r="F508" s="58"/>
      <c r="L508" s="59"/>
      <c r="Q508" s="59"/>
      <c r="T508" s="60"/>
      <c r="U508" s="38"/>
      <c r="V508" s="60"/>
      <c r="W508" s="60"/>
      <c r="X508" s="56"/>
      <c r="Y508" s="61"/>
      <c r="AA508" s="62"/>
    </row>
    <row r="509" spans="1:27" ht="13" x14ac:dyDescent="0.15">
      <c r="A509" s="56"/>
      <c r="E509" s="57"/>
      <c r="F509" s="58"/>
      <c r="L509" s="59"/>
      <c r="Q509" s="59"/>
      <c r="T509" s="60"/>
      <c r="U509" s="38"/>
      <c r="V509" s="60"/>
      <c r="W509" s="60"/>
      <c r="X509" s="56"/>
      <c r="Y509" s="61"/>
      <c r="AA509" s="62"/>
    </row>
    <row r="510" spans="1:27" ht="13" x14ac:dyDescent="0.15">
      <c r="A510" s="56"/>
      <c r="E510" s="57"/>
      <c r="F510" s="58"/>
      <c r="L510" s="59"/>
      <c r="Q510" s="59"/>
      <c r="T510" s="60"/>
      <c r="U510" s="38"/>
      <c r="V510" s="60"/>
      <c r="W510" s="60"/>
      <c r="X510" s="56"/>
      <c r="Y510" s="61"/>
      <c r="AA510" s="62"/>
    </row>
    <row r="511" spans="1:27" ht="13" x14ac:dyDescent="0.15">
      <c r="A511" s="56"/>
      <c r="E511" s="57"/>
      <c r="F511" s="58"/>
      <c r="L511" s="59"/>
      <c r="Q511" s="59"/>
      <c r="T511" s="60"/>
      <c r="U511" s="38"/>
      <c r="V511" s="60"/>
      <c r="W511" s="60"/>
      <c r="X511" s="56"/>
      <c r="Y511" s="61"/>
      <c r="AA511" s="62"/>
    </row>
    <row r="512" spans="1:27" ht="13" x14ac:dyDescent="0.15">
      <c r="A512" s="56"/>
      <c r="E512" s="57"/>
      <c r="F512" s="58"/>
      <c r="L512" s="59"/>
      <c r="Q512" s="59"/>
      <c r="T512" s="60"/>
      <c r="U512" s="38"/>
      <c r="V512" s="60"/>
      <c r="W512" s="60"/>
      <c r="X512" s="56"/>
      <c r="Y512" s="61"/>
      <c r="AA512" s="62"/>
    </row>
    <row r="513" spans="1:27" ht="13" x14ac:dyDescent="0.15">
      <c r="A513" s="56"/>
      <c r="E513" s="57"/>
      <c r="F513" s="58"/>
      <c r="L513" s="59"/>
      <c r="Q513" s="59"/>
      <c r="T513" s="60"/>
      <c r="U513" s="38"/>
      <c r="V513" s="60"/>
      <c r="W513" s="60"/>
      <c r="X513" s="56"/>
      <c r="Y513" s="61"/>
      <c r="AA513" s="62"/>
    </row>
    <row r="514" spans="1:27" ht="13" x14ac:dyDescent="0.15">
      <c r="A514" s="56"/>
      <c r="E514" s="57"/>
      <c r="F514" s="58"/>
      <c r="L514" s="59"/>
      <c r="Q514" s="59"/>
      <c r="T514" s="60"/>
      <c r="U514" s="38"/>
      <c r="V514" s="60"/>
      <c r="W514" s="60"/>
      <c r="X514" s="56"/>
      <c r="Y514" s="61"/>
      <c r="AA514" s="62"/>
    </row>
    <row r="515" spans="1:27" ht="13" x14ac:dyDescent="0.15">
      <c r="A515" s="56"/>
      <c r="E515" s="57"/>
      <c r="F515" s="58"/>
      <c r="L515" s="59"/>
      <c r="Q515" s="59"/>
      <c r="T515" s="60"/>
      <c r="U515" s="38"/>
      <c r="V515" s="60"/>
      <c r="W515" s="60"/>
      <c r="X515" s="56"/>
      <c r="Y515" s="61"/>
      <c r="AA515" s="62"/>
    </row>
    <row r="516" spans="1:27" ht="13" x14ac:dyDescent="0.15">
      <c r="A516" s="56"/>
      <c r="E516" s="57"/>
      <c r="F516" s="58"/>
      <c r="L516" s="59"/>
      <c r="Q516" s="59"/>
      <c r="T516" s="60"/>
      <c r="U516" s="38"/>
      <c r="V516" s="60"/>
      <c r="W516" s="60"/>
      <c r="X516" s="56"/>
      <c r="Y516" s="61"/>
      <c r="AA516" s="62"/>
    </row>
    <row r="517" spans="1:27" ht="13" x14ac:dyDescent="0.15">
      <c r="A517" s="56"/>
      <c r="E517" s="57"/>
      <c r="F517" s="58"/>
      <c r="L517" s="59"/>
      <c r="Q517" s="59"/>
      <c r="T517" s="60"/>
      <c r="U517" s="38"/>
      <c r="V517" s="60"/>
      <c r="W517" s="60"/>
      <c r="X517" s="56"/>
      <c r="Y517" s="61"/>
      <c r="AA517" s="62"/>
    </row>
    <row r="518" spans="1:27" ht="13" x14ac:dyDescent="0.15">
      <c r="A518" s="56"/>
      <c r="E518" s="57"/>
      <c r="F518" s="58"/>
      <c r="L518" s="59"/>
      <c r="Q518" s="59"/>
      <c r="T518" s="60"/>
      <c r="U518" s="38"/>
      <c r="V518" s="60"/>
      <c r="W518" s="60"/>
      <c r="X518" s="56"/>
      <c r="Y518" s="61"/>
      <c r="AA518" s="62"/>
    </row>
    <row r="519" spans="1:27" ht="13" x14ac:dyDescent="0.15">
      <c r="A519" s="56"/>
      <c r="E519" s="57"/>
      <c r="F519" s="58"/>
      <c r="L519" s="59"/>
      <c r="Q519" s="59"/>
      <c r="T519" s="60"/>
      <c r="U519" s="38"/>
      <c r="V519" s="60"/>
      <c r="W519" s="60"/>
      <c r="X519" s="56"/>
      <c r="Y519" s="61"/>
      <c r="AA519" s="62"/>
    </row>
    <row r="520" spans="1:27" ht="13" x14ac:dyDescent="0.15">
      <c r="A520" s="56"/>
      <c r="E520" s="57"/>
      <c r="F520" s="58"/>
      <c r="L520" s="59"/>
      <c r="Q520" s="59"/>
      <c r="T520" s="60"/>
      <c r="U520" s="38"/>
      <c r="V520" s="60"/>
      <c r="W520" s="60"/>
      <c r="X520" s="56"/>
      <c r="Y520" s="61"/>
      <c r="AA520" s="62"/>
    </row>
    <row r="521" spans="1:27" ht="13" x14ac:dyDescent="0.15">
      <c r="A521" s="56"/>
      <c r="E521" s="57"/>
      <c r="F521" s="58"/>
      <c r="L521" s="59"/>
      <c r="Q521" s="59"/>
      <c r="T521" s="60"/>
      <c r="U521" s="38"/>
      <c r="V521" s="60"/>
      <c r="W521" s="60"/>
      <c r="X521" s="56"/>
      <c r="Y521" s="61"/>
      <c r="AA521" s="62"/>
    </row>
    <row r="522" spans="1:27" ht="13" x14ac:dyDescent="0.15">
      <c r="A522" s="56"/>
      <c r="E522" s="57"/>
      <c r="F522" s="58"/>
      <c r="L522" s="59"/>
      <c r="Q522" s="59"/>
      <c r="T522" s="60"/>
      <c r="U522" s="38"/>
      <c r="V522" s="60"/>
      <c r="W522" s="60"/>
      <c r="X522" s="56"/>
      <c r="Y522" s="61"/>
      <c r="AA522" s="62"/>
    </row>
    <row r="523" spans="1:27" ht="13" x14ac:dyDescent="0.15">
      <c r="A523" s="56"/>
      <c r="E523" s="57"/>
      <c r="F523" s="58"/>
      <c r="L523" s="59"/>
      <c r="Q523" s="59"/>
      <c r="T523" s="60"/>
      <c r="U523" s="38"/>
      <c r="V523" s="60"/>
      <c r="W523" s="60"/>
      <c r="X523" s="56"/>
      <c r="Y523" s="61"/>
      <c r="AA523" s="62"/>
    </row>
    <row r="524" spans="1:27" ht="13" x14ac:dyDescent="0.15">
      <c r="A524" s="56"/>
      <c r="E524" s="57"/>
      <c r="F524" s="58"/>
      <c r="L524" s="59"/>
      <c r="Q524" s="59"/>
      <c r="T524" s="60"/>
      <c r="U524" s="38"/>
      <c r="V524" s="60"/>
      <c r="W524" s="60"/>
      <c r="X524" s="56"/>
      <c r="Y524" s="61"/>
      <c r="AA524" s="62"/>
    </row>
    <row r="525" spans="1:27" ht="13" x14ac:dyDescent="0.15">
      <c r="A525" s="56"/>
      <c r="E525" s="57"/>
      <c r="F525" s="58"/>
      <c r="L525" s="59"/>
      <c r="Q525" s="59"/>
      <c r="T525" s="60"/>
      <c r="U525" s="38"/>
      <c r="V525" s="60"/>
      <c r="W525" s="60"/>
      <c r="X525" s="56"/>
      <c r="Y525" s="61"/>
      <c r="AA525" s="62"/>
    </row>
    <row r="526" spans="1:27" ht="13" x14ac:dyDescent="0.15">
      <c r="A526" s="56"/>
      <c r="E526" s="57"/>
      <c r="F526" s="58"/>
      <c r="L526" s="59"/>
      <c r="Q526" s="59"/>
      <c r="T526" s="60"/>
      <c r="U526" s="38"/>
      <c r="V526" s="60"/>
      <c r="W526" s="60"/>
      <c r="X526" s="56"/>
      <c r="Y526" s="61"/>
      <c r="AA526" s="62"/>
    </row>
    <row r="527" spans="1:27" ht="13" x14ac:dyDescent="0.15">
      <c r="A527" s="56"/>
      <c r="E527" s="57"/>
      <c r="F527" s="58"/>
      <c r="L527" s="59"/>
      <c r="Q527" s="59"/>
      <c r="T527" s="60"/>
      <c r="U527" s="38"/>
      <c r="V527" s="60"/>
      <c r="W527" s="60"/>
      <c r="X527" s="56"/>
      <c r="Y527" s="61"/>
      <c r="AA527" s="62"/>
    </row>
    <row r="528" spans="1:27" ht="13" x14ac:dyDescent="0.15">
      <c r="A528" s="56"/>
      <c r="E528" s="57"/>
      <c r="F528" s="58"/>
      <c r="L528" s="59"/>
      <c r="Q528" s="59"/>
      <c r="T528" s="60"/>
      <c r="U528" s="38"/>
      <c r="V528" s="60"/>
      <c r="W528" s="60"/>
      <c r="X528" s="56"/>
      <c r="Y528" s="61"/>
      <c r="AA528" s="62"/>
    </row>
    <row r="529" spans="1:27" ht="13" x14ac:dyDescent="0.15">
      <c r="A529" s="56"/>
      <c r="E529" s="57"/>
      <c r="F529" s="58"/>
      <c r="L529" s="59"/>
      <c r="Q529" s="59"/>
      <c r="T529" s="60"/>
      <c r="U529" s="38"/>
      <c r="V529" s="60"/>
      <c r="W529" s="60"/>
      <c r="X529" s="56"/>
      <c r="Y529" s="61"/>
      <c r="AA529" s="62"/>
    </row>
    <row r="530" spans="1:27" ht="13" x14ac:dyDescent="0.15">
      <c r="A530" s="56"/>
      <c r="E530" s="57"/>
      <c r="F530" s="58"/>
      <c r="L530" s="59"/>
      <c r="Q530" s="59"/>
      <c r="T530" s="60"/>
      <c r="U530" s="38"/>
      <c r="V530" s="60"/>
      <c r="W530" s="60"/>
      <c r="X530" s="56"/>
      <c r="Y530" s="61"/>
      <c r="AA530" s="62"/>
    </row>
    <row r="531" spans="1:27" ht="13" x14ac:dyDescent="0.15">
      <c r="A531" s="56"/>
      <c r="E531" s="57"/>
      <c r="F531" s="58"/>
      <c r="L531" s="59"/>
      <c r="Q531" s="59"/>
      <c r="T531" s="60"/>
      <c r="U531" s="38"/>
      <c r="V531" s="60"/>
      <c r="W531" s="60"/>
      <c r="X531" s="56"/>
      <c r="Y531" s="61"/>
      <c r="AA531" s="62"/>
    </row>
    <row r="532" spans="1:27" ht="13" x14ac:dyDescent="0.15">
      <c r="A532" s="56"/>
      <c r="E532" s="57"/>
      <c r="F532" s="58"/>
      <c r="L532" s="59"/>
      <c r="Q532" s="59"/>
      <c r="T532" s="60"/>
      <c r="U532" s="38"/>
      <c r="V532" s="60"/>
      <c r="W532" s="60"/>
      <c r="X532" s="56"/>
      <c r="Y532" s="61"/>
      <c r="AA532" s="62"/>
    </row>
    <row r="533" spans="1:27" ht="13" x14ac:dyDescent="0.15">
      <c r="A533" s="56"/>
      <c r="E533" s="57"/>
      <c r="F533" s="58"/>
      <c r="L533" s="59"/>
      <c r="Q533" s="59"/>
      <c r="T533" s="60"/>
      <c r="U533" s="38"/>
      <c r="V533" s="60"/>
      <c r="W533" s="60"/>
      <c r="X533" s="56"/>
      <c r="Y533" s="61"/>
      <c r="AA533" s="62"/>
    </row>
    <row r="534" spans="1:27" ht="13" x14ac:dyDescent="0.15">
      <c r="A534" s="56"/>
      <c r="E534" s="57"/>
      <c r="F534" s="58"/>
      <c r="L534" s="59"/>
      <c r="Q534" s="59"/>
      <c r="T534" s="60"/>
      <c r="U534" s="38"/>
      <c r="V534" s="60"/>
      <c r="W534" s="60"/>
      <c r="X534" s="56"/>
      <c r="Y534" s="61"/>
      <c r="AA534" s="62"/>
    </row>
    <row r="535" spans="1:27" ht="13" x14ac:dyDescent="0.15">
      <c r="A535" s="56"/>
      <c r="E535" s="57"/>
      <c r="F535" s="58"/>
      <c r="L535" s="59"/>
      <c r="Q535" s="59"/>
      <c r="T535" s="60"/>
      <c r="U535" s="38"/>
      <c r="V535" s="60"/>
      <c r="W535" s="60"/>
      <c r="X535" s="56"/>
      <c r="Y535" s="61"/>
      <c r="AA535" s="62"/>
    </row>
    <row r="536" spans="1:27" ht="13" x14ac:dyDescent="0.15">
      <c r="A536" s="56"/>
      <c r="E536" s="57"/>
      <c r="F536" s="58"/>
      <c r="L536" s="59"/>
      <c r="Q536" s="59"/>
      <c r="T536" s="60"/>
      <c r="U536" s="38"/>
      <c r="V536" s="60"/>
      <c r="W536" s="60"/>
      <c r="X536" s="56"/>
      <c r="Y536" s="61"/>
      <c r="AA536" s="62"/>
    </row>
    <row r="537" spans="1:27" ht="13" x14ac:dyDescent="0.15">
      <c r="A537" s="56"/>
      <c r="E537" s="57"/>
      <c r="F537" s="58"/>
      <c r="L537" s="59"/>
      <c r="Q537" s="59"/>
      <c r="T537" s="60"/>
      <c r="U537" s="38"/>
      <c r="V537" s="60"/>
      <c r="W537" s="60"/>
      <c r="X537" s="56"/>
      <c r="Y537" s="61"/>
      <c r="AA537" s="62"/>
    </row>
    <row r="538" spans="1:27" ht="13" x14ac:dyDescent="0.15">
      <c r="A538" s="56"/>
      <c r="E538" s="57"/>
      <c r="F538" s="58"/>
      <c r="L538" s="59"/>
      <c r="Q538" s="59"/>
      <c r="T538" s="60"/>
      <c r="U538" s="38"/>
      <c r="V538" s="60"/>
      <c r="W538" s="60"/>
      <c r="X538" s="56"/>
      <c r="Y538" s="61"/>
      <c r="AA538" s="62"/>
    </row>
    <row r="539" spans="1:27" ht="13" x14ac:dyDescent="0.15">
      <c r="A539" s="56"/>
      <c r="E539" s="57"/>
      <c r="F539" s="58"/>
      <c r="L539" s="59"/>
      <c r="Q539" s="59"/>
      <c r="T539" s="60"/>
      <c r="U539" s="38"/>
      <c r="V539" s="60"/>
      <c r="W539" s="60"/>
      <c r="X539" s="56"/>
      <c r="Y539" s="61"/>
      <c r="AA539" s="62"/>
    </row>
    <row r="540" spans="1:27" ht="13" x14ac:dyDescent="0.15">
      <c r="A540" s="56"/>
      <c r="E540" s="57"/>
      <c r="F540" s="58"/>
      <c r="L540" s="59"/>
      <c r="Q540" s="59"/>
      <c r="T540" s="60"/>
      <c r="U540" s="38"/>
      <c r="V540" s="60"/>
      <c r="W540" s="60"/>
      <c r="X540" s="56"/>
      <c r="Y540" s="61"/>
      <c r="AA540" s="62"/>
    </row>
    <row r="541" spans="1:27" ht="13" x14ac:dyDescent="0.15">
      <c r="A541" s="56"/>
      <c r="E541" s="57"/>
      <c r="F541" s="58"/>
      <c r="L541" s="59"/>
      <c r="Q541" s="59"/>
      <c r="T541" s="60"/>
      <c r="U541" s="38"/>
      <c r="V541" s="60"/>
      <c r="W541" s="60"/>
      <c r="X541" s="56"/>
      <c r="Y541" s="61"/>
      <c r="AA541" s="62"/>
    </row>
    <row r="542" spans="1:27" ht="13" x14ac:dyDescent="0.15">
      <c r="A542" s="56"/>
      <c r="E542" s="57"/>
      <c r="F542" s="58"/>
      <c r="L542" s="59"/>
      <c r="Q542" s="59"/>
      <c r="T542" s="60"/>
      <c r="U542" s="38"/>
      <c r="V542" s="60"/>
      <c r="W542" s="60"/>
      <c r="X542" s="56"/>
      <c r="Y542" s="61"/>
      <c r="AA542" s="62"/>
    </row>
    <row r="543" spans="1:27" ht="13" x14ac:dyDescent="0.15">
      <c r="A543" s="56"/>
      <c r="E543" s="57"/>
      <c r="F543" s="58"/>
      <c r="L543" s="59"/>
      <c r="Q543" s="59"/>
      <c r="T543" s="60"/>
      <c r="U543" s="38"/>
      <c r="V543" s="60"/>
      <c r="W543" s="60"/>
      <c r="X543" s="56"/>
      <c r="Y543" s="61"/>
      <c r="AA543" s="62"/>
    </row>
    <row r="544" spans="1:27" ht="13" x14ac:dyDescent="0.15">
      <c r="A544" s="56"/>
      <c r="E544" s="57"/>
      <c r="F544" s="58"/>
      <c r="L544" s="59"/>
      <c r="Q544" s="59"/>
      <c r="T544" s="60"/>
      <c r="U544" s="38"/>
      <c r="V544" s="60"/>
      <c r="W544" s="60"/>
      <c r="X544" s="56"/>
      <c r="Y544" s="61"/>
      <c r="AA544" s="62"/>
    </row>
    <row r="545" spans="1:27" ht="13" x14ac:dyDescent="0.15">
      <c r="A545" s="56"/>
      <c r="E545" s="57"/>
      <c r="F545" s="58"/>
      <c r="L545" s="59"/>
      <c r="Q545" s="59"/>
      <c r="T545" s="60"/>
      <c r="U545" s="38"/>
      <c r="V545" s="60"/>
      <c r="W545" s="60"/>
      <c r="X545" s="56"/>
      <c r="Y545" s="61"/>
      <c r="AA545" s="62"/>
    </row>
    <row r="546" spans="1:27" ht="13" x14ac:dyDescent="0.15">
      <c r="A546" s="56"/>
      <c r="E546" s="57"/>
      <c r="F546" s="58"/>
      <c r="L546" s="59"/>
      <c r="Q546" s="59"/>
      <c r="T546" s="60"/>
      <c r="U546" s="38"/>
      <c r="V546" s="60"/>
      <c r="W546" s="60"/>
      <c r="X546" s="56"/>
      <c r="Y546" s="61"/>
      <c r="AA546" s="62"/>
    </row>
    <row r="547" spans="1:27" ht="13" x14ac:dyDescent="0.15">
      <c r="A547" s="56"/>
      <c r="E547" s="57"/>
      <c r="F547" s="58"/>
      <c r="L547" s="59"/>
      <c r="Q547" s="59"/>
      <c r="T547" s="60"/>
      <c r="U547" s="38"/>
      <c r="V547" s="60"/>
      <c r="W547" s="60"/>
      <c r="X547" s="56"/>
      <c r="Y547" s="61"/>
      <c r="AA547" s="62"/>
    </row>
    <row r="548" spans="1:27" ht="13" x14ac:dyDescent="0.15">
      <c r="A548" s="56"/>
      <c r="E548" s="57"/>
      <c r="F548" s="58"/>
      <c r="L548" s="59"/>
      <c r="Q548" s="59"/>
      <c r="T548" s="60"/>
      <c r="U548" s="38"/>
      <c r="V548" s="60"/>
      <c r="W548" s="60"/>
      <c r="X548" s="56"/>
      <c r="Y548" s="61"/>
      <c r="AA548" s="62"/>
    </row>
    <row r="549" spans="1:27" ht="13" x14ac:dyDescent="0.15">
      <c r="A549" s="56"/>
      <c r="E549" s="57"/>
      <c r="F549" s="58"/>
      <c r="L549" s="59"/>
      <c r="Q549" s="59"/>
      <c r="T549" s="60"/>
      <c r="U549" s="38"/>
      <c r="V549" s="60"/>
      <c r="W549" s="60"/>
      <c r="X549" s="56"/>
      <c r="Y549" s="61"/>
      <c r="AA549" s="62"/>
    </row>
    <row r="550" spans="1:27" ht="13" x14ac:dyDescent="0.15">
      <c r="A550" s="56"/>
      <c r="E550" s="57"/>
      <c r="F550" s="58"/>
      <c r="L550" s="59"/>
      <c r="Q550" s="59"/>
      <c r="T550" s="60"/>
      <c r="U550" s="38"/>
      <c r="V550" s="60"/>
      <c r="W550" s="60"/>
      <c r="X550" s="56"/>
      <c r="Y550" s="61"/>
      <c r="AA550" s="62"/>
    </row>
    <row r="551" spans="1:27" ht="13" x14ac:dyDescent="0.15">
      <c r="A551" s="56"/>
      <c r="E551" s="57"/>
      <c r="F551" s="58"/>
      <c r="L551" s="59"/>
      <c r="Q551" s="59"/>
      <c r="T551" s="60"/>
      <c r="U551" s="38"/>
      <c r="V551" s="60"/>
      <c r="W551" s="60"/>
      <c r="X551" s="56"/>
      <c r="Y551" s="61"/>
      <c r="AA551" s="62"/>
    </row>
    <row r="552" spans="1:27" ht="13" x14ac:dyDescent="0.15">
      <c r="A552" s="56"/>
      <c r="E552" s="57"/>
      <c r="F552" s="58"/>
      <c r="L552" s="59"/>
      <c r="Q552" s="59"/>
      <c r="T552" s="60"/>
      <c r="U552" s="38"/>
      <c r="V552" s="60"/>
      <c r="W552" s="60"/>
      <c r="X552" s="56"/>
      <c r="Y552" s="61"/>
      <c r="AA552" s="62"/>
    </row>
    <row r="553" spans="1:27" ht="13" x14ac:dyDescent="0.15">
      <c r="A553" s="56"/>
      <c r="E553" s="57"/>
      <c r="F553" s="58"/>
      <c r="L553" s="59"/>
      <c r="Q553" s="59"/>
      <c r="T553" s="60"/>
      <c r="U553" s="38"/>
      <c r="V553" s="60"/>
      <c r="W553" s="60"/>
      <c r="X553" s="56"/>
      <c r="Y553" s="61"/>
      <c r="AA553" s="62"/>
    </row>
    <row r="554" spans="1:27" ht="13" x14ac:dyDescent="0.15">
      <c r="A554" s="56"/>
      <c r="E554" s="57"/>
      <c r="F554" s="58"/>
      <c r="L554" s="59"/>
      <c r="Q554" s="59"/>
      <c r="T554" s="60"/>
      <c r="U554" s="38"/>
      <c r="V554" s="60"/>
      <c r="W554" s="60"/>
      <c r="X554" s="56"/>
      <c r="Y554" s="61"/>
      <c r="AA554" s="62"/>
    </row>
    <row r="555" spans="1:27" ht="13" x14ac:dyDescent="0.15">
      <c r="A555" s="56"/>
      <c r="E555" s="57"/>
      <c r="F555" s="58"/>
      <c r="L555" s="59"/>
      <c r="Q555" s="59"/>
      <c r="T555" s="60"/>
      <c r="U555" s="38"/>
      <c r="V555" s="60"/>
      <c r="W555" s="60"/>
      <c r="X555" s="56"/>
      <c r="Y555" s="61"/>
      <c r="AA555" s="62"/>
    </row>
    <row r="556" spans="1:27" ht="13" x14ac:dyDescent="0.15">
      <c r="A556" s="56"/>
      <c r="E556" s="57"/>
      <c r="F556" s="58"/>
      <c r="L556" s="59"/>
      <c r="Q556" s="59"/>
      <c r="T556" s="60"/>
      <c r="U556" s="38"/>
      <c r="V556" s="60"/>
      <c r="W556" s="60"/>
      <c r="X556" s="56"/>
      <c r="Y556" s="61"/>
      <c r="AA556" s="62"/>
    </row>
    <row r="557" spans="1:27" ht="13" x14ac:dyDescent="0.15">
      <c r="A557" s="56"/>
      <c r="E557" s="57"/>
      <c r="F557" s="58"/>
      <c r="L557" s="59"/>
      <c r="Q557" s="59"/>
      <c r="T557" s="60"/>
      <c r="U557" s="38"/>
      <c r="V557" s="60"/>
      <c r="W557" s="60"/>
      <c r="X557" s="56"/>
      <c r="Y557" s="61"/>
      <c r="AA557" s="62"/>
    </row>
    <row r="558" spans="1:27" ht="13" x14ac:dyDescent="0.15">
      <c r="A558" s="56"/>
      <c r="E558" s="57"/>
      <c r="F558" s="58"/>
      <c r="L558" s="59"/>
      <c r="Q558" s="59"/>
      <c r="T558" s="60"/>
      <c r="U558" s="38"/>
      <c r="V558" s="60"/>
      <c r="W558" s="60"/>
      <c r="X558" s="56"/>
      <c r="Y558" s="61"/>
      <c r="AA558" s="62"/>
    </row>
    <row r="559" spans="1:27" ht="13" x14ac:dyDescent="0.15">
      <c r="A559" s="56"/>
      <c r="E559" s="57"/>
      <c r="F559" s="58"/>
      <c r="L559" s="59"/>
      <c r="Q559" s="59"/>
      <c r="T559" s="60"/>
      <c r="U559" s="38"/>
      <c r="V559" s="60"/>
      <c r="W559" s="60"/>
      <c r="X559" s="56"/>
      <c r="Y559" s="61"/>
      <c r="AA559" s="62"/>
    </row>
    <row r="560" spans="1:27" ht="13" x14ac:dyDescent="0.15">
      <c r="A560" s="56"/>
      <c r="E560" s="57"/>
      <c r="F560" s="58"/>
      <c r="L560" s="59"/>
      <c r="Q560" s="59"/>
      <c r="T560" s="60"/>
      <c r="U560" s="38"/>
      <c r="V560" s="60"/>
      <c r="W560" s="60"/>
      <c r="X560" s="56"/>
      <c r="Y560" s="61"/>
      <c r="AA560" s="62"/>
    </row>
    <row r="561" spans="1:27" ht="13" x14ac:dyDescent="0.15">
      <c r="A561" s="56"/>
      <c r="E561" s="57"/>
      <c r="F561" s="58"/>
      <c r="L561" s="59"/>
      <c r="Q561" s="59"/>
      <c r="T561" s="60"/>
      <c r="U561" s="38"/>
      <c r="V561" s="60"/>
      <c r="W561" s="60"/>
      <c r="X561" s="56"/>
      <c r="Y561" s="61"/>
      <c r="AA561" s="62"/>
    </row>
    <row r="562" spans="1:27" ht="13" x14ac:dyDescent="0.15">
      <c r="A562" s="56"/>
      <c r="E562" s="57"/>
      <c r="F562" s="58"/>
      <c r="L562" s="59"/>
      <c r="Q562" s="59"/>
      <c r="T562" s="60"/>
      <c r="U562" s="38"/>
      <c r="V562" s="60"/>
      <c r="W562" s="60"/>
      <c r="X562" s="56"/>
      <c r="Y562" s="61"/>
      <c r="AA562" s="62"/>
    </row>
    <row r="563" spans="1:27" ht="13" x14ac:dyDescent="0.15">
      <c r="A563" s="56"/>
      <c r="E563" s="57"/>
      <c r="F563" s="58"/>
      <c r="L563" s="59"/>
      <c r="Q563" s="59"/>
      <c r="T563" s="60"/>
      <c r="U563" s="38"/>
      <c r="V563" s="60"/>
      <c r="W563" s="60"/>
      <c r="X563" s="56"/>
      <c r="Y563" s="61"/>
      <c r="AA563" s="62"/>
    </row>
    <row r="564" spans="1:27" ht="13" x14ac:dyDescent="0.15">
      <c r="A564" s="56"/>
      <c r="E564" s="57"/>
      <c r="F564" s="58"/>
      <c r="L564" s="59"/>
      <c r="Q564" s="59"/>
      <c r="T564" s="60"/>
      <c r="U564" s="38"/>
      <c r="V564" s="60"/>
      <c r="W564" s="60"/>
      <c r="X564" s="56"/>
      <c r="Y564" s="61"/>
      <c r="AA564" s="62"/>
    </row>
    <row r="565" spans="1:27" ht="13" x14ac:dyDescent="0.15">
      <c r="A565" s="56"/>
      <c r="E565" s="57"/>
      <c r="F565" s="58"/>
      <c r="L565" s="59"/>
      <c r="Q565" s="59"/>
      <c r="T565" s="60"/>
      <c r="U565" s="38"/>
      <c r="V565" s="60"/>
      <c r="W565" s="60"/>
      <c r="X565" s="56"/>
      <c r="Y565" s="61"/>
      <c r="AA565" s="62"/>
    </row>
    <row r="566" spans="1:27" ht="13" x14ac:dyDescent="0.15">
      <c r="A566" s="56"/>
      <c r="E566" s="57"/>
      <c r="F566" s="58"/>
      <c r="L566" s="59"/>
      <c r="Q566" s="59"/>
      <c r="T566" s="60"/>
      <c r="U566" s="38"/>
      <c r="V566" s="60"/>
      <c r="W566" s="60"/>
      <c r="X566" s="56"/>
      <c r="Y566" s="61"/>
      <c r="AA566" s="62"/>
    </row>
    <row r="567" spans="1:27" ht="13" x14ac:dyDescent="0.15">
      <c r="A567" s="56"/>
      <c r="E567" s="57"/>
      <c r="F567" s="58"/>
      <c r="L567" s="59"/>
      <c r="Q567" s="59"/>
      <c r="T567" s="60"/>
      <c r="U567" s="38"/>
      <c r="V567" s="60"/>
      <c r="W567" s="60"/>
      <c r="X567" s="56"/>
      <c r="Y567" s="61"/>
      <c r="AA567" s="62"/>
    </row>
    <row r="568" spans="1:27" ht="13" x14ac:dyDescent="0.15">
      <c r="A568" s="56"/>
      <c r="E568" s="57"/>
      <c r="F568" s="58"/>
      <c r="L568" s="59"/>
      <c r="Q568" s="59"/>
      <c r="T568" s="60"/>
      <c r="U568" s="38"/>
      <c r="V568" s="60"/>
      <c r="W568" s="60"/>
      <c r="X568" s="56"/>
      <c r="Y568" s="61"/>
      <c r="AA568" s="62"/>
    </row>
    <row r="569" spans="1:27" ht="13" x14ac:dyDescent="0.15">
      <c r="A569" s="56"/>
      <c r="E569" s="57"/>
      <c r="F569" s="58"/>
      <c r="L569" s="59"/>
      <c r="Q569" s="59"/>
      <c r="T569" s="60"/>
      <c r="U569" s="38"/>
      <c r="V569" s="60"/>
      <c r="W569" s="60"/>
      <c r="X569" s="56"/>
      <c r="Y569" s="61"/>
      <c r="AA569" s="62"/>
    </row>
    <row r="570" spans="1:27" ht="13" x14ac:dyDescent="0.15">
      <c r="A570" s="56"/>
      <c r="E570" s="57"/>
      <c r="F570" s="58"/>
      <c r="L570" s="59"/>
      <c r="Q570" s="59"/>
      <c r="T570" s="60"/>
      <c r="U570" s="38"/>
      <c r="V570" s="60"/>
      <c r="W570" s="60"/>
      <c r="X570" s="56"/>
      <c r="Y570" s="61"/>
      <c r="AA570" s="62"/>
    </row>
    <row r="571" spans="1:27" ht="13" x14ac:dyDescent="0.15">
      <c r="A571" s="56"/>
      <c r="E571" s="57"/>
      <c r="F571" s="58"/>
      <c r="L571" s="59"/>
      <c r="Q571" s="59"/>
      <c r="T571" s="60"/>
      <c r="U571" s="38"/>
      <c r="V571" s="60"/>
      <c r="W571" s="60"/>
      <c r="X571" s="56"/>
      <c r="Y571" s="61"/>
      <c r="AA571" s="62"/>
    </row>
    <row r="572" spans="1:27" ht="13" x14ac:dyDescent="0.15">
      <c r="A572" s="56"/>
      <c r="E572" s="57"/>
      <c r="F572" s="58"/>
      <c r="L572" s="59"/>
      <c r="Q572" s="59"/>
      <c r="T572" s="60"/>
      <c r="U572" s="38"/>
      <c r="V572" s="60"/>
      <c r="W572" s="60"/>
      <c r="X572" s="56"/>
      <c r="Y572" s="61"/>
      <c r="AA572" s="62"/>
    </row>
    <row r="573" spans="1:27" ht="13" x14ac:dyDescent="0.15">
      <c r="A573" s="56"/>
      <c r="E573" s="57"/>
      <c r="F573" s="58"/>
      <c r="L573" s="59"/>
      <c r="Q573" s="59"/>
      <c r="T573" s="60"/>
      <c r="U573" s="38"/>
      <c r="V573" s="60"/>
      <c r="W573" s="60"/>
      <c r="X573" s="56"/>
      <c r="Y573" s="61"/>
      <c r="AA573" s="62"/>
    </row>
    <row r="574" spans="1:27" ht="13" x14ac:dyDescent="0.15">
      <c r="A574" s="56"/>
      <c r="E574" s="57"/>
      <c r="F574" s="58"/>
      <c r="L574" s="59"/>
      <c r="Q574" s="59"/>
      <c r="T574" s="60"/>
      <c r="U574" s="38"/>
      <c r="V574" s="60"/>
      <c r="W574" s="60"/>
      <c r="X574" s="56"/>
      <c r="Y574" s="61"/>
      <c r="AA574" s="62"/>
    </row>
    <row r="575" spans="1:27" ht="13" x14ac:dyDescent="0.15">
      <c r="A575" s="56"/>
      <c r="E575" s="57"/>
      <c r="F575" s="58"/>
      <c r="L575" s="59"/>
      <c r="Q575" s="59"/>
      <c r="T575" s="60"/>
      <c r="U575" s="38"/>
      <c r="V575" s="60"/>
      <c r="W575" s="60"/>
      <c r="X575" s="56"/>
      <c r="Y575" s="61"/>
      <c r="AA575" s="62"/>
    </row>
    <row r="576" spans="1:27" ht="13" x14ac:dyDescent="0.15">
      <c r="A576" s="56"/>
      <c r="E576" s="57"/>
      <c r="F576" s="58"/>
      <c r="L576" s="59"/>
      <c r="Q576" s="59"/>
      <c r="T576" s="60"/>
      <c r="U576" s="38"/>
      <c r="V576" s="60"/>
      <c r="W576" s="60"/>
      <c r="X576" s="56"/>
      <c r="Y576" s="61"/>
      <c r="AA576" s="62"/>
    </row>
    <row r="577" spans="1:27" ht="13" x14ac:dyDescent="0.15">
      <c r="A577" s="56"/>
      <c r="E577" s="57"/>
      <c r="F577" s="58"/>
      <c r="L577" s="59"/>
      <c r="Q577" s="59"/>
      <c r="T577" s="60"/>
      <c r="U577" s="38"/>
      <c r="V577" s="60"/>
      <c r="W577" s="60"/>
      <c r="X577" s="56"/>
      <c r="Y577" s="61"/>
      <c r="AA577" s="62"/>
    </row>
    <row r="578" spans="1:27" ht="13" x14ac:dyDescent="0.15">
      <c r="A578" s="56"/>
      <c r="E578" s="57"/>
      <c r="F578" s="58"/>
      <c r="L578" s="59"/>
      <c r="Q578" s="59"/>
      <c r="T578" s="60"/>
      <c r="U578" s="38"/>
      <c r="V578" s="60"/>
      <c r="W578" s="60"/>
      <c r="X578" s="56"/>
      <c r="Y578" s="61"/>
      <c r="AA578" s="62"/>
    </row>
    <row r="579" spans="1:27" ht="13" x14ac:dyDescent="0.15">
      <c r="A579" s="56"/>
      <c r="E579" s="57"/>
      <c r="F579" s="58"/>
      <c r="L579" s="59"/>
      <c r="Q579" s="59"/>
      <c r="T579" s="60"/>
      <c r="U579" s="38"/>
      <c r="V579" s="60"/>
      <c r="W579" s="60"/>
      <c r="X579" s="56"/>
      <c r="Y579" s="61"/>
      <c r="AA579" s="62"/>
    </row>
    <row r="580" spans="1:27" ht="13" x14ac:dyDescent="0.15">
      <c r="A580" s="56"/>
      <c r="E580" s="57"/>
      <c r="F580" s="58"/>
      <c r="L580" s="59"/>
      <c r="Q580" s="59"/>
      <c r="T580" s="60"/>
      <c r="U580" s="38"/>
      <c r="V580" s="60"/>
      <c r="W580" s="60"/>
      <c r="X580" s="56"/>
      <c r="Y580" s="61"/>
      <c r="AA580" s="62"/>
    </row>
    <row r="581" spans="1:27" ht="13" x14ac:dyDescent="0.15">
      <c r="A581" s="56"/>
      <c r="E581" s="57"/>
      <c r="F581" s="58"/>
      <c r="L581" s="59"/>
      <c r="Q581" s="59"/>
      <c r="T581" s="60"/>
      <c r="U581" s="38"/>
      <c r="V581" s="60"/>
      <c r="W581" s="60"/>
      <c r="X581" s="56"/>
      <c r="Y581" s="61"/>
      <c r="AA581" s="62"/>
    </row>
    <row r="582" spans="1:27" ht="13" x14ac:dyDescent="0.15">
      <c r="A582" s="56"/>
      <c r="E582" s="57"/>
      <c r="F582" s="58"/>
      <c r="L582" s="59"/>
      <c r="Q582" s="59"/>
      <c r="T582" s="60"/>
      <c r="U582" s="38"/>
      <c r="V582" s="60"/>
      <c r="W582" s="60"/>
      <c r="X582" s="56"/>
      <c r="Y582" s="61"/>
      <c r="AA582" s="62"/>
    </row>
    <row r="583" spans="1:27" ht="13" x14ac:dyDescent="0.15">
      <c r="A583" s="56"/>
      <c r="E583" s="57"/>
      <c r="F583" s="58"/>
      <c r="L583" s="59"/>
      <c r="Q583" s="59"/>
      <c r="T583" s="60"/>
      <c r="U583" s="38"/>
      <c r="V583" s="60"/>
      <c r="W583" s="60"/>
      <c r="X583" s="56"/>
      <c r="Y583" s="61"/>
      <c r="AA583" s="62"/>
    </row>
    <row r="584" spans="1:27" ht="13" x14ac:dyDescent="0.15">
      <c r="A584" s="56"/>
      <c r="E584" s="57"/>
      <c r="F584" s="58"/>
      <c r="L584" s="59"/>
      <c r="Q584" s="59"/>
      <c r="T584" s="60"/>
      <c r="U584" s="38"/>
      <c r="V584" s="60"/>
      <c r="W584" s="60"/>
      <c r="X584" s="56"/>
      <c r="Y584" s="61"/>
      <c r="AA584" s="62"/>
    </row>
    <row r="585" spans="1:27" ht="13" x14ac:dyDescent="0.15">
      <c r="A585" s="56"/>
      <c r="E585" s="57"/>
      <c r="F585" s="58"/>
      <c r="L585" s="59"/>
      <c r="Q585" s="59"/>
      <c r="T585" s="60"/>
      <c r="U585" s="38"/>
      <c r="V585" s="60"/>
      <c r="W585" s="60"/>
      <c r="X585" s="56"/>
      <c r="Y585" s="61"/>
      <c r="AA585" s="62"/>
    </row>
    <row r="586" spans="1:27" ht="13" x14ac:dyDescent="0.15">
      <c r="A586" s="56"/>
      <c r="E586" s="57"/>
      <c r="F586" s="58"/>
      <c r="L586" s="59"/>
      <c r="Q586" s="59"/>
      <c r="T586" s="60"/>
      <c r="U586" s="38"/>
      <c r="V586" s="60"/>
      <c r="W586" s="60"/>
      <c r="X586" s="56"/>
      <c r="Y586" s="61"/>
      <c r="AA586" s="62"/>
    </row>
    <row r="587" spans="1:27" ht="13" x14ac:dyDescent="0.15">
      <c r="A587" s="56"/>
      <c r="E587" s="57"/>
      <c r="F587" s="58"/>
      <c r="L587" s="59"/>
      <c r="Q587" s="59"/>
      <c r="T587" s="60"/>
      <c r="U587" s="38"/>
      <c r="V587" s="60"/>
      <c r="W587" s="60"/>
      <c r="X587" s="56"/>
      <c r="Y587" s="61"/>
      <c r="AA587" s="62"/>
    </row>
    <row r="588" spans="1:27" ht="13" x14ac:dyDescent="0.15">
      <c r="A588" s="56"/>
      <c r="E588" s="57"/>
      <c r="F588" s="58"/>
      <c r="L588" s="59"/>
      <c r="Q588" s="59"/>
      <c r="T588" s="60"/>
      <c r="U588" s="38"/>
      <c r="V588" s="60"/>
      <c r="W588" s="60"/>
      <c r="X588" s="56"/>
      <c r="Y588" s="61"/>
      <c r="AA588" s="62"/>
    </row>
    <row r="589" spans="1:27" ht="13" x14ac:dyDescent="0.15">
      <c r="A589" s="56"/>
      <c r="E589" s="57"/>
      <c r="F589" s="58"/>
      <c r="L589" s="59"/>
      <c r="Q589" s="59"/>
      <c r="T589" s="60"/>
      <c r="U589" s="38"/>
      <c r="V589" s="60"/>
      <c r="W589" s="60"/>
      <c r="X589" s="56"/>
      <c r="Y589" s="61"/>
      <c r="AA589" s="62"/>
    </row>
    <row r="590" spans="1:27" ht="13" x14ac:dyDescent="0.15">
      <c r="A590" s="56"/>
      <c r="E590" s="57"/>
      <c r="F590" s="58"/>
      <c r="L590" s="59"/>
      <c r="Q590" s="59"/>
      <c r="T590" s="60"/>
      <c r="U590" s="38"/>
      <c r="V590" s="60"/>
      <c r="W590" s="60"/>
      <c r="X590" s="56"/>
      <c r="Y590" s="61"/>
      <c r="AA590" s="62"/>
    </row>
    <row r="591" spans="1:27" ht="13" x14ac:dyDescent="0.15">
      <c r="A591" s="56"/>
      <c r="E591" s="57"/>
      <c r="F591" s="58"/>
      <c r="L591" s="59"/>
      <c r="Q591" s="59"/>
      <c r="T591" s="60"/>
      <c r="U591" s="38"/>
      <c r="V591" s="60"/>
      <c r="W591" s="60"/>
      <c r="X591" s="56"/>
      <c r="Y591" s="61"/>
      <c r="AA591" s="62"/>
    </row>
    <row r="592" spans="1:27" ht="13" x14ac:dyDescent="0.15">
      <c r="A592" s="56"/>
      <c r="E592" s="57"/>
      <c r="F592" s="58"/>
      <c r="L592" s="59"/>
      <c r="Q592" s="59"/>
      <c r="T592" s="60"/>
      <c r="U592" s="38"/>
      <c r="V592" s="60"/>
      <c r="W592" s="60"/>
      <c r="X592" s="56"/>
      <c r="Y592" s="61"/>
      <c r="AA592" s="62"/>
    </row>
    <row r="593" spans="1:27" ht="13" x14ac:dyDescent="0.15">
      <c r="A593" s="56"/>
      <c r="E593" s="57"/>
      <c r="F593" s="58"/>
      <c r="L593" s="59"/>
      <c r="Q593" s="59"/>
      <c r="T593" s="60"/>
      <c r="U593" s="38"/>
      <c r="V593" s="60"/>
      <c r="W593" s="60"/>
      <c r="X593" s="56"/>
      <c r="Y593" s="61"/>
      <c r="AA593" s="62"/>
    </row>
    <row r="594" spans="1:27" ht="13" x14ac:dyDescent="0.15">
      <c r="A594" s="56"/>
      <c r="E594" s="57"/>
      <c r="F594" s="58"/>
      <c r="L594" s="59"/>
      <c r="Q594" s="59"/>
      <c r="T594" s="60"/>
      <c r="U594" s="38"/>
      <c r="V594" s="60"/>
      <c r="W594" s="60"/>
      <c r="X594" s="56"/>
      <c r="Y594" s="61"/>
      <c r="AA594" s="62"/>
    </row>
    <row r="595" spans="1:27" ht="13" x14ac:dyDescent="0.15">
      <c r="A595" s="56"/>
      <c r="E595" s="57"/>
      <c r="F595" s="58"/>
      <c r="L595" s="59"/>
      <c r="Q595" s="59"/>
      <c r="T595" s="60"/>
      <c r="U595" s="38"/>
      <c r="V595" s="60"/>
      <c r="W595" s="60"/>
      <c r="X595" s="56"/>
      <c r="Y595" s="61"/>
      <c r="AA595" s="62"/>
    </row>
    <row r="596" spans="1:27" ht="13" x14ac:dyDescent="0.15">
      <c r="A596" s="56"/>
      <c r="E596" s="57"/>
      <c r="F596" s="58"/>
      <c r="L596" s="59"/>
      <c r="Q596" s="59"/>
      <c r="T596" s="60"/>
      <c r="U596" s="38"/>
      <c r="V596" s="60"/>
      <c r="W596" s="60"/>
      <c r="X596" s="56"/>
      <c r="Y596" s="61"/>
      <c r="AA596" s="62"/>
    </row>
    <row r="597" spans="1:27" ht="13" x14ac:dyDescent="0.15">
      <c r="A597" s="56"/>
      <c r="E597" s="57"/>
      <c r="F597" s="58"/>
      <c r="L597" s="59"/>
      <c r="Q597" s="59"/>
      <c r="T597" s="60"/>
      <c r="U597" s="38"/>
      <c r="V597" s="60"/>
      <c r="W597" s="60"/>
      <c r="X597" s="56"/>
      <c r="Y597" s="61"/>
      <c r="AA597" s="62"/>
    </row>
    <row r="598" spans="1:27" ht="13" x14ac:dyDescent="0.15">
      <c r="A598" s="56"/>
      <c r="E598" s="57"/>
      <c r="F598" s="58"/>
      <c r="L598" s="59"/>
      <c r="Q598" s="59"/>
      <c r="T598" s="60"/>
      <c r="U598" s="38"/>
      <c r="V598" s="60"/>
      <c r="W598" s="60"/>
      <c r="X598" s="56"/>
      <c r="Y598" s="61"/>
      <c r="AA598" s="62"/>
    </row>
    <row r="599" spans="1:27" ht="13" x14ac:dyDescent="0.15">
      <c r="A599" s="56"/>
      <c r="E599" s="57"/>
      <c r="F599" s="58"/>
      <c r="L599" s="59"/>
      <c r="Q599" s="59"/>
      <c r="T599" s="60"/>
      <c r="U599" s="38"/>
      <c r="V599" s="60"/>
      <c r="W599" s="60"/>
      <c r="X599" s="56"/>
      <c r="Y599" s="61"/>
      <c r="AA599" s="62"/>
    </row>
    <row r="600" spans="1:27" ht="13" x14ac:dyDescent="0.15">
      <c r="A600" s="56"/>
      <c r="E600" s="57"/>
      <c r="F600" s="58"/>
      <c r="L600" s="59"/>
      <c r="Q600" s="59"/>
      <c r="T600" s="60"/>
      <c r="U600" s="38"/>
      <c r="V600" s="60"/>
      <c r="W600" s="60"/>
      <c r="X600" s="56"/>
      <c r="Y600" s="61"/>
      <c r="AA600" s="62"/>
    </row>
    <row r="601" spans="1:27" ht="13" x14ac:dyDescent="0.15">
      <c r="A601" s="56"/>
      <c r="E601" s="57"/>
      <c r="F601" s="58"/>
      <c r="L601" s="59"/>
      <c r="Q601" s="59"/>
      <c r="T601" s="60"/>
      <c r="U601" s="38"/>
      <c r="V601" s="60"/>
      <c r="W601" s="60"/>
      <c r="X601" s="56"/>
      <c r="Y601" s="61"/>
      <c r="AA601" s="62"/>
    </row>
    <row r="602" spans="1:27" ht="13" x14ac:dyDescent="0.15">
      <c r="A602" s="56"/>
      <c r="E602" s="57"/>
      <c r="F602" s="58"/>
      <c r="L602" s="59"/>
      <c r="Q602" s="59"/>
      <c r="T602" s="60"/>
      <c r="U602" s="38"/>
      <c r="V602" s="60"/>
      <c r="W602" s="60"/>
      <c r="X602" s="56"/>
      <c r="Y602" s="61"/>
      <c r="AA602" s="62"/>
    </row>
    <row r="603" spans="1:27" ht="13" x14ac:dyDescent="0.15">
      <c r="A603" s="56"/>
      <c r="E603" s="57"/>
      <c r="F603" s="58"/>
      <c r="L603" s="59"/>
      <c r="Q603" s="59"/>
      <c r="T603" s="60"/>
      <c r="U603" s="38"/>
      <c r="V603" s="60"/>
      <c r="W603" s="60"/>
      <c r="X603" s="56"/>
      <c r="Y603" s="61"/>
      <c r="AA603" s="62"/>
    </row>
    <row r="604" spans="1:27" ht="13" x14ac:dyDescent="0.15">
      <c r="A604" s="56"/>
      <c r="E604" s="57"/>
      <c r="F604" s="58"/>
      <c r="L604" s="59"/>
      <c r="Q604" s="59"/>
      <c r="T604" s="60"/>
      <c r="U604" s="38"/>
      <c r="V604" s="60"/>
      <c r="W604" s="60"/>
      <c r="X604" s="56"/>
      <c r="Y604" s="61"/>
      <c r="AA604" s="62"/>
    </row>
    <row r="605" spans="1:27" ht="13" x14ac:dyDescent="0.15">
      <c r="A605" s="56"/>
      <c r="E605" s="57"/>
      <c r="F605" s="58"/>
      <c r="L605" s="59"/>
      <c r="Q605" s="59"/>
      <c r="T605" s="60"/>
      <c r="U605" s="38"/>
      <c r="V605" s="60"/>
      <c r="W605" s="60"/>
      <c r="X605" s="56"/>
      <c r="Y605" s="61"/>
      <c r="AA605" s="62"/>
    </row>
    <row r="606" spans="1:27" ht="13" x14ac:dyDescent="0.15">
      <c r="A606" s="56"/>
      <c r="E606" s="57"/>
      <c r="F606" s="58"/>
      <c r="L606" s="59"/>
      <c r="Q606" s="59"/>
      <c r="T606" s="60"/>
      <c r="U606" s="38"/>
      <c r="V606" s="60"/>
      <c r="W606" s="60"/>
      <c r="X606" s="56"/>
      <c r="Y606" s="61"/>
      <c r="AA606" s="62"/>
    </row>
    <row r="607" spans="1:27" ht="13" x14ac:dyDescent="0.15">
      <c r="A607" s="56"/>
      <c r="E607" s="57"/>
      <c r="F607" s="58"/>
      <c r="L607" s="59"/>
      <c r="Q607" s="59"/>
      <c r="T607" s="60"/>
      <c r="U607" s="38"/>
      <c r="V607" s="60"/>
      <c r="W607" s="60"/>
      <c r="X607" s="56"/>
      <c r="Y607" s="61"/>
      <c r="AA607" s="62"/>
    </row>
    <row r="608" spans="1:27" ht="13" x14ac:dyDescent="0.15">
      <c r="A608" s="56"/>
      <c r="E608" s="57"/>
      <c r="F608" s="58"/>
      <c r="L608" s="59"/>
      <c r="Q608" s="59"/>
      <c r="T608" s="60"/>
      <c r="U608" s="38"/>
      <c r="V608" s="60"/>
      <c r="W608" s="60"/>
      <c r="X608" s="56"/>
      <c r="Y608" s="61"/>
      <c r="AA608" s="62"/>
    </row>
    <row r="609" spans="1:27" ht="13" x14ac:dyDescent="0.15">
      <c r="A609" s="56"/>
      <c r="E609" s="57"/>
      <c r="F609" s="58"/>
      <c r="L609" s="59"/>
      <c r="Q609" s="59"/>
      <c r="T609" s="60"/>
      <c r="U609" s="38"/>
      <c r="V609" s="60"/>
      <c r="W609" s="60"/>
      <c r="X609" s="56"/>
      <c r="Y609" s="61"/>
      <c r="AA609" s="62"/>
    </row>
    <row r="610" spans="1:27" ht="13" x14ac:dyDescent="0.15">
      <c r="A610" s="56"/>
      <c r="E610" s="57"/>
      <c r="F610" s="58"/>
      <c r="L610" s="59"/>
      <c r="Q610" s="59"/>
      <c r="T610" s="60"/>
      <c r="U610" s="38"/>
      <c r="V610" s="60"/>
      <c r="W610" s="60"/>
      <c r="X610" s="56"/>
      <c r="Y610" s="61"/>
      <c r="AA610" s="62"/>
    </row>
    <row r="611" spans="1:27" ht="13" x14ac:dyDescent="0.15">
      <c r="A611" s="56"/>
      <c r="E611" s="57"/>
      <c r="F611" s="58"/>
      <c r="L611" s="59"/>
      <c r="Q611" s="59"/>
      <c r="T611" s="60"/>
      <c r="U611" s="38"/>
      <c r="V611" s="60"/>
      <c r="W611" s="60"/>
      <c r="X611" s="56"/>
      <c r="Y611" s="61"/>
      <c r="AA611" s="62"/>
    </row>
    <row r="612" spans="1:27" ht="13" x14ac:dyDescent="0.15">
      <c r="A612" s="56"/>
      <c r="E612" s="57"/>
      <c r="F612" s="58"/>
      <c r="L612" s="59"/>
      <c r="Q612" s="59"/>
      <c r="T612" s="60"/>
      <c r="U612" s="38"/>
      <c r="V612" s="60"/>
      <c r="W612" s="60"/>
      <c r="X612" s="56"/>
      <c r="Y612" s="61"/>
      <c r="AA612" s="62"/>
    </row>
    <row r="613" spans="1:27" ht="13" x14ac:dyDescent="0.15">
      <c r="A613" s="56"/>
      <c r="E613" s="57"/>
      <c r="F613" s="58"/>
      <c r="L613" s="59"/>
      <c r="Q613" s="59"/>
      <c r="T613" s="60"/>
      <c r="U613" s="38"/>
      <c r="V613" s="60"/>
      <c r="W613" s="60"/>
      <c r="X613" s="56"/>
      <c r="Y613" s="61"/>
      <c r="AA613" s="62"/>
    </row>
    <row r="614" spans="1:27" ht="13" x14ac:dyDescent="0.15">
      <c r="A614" s="56"/>
      <c r="E614" s="57"/>
      <c r="F614" s="58"/>
      <c r="L614" s="59"/>
      <c r="Q614" s="59"/>
      <c r="T614" s="60"/>
      <c r="U614" s="38"/>
      <c r="V614" s="60"/>
      <c r="W614" s="60"/>
      <c r="X614" s="56"/>
      <c r="Y614" s="61"/>
      <c r="AA614" s="62"/>
    </row>
    <row r="615" spans="1:27" ht="13" x14ac:dyDescent="0.15">
      <c r="A615" s="56"/>
      <c r="E615" s="57"/>
      <c r="F615" s="58"/>
      <c r="L615" s="59"/>
      <c r="Q615" s="59"/>
      <c r="T615" s="60"/>
      <c r="U615" s="38"/>
      <c r="V615" s="60"/>
      <c r="W615" s="60"/>
      <c r="X615" s="56"/>
      <c r="Y615" s="61"/>
      <c r="AA615" s="62"/>
    </row>
    <row r="616" spans="1:27" ht="13" x14ac:dyDescent="0.15">
      <c r="A616" s="56"/>
      <c r="E616" s="57"/>
      <c r="F616" s="58"/>
      <c r="L616" s="59"/>
      <c r="Q616" s="59"/>
      <c r="T616" s="60"/>
      <c r="U616" s="38"/>
      <c r="V616" s="60"/>
      <c r="W616" s="60"/>
      <c r="X616" s="56"/>
      <c r="Y616" s="61"/>
      <c r="AA616" s="62"/>
    </row>
    <row r="617" spans="1:27" ht="13" x14ac:dyDescent="0.15">
      <c r="A617" s="56"/>
      <c r="E617" s="57"/>
      <c r="F617" s="58"/>
      <c r="L617" s="59"/>
      <c r="Q617" s="59"/>
      <c r="T617" s="60"/>
      <c r="U617" s="38"/>
      <c r="V617" s="60"/>
      <c r="W617" s="60"/>
      <c r="X617" s="56"/>
      <c r="Y617" s="61"/>
      <c r="AA617" s="62"/>
    </row>
    <row r="618" spans="1:27" ht="13" x14ac:dyDescent="0.15">
      <c r="A618" s="56"/>
      <c r="E618" s="57"/>
      <c r="F618" s="58"/>
      <c r="L618" s="59"/>
      <c r="Q618" s="59"/>
      <c r="T618" s="60"/>
      <c r="U618" s="38"/>
      <c r="V618" s="60"/>
      <c r="W618" s="60"/>
      <c r="X618" s="56"/>
      <c r="Y618" s="61"/>
      <c r="AA618" s="62"/>
    </row>
    <row r="619" spans="1:27" ht="13" x14ac:dyDescent="0.15">
      <c r="A619" s="56"/>
      <c r="E619" s="57"/>
      <c r="F619" s="58"/>
      <c r="L619" s="59"/>
      <c r="Q619" s="59"/>
      <c r="T619" s="60"/>
      <c r="U619" s="38"/>
      <c r="V619" s="60"/>
      <c r="W619" s="60"/>
      <c r="X619" s="56"/>
      <c r="Y619" s="61"/>
      <c r="AA619" s="62"/>
    </row>
    <row r="620" spans="1:27" ht="13" x14ac:dyDescent="0.15">
      <c r="A620" s="56"/>
      <c r="E620" s="57"/>
      <c r="F620" s="58"/>
      <c r="L620" s="59"/>
      <c r="Q620" s="59"/>
      <c r="T620" s="60"/>
      <c r="U620" s="38"/>
      <c r="V620" s="60"/>
      <c r="W620" s="60"/>
      <c r="X620" s="56"/>
      <c r="Y620" s="61"/>
      <c r="AA620" s="62"/>
    </row>
    <row r="621" spans="1:27" ht="13" x14ac:dyDescent="0.15">
      <c r="A621" s="56"/>
      <c r="E621" s="57"/>
      <c r="F621" s="58"/>
      <c r="L621" s="59"/>
      <c r="Q621" s="59"/>
      <c r="T621" s="60"/>
      <c r="U621" s="38"/>
      <c r="V621" s="60"/>
      <c r="W621" s="60"/>
      <c r="X621" s="56"/>
      <c r="Y621" s="61"/>
      <c r="AA621" s="62"/>
    </row>
    <row r="622" spans="1:27" ht="13" x14ac:dyDescent="0.15">
      <c r="A622" s="56"/>
      <c r="E622" s="57"/>
      <c r="F622" s="58"/>
      <c r="L622" s="59"/>
      <c r="Q622" s="59"/>
      <c r="T622" s="60"/>
      <c r="U622" s="38"/>
      <c r="V622" s="60"/>
      <c r="W622" s="60"/>
      <c r="X622" s="56"/>
      <c r="Y622" s="61"/>
      <c r="AA622" s="62"/>
    </row>
    <row r="623" spans="1:27" ht="13" x14ac:dyDescent="0.15">
      <c r="A623" s="56"/>
      <c r="E623" s="57"/>
      <c r="F623" s="58"/>
      <c r="L623" s="59"/>
      <c r="Q623" s="59"/>
      <c r="T623" s="60"/>
      <c r="U623" s="38"/>
      <c r="V623" s="60"/>
      <c r="W623" s="60"/>
      <c r="X623" s="56"/>
      <c r="Y623" s="61"/>
      <c r="AA623" s="62"/>
    </row>
    <row r="624" spans="1:27" ht="13" x14ac:dyDescent="0.15">
      <c r="A624" s="56"/>
      <c r="E624" s="57"/>
      <c r="F624" s="58"/>
      <c r="L624" s="59"/>
      <c r="Q624" s="59"/>
      <c r="T624" s="60"/>
      <c r="U624" s="38"/>
      <c r="V624" s="60"/>
      <c r="W624" s="60"/>
      <c r="X624" s="56"/>
      <c r="Y624" s="61"/>
      <c r="AA624" s="62"/>
    </row>
    <row r="625" spans="1:27" ht="13" x14ac:dyDescent="0.15">
      <c r="A625" s="56"/>
      <c r="E625" s="57"/>
      <c r="F625" s="58"/>
      <c r="L625" s="59"/>
      <c r="Q625" s="59"/>
      <c r="T625" s="60"/>
      <c r="U625" s="38"/>
      <c r="V625" s="60"/>
      <c r="W625" s="60"/>
      <c r="X625" s="56"/>
      <c r="Y625" s="61"/>
      <c r="AA625" s="62"/>
    </row>
    <row r="626" spans="1:27" ht="13" x14ac:dyDescent="0.15">
      <c r="A626" s="56"/>
      <c r="E626" s="57"/>
      <c r="F626" s="58"/>
      <c r="L626" s="59"/>
      <c r="Q626" s="59"/>
      <c r="T626" s="60"/>
      <c r="U626" s="38"/>
      <c r="V626" s="60"/>
      <c r="W626" s="60"/>
      <c r="X626" s="56"/>
      <c r="Y626" s="61"/>
      <c r="AA626" s="62"/>
    </row>
    <row r="627" spans="1:27" ht="13" x14ac:dyDescent="0.15">
      <c r="A627" s="56"/>
      <c r="E627" s="57"/>
      <c r="F627" s="58"/>
      <c r="L627" s="59"/>
      <c r="Q627" s="59"/>
      <c r="T627" s="60"/>
      <c r="U627" s="38"/>
      <c r="V627" s="60"/>
      <c r="W627" s="60"/>
      <c r="X627" s="56"/>
      <c r="Y627" s="61"/>
      <c r="AA627" s="62"/>
    </row>
    <row r="628" spans="1:27" ht="13" x14ac:dyDescent="0.15">
      <c r="A628" s="56"/>
      <c r="E628" s="57"/>
      <c r="F628" s="58"/>
      <c r="L628" s="59"/>
      <c r="Q628" s="59"/>
      <c r="T628" s="60"/>
      <c r="U628" s="38"/>
      <c r="V628" s="60"/>
      <c r="W628" s="60"/>
      <c r="X628" s="56"/>
      <c r="Y628" s="61"/>
      <c r="AA628" s="62"/>
    </row>
    <row r="629" spans="1:27" ht="13" x14ac:dyDescent="0.15">
      <c r="A629" s="56"/>
      <c r="E629" s="57"/>
      <c r="F629" s="58"/>
      <c r="L629" s="59"/>
      <c r="Q629" s="59"/>
      <c r="T629" s="60"/>
      <c r="U629" s="38"/>
      <c r="V629" s="60"/>
      <c r="W629" s="60"/>
      <c r="X629" s="56"/>
      <c r="Y629" s="61"/>
      <c r="AA629" s="62"/>
    </row>
    <row r="630" spans="1:27" ht="13" x14ac:dyDescent="0.15">
      <c r="A630" s="56"/>
      <c r="E630" s="57"/>
      <c r="F630" s="58"/>
      <c r="L630" s="59"/>
      <c r="Q630" s="59"/>
      <c r="T630" s="60"/>
      <c r="U630" s="38"/>
      <c r="V630" s="60"/>
      <c r="W630" s="60"/>
      <c r="X630" s="56"/>
      <c r="Y630" s="61"/>
      <c r="AA630" s="62"/>
    </row>
    <row r="631" spans="1:27" ht="13" x14ac:dyDescent="0.15">
      <c r="A631" s="56"/>
      <c r="E631" s="57"/>
      <c r="F631" s="58"/>
      <c r="L631" s="59"/>
      <c r="Q631" s="59"/>
      <c r="T631" s="60"/>
      <c r="U631" s="38"/>
      <c r="V631" s="60"/>
      <c r="W631" s="60"/>
      <c r="X631" s="56"/>
      <c r="Y631" s="61"/>
      <c r="AA631" s="62"/>
    </row>
    <row r="632" spans="1:27" ht="13" x14ac:dyDescent="0.15">
      <c r="A632" s="56"/>
      <c r="E632" s="57"/>
      <c r="F632" s="58"/>
      <c r="L632" s="59"/>
      <c r="Q632" s="59"/>
      <c r="T632" s="60"/>
      <c r="U632" s="38"/>
      <c r="V632" s="60"/>
      <c r="W632" s="60"/>
      <c r="X632" s="56"/>
      <c r="Y632" s="61"/>
      <c r="AA632" s="62"/>
    </row>
    <row r="633" spans="1:27" ht="13" x14ac:dyDescent="0.15">
      <c r="A633" s="56"/>
      <c r="E633" s="57"/>
      <c r="F633" s="58"/>
      <c r="L633" s="59"/>
      <c r="Q633" s="59"/>
      <c r="T633" s="60"/>
      <c r="U633" s="38"/>
      <c r="V633" s="60"/>
      <c r="W633" s="60"/>
      <c r="X633" s="56"/>
      <c r="Y633" s="61"/>
      <c r="AA633" s="62"/>
    </row>
    <row r="634" spans="1:27" ht="13" x14ac:dyDescent="0.15">
      <c r="A634" s="56"/>
      <c r="E634" s="57"/>
      <c r="F634" s="58"/>
      <c r="L634" s="59"/>
      <c r="Q634" s="59"/>
      <c r="T634" s="60"/>
      <c r="U634" s="38"/>
      <c r="V634" s="60"/>
      <c r="W634" s="60"/>
      <c r="X634" s="56"/>
      <c r="Y634" s="61"/>
      <c r="AA634" s="62"/>
    </row>
    <row r="635" spans="1:27" ht="13" x14ac:dyDescent="0.15">
      <c r="A635" s="56"/>
      <c r="E635" s="57"/>
      <c r="F635" s="58"/>
      <c r="L635" s="59"/>
      <c r="Q635" s="59"/>
      <c r="T635" s="60"/>
      <c r="U635" s="38"/>
      <c r="V635" s="60"/>
      <c r="W635" s="60"/>
      <c r="X635" s="56"/>
      <c r="Y635" s="61"/>
      <c r="AA635" s="62"/>
    </row>
    <row r="636" spans="1:27" ht="13" x14ac:dyDescent="0.15">
      <c r="A636" s="56"/>
      <c r="E636" s="57"/>
      <c r="F636" s="58"/>
      <c r="L636" s="59"/>
      <c r="Q636" s="59"/>
      <c r="T636" s="60"/>
      <c r="U636" s="38"/>
      <c r="V636" s="60"/>
      <c r="W636" s="60"/>
      <c r="X636" s="56"/>
      <c r="Y636" s="61"/>
      <c r="AA636" s="62"/>
    </row>
    <row r="637" spans="1:27" ht="13" x14ac:dyDescent="0.15">
      <c r="A637" s="56"/>
      <c r="E637" s="57"/>
      <c r="F637" s="58"/>
      <c r="L637" s="59"/>
      <c r="Q637" s="59"/>
      <c r="T637" s="60"/>
      <c r="U637" s="38"/>
      <c r="V637" s="60"/>
      <c r="W637" s="60"/>
      <c r="X637" s="56"/>
      <c r="Y637" s="61"/>
      <c r="AA637" s="62"/>
    </row>
    <row r="638" spans="1:27" ht="13" x14ac:dyDescent="0.15">
      <c r="A638" s="56"/>
      <c r="E638" s="57"/>
      <c r="F638" s="58"/>
      <c r="L638" s="59"/>
      <c r="Q638" s="59"/>
      <c r="T638" s="60"/>
      <c r="U638" s="38"/>
      <c r="V638" s="60"/>
      <c r="W638" s="60"/>
      <c r="X638" s="56"/>
      <c r="Y638" s="61"/>
      <c r="AA638" s="62"/>
    </row>
    <row r="639" spans="1:27" ht="13" x14ac:dyDescent="0.15">
      <c r="A639" s="56"/>
      <c r="E639" s="57"/>
      <c r="F639" s="58"/>
      <c r="L639" s="59"/>
      <c r="Q639" s="59"/>
      <c r="T639" s="60"/>
      <c r="U639" s="38"/>
      <c r="V639" s="60"/>
      <c r="W639" s="60"/>
      <c r="X639" s="56"/>
      <c r="Y639" s="61"/>
      <c r="AA639" s="62"/>
    </row>
    <row r="640" spans="1:27" ht="13" x14ac:dyDescent="0.15">
      <c r="A640" s="56"/>
      <c r="E640" s="57"/>
      <c r="F640" s="58"/>
      <c r="L640" s="59"/>
      <c r="Q640" s="59"/>
      <c r="T640" s="60"/>
      <c r="U640" s="38"/>
      <c r="V640" s="60"/>
      <c r="W640" s="60"/>
      <c r="X640" s="56"/>
      <c r="Y640" s="61"/>
      <c r="AA640" s="62"/>
    </row>
    <row r="641" spans="1:27" ht="13" x14ac:dyDescent="0.15">
      <c r="A641" s="56"/>
      <c r="E641" s="57"/>
      <c r="F641" s="58"/>
      <c r="L641" s="59"/>
      <c r="Q641" s="59"/>
      <c r="T641" s="60"/>
      <c r="U641" s="38"/>
      <c r="V641" s="60"/>
      <c r="W641" s="60"/>
      <c r="X641" s="56"/>
      <c r="Y641" s="61"/>
      <c r="AA641" s="62"/>
    </row>
    <row r="642" spans="1:27" ht="13" x14ac:dyDescent="0.15">
      <c r="A642" s="56"/>
      <c r="E642" s="57"/>
      <c r="F642" s="58"/>
      <c r="L642" s="59"/>
      <c r="Q642" s="59"/>
      <c r="T642" s="60"/>
      <c r="U642" s="38"/>
      <c r="V642" s="60"/>
      <c r="W642" s="60"/>
      <c r="X642" s="56"/>
      <c r="Y642" s="61"/>
      <c r="AA642" s="62"/>
    </row>
    <row r="643" spans="1:27" ht="13" x14ac:dyDescent="0.15">
      <c r="A643" s="56"/>
      <c r="E643" s="57"/>
      <c r="F643" s="58"/>
      <c r="L643" s="59"/>
      <c r="Q643" s="59"/>
      <c r="T643" s="60"/>
      <c r="U643" s="38"/>
      <c r="V643" s="60"/>
      <c r="W643" s="60"/>
      <c r="X643" s="56"/>
      <c r="Y643" s="61"/>
      <c r="AA643" s="62"/>
    </row>
    <row r="644" spans="1:27" ht="13" x14ac:dyDescent="0.15">
      <c r="A644" s="56"/>
      <c r="E644" s="57"/>
      <c r="F644" s="58"/>
      <c r="L644" s="59"/>
      <c r="Q644" s="59"/>
      <c r="T644" s="60"/>
      <c r="U644" s="38"/>
      <c r="V644" s="60"/>
      <c r="W644" s="60"/>
      <c r="X644" s="56"/>
      <c r="Y644" s="61"/>
      <c r="AA644" s="62"/>
    </row>
    <row r="645" spans="1:27" ht="13" x14ac:dyDescent="0.15">
      <c r="A645" s="56"/>
      <c r="E645" s="57"/>
      <c r="F645" s="58"/>
      <c r="L645" s="59"/>
      <c r="Q645" s="59"/>
      <c r="T645" s="60"/>
      <c r="U645" s="38"/>
      <c r="V645" s="60"/>
      <c r="W645" s="60"/>
      <c r="X645" s="56"/>
      <c r="Y645" s="61"/>
      <c r="AA645" s="62"/>
    </row>
    <row r="646" spans="1:27" ht="13" x14ac:dyDescent="0.15">
      <c r="A646" s="56"/>
      <c r="E646" s="57"/>
      <c r="F646" s="58"/>
      <c r="L646" s="59"/>
      <c r="Q646" s="59"/>
      <c r="T646" s="60"/>
      <c r="U646" s="38"/>
      <c r="V646" s="60"/>
      <c r="W646" s="60"/>
      <c r="X646" s="56"/>
      <c r="Y646" s="61"/>
      <c r="AA646" s="62"/>
    </row>
    <row r="647" spans="1:27" ht="13" x14ac:dyDescent="0.15">
      <c r="A647" s="56"/>
      <c r="E647" s="57"/>
      <c r="F647" s="58"/>
      <c r="L647" s="59"/>
      <c r="Q647" s="59"/>
      <c r="T647" s="60"/>
      <c r="U647" s="38"/>
      <c r="V647" s="60"/>
      <c r="W647" s="60"/>
      <c r="X647" s="56"/>
      <c r="Y647" s="61"/>
      <c r="AA647" s="62"/>
    </row>
    <row r="648" spans="1:27" ht="13" x14ac:dyDescent="0.15">
      <c r="A648" s="56"/>
      <c r="E648" s="57"/>
      <c r="F648" s="58"/>
      <c r="L648" s="59"/>
      <c r="Q648" s="59"/>
      <c r="T648" s="60"/>
      <c r="U648" s="38"/>
      <c r="V648" s="60"/>
      <c r="W648" s="60"/>
      <c r="X648" s="56"/>
      <c r="Y648" s="61"/>
      <c r="AA648" s="62"/>
    </row>
    <row r="649" spans="1:27" ht="13" x14ac:dyDescent="0.15">
      <c r="A649" s="56"/>
      <c r="E649" s="57"/>
      <c r="F649" s="58"/>
      <c r="L649" s="59"/>
      <c r="Q649" s="59"/>
      <c r="T649" s="60"/>
      <c r="U649" s="38"/>
      <c r="V649" s="60"/>
      <c r="W649" s="60"/>
      <c r="X649" s="56"/>
      <c r="Y649" s="61"/>
      <c r="AA649" s="62"/>
    </row>
    <row r="650" spans="1:27" ht="13" x14ac:dyDescent="0.15">
      <c r="A650" s="56"/>
      <c r="E650" s="57"/>
      <c r="F650" s="58"/>
      <c r="L650" s="59"/>
      <c r="Q650" s="59"/>
      <c r="T650" s="60"/>
      <c r="U650" s="38"/>
      <c r="V650" s="60"/>
      <c r="W650" s="60"/>
      <c r="X650" s="56"/>
      <c r="Y650" s="61"/>
      <c r="AA650" s="62"/>
    </row>
    <row r="651" spans="1:27" ht="13" x14ac:dyDescent="0.15">
      <c r="A651" s="56"/>
      <c r="E651" s="57"/>
      <c r="F651" s="58"/>
      <c r="L651" s="59"/>
      <c r="Q651" s="59"/>
      <c r="T651" s="60"/>
      <c r="U651" s="38"/>
      <c r="V651" s="60"/>
      <c r="W651" s="60"/>
      <c r="X651" s="56"/>
      <c r="Y651" s="61"/>
      <c r="AA651" s="62"/>
    </row>
    <row r="652" spans="1:27" ht="13" x14ac:dyDescent="0.15">
      <c r="A652" s="56"/>
      <c r="E652" s="57"/>
      <c r="F652" s="58"/>
      <c r="L652" s="59"/>
      <c r="Q652" s="59"/>
      <c r="T652" s="60"/>
      <c r="U652" s="38"/>
      <c r="V652" s="60"/>
      <c r="W652" s="60"/>
      <c r="X652" s="56"/>
      <c r="Y652" s="61"/>
      <c r="AA652" s="62"/>
    </row>
    <row r="653" spans="1:27" ht="13" x14ac:dyDescent="0.15">
      <c r="A653" s="56"/>
      <c r="E653" s="57"/>
      <c r="F653" s="58"/>
      <c r="L653" s="59"/>
      <c r="Q653" s="59"/>
      <c r="T653" s="60"/>
      <c r="U653" s="38"/>
      <c r="V653" s="60"/>
      <c r="W653" s="60"/>
      <c r="X653" s="56"/>
      <c r="Y653" s="61"/>
      <c r="AA653" s="62"/>
    </row>
    <row r="654" spans="1:27" ht="13" x14ac:dyDescent="0.15">
      <c r="A654" s="56"/>
      <c r="E654" s="57"/>
      <c r="F654" s="58"/>
      <c r="L654" s="59"/>
      <c r="Q654" s="59"/>
      <c r="T654" s="60"/>
      <c r="U654" s="38"/>
      <c r="V654" s="60"/>
      <c r="W654" s="60"/>
      <c r="X654" s="56"/>
      <c r="Y654" s="61"/>
      <c r="AA654" s="62"/>
    </row>
    <row r="655" spans="1:27" ht="13" x14ac:dyDescent="0.15">
      <c r="A655" s="56"/>
      <c r="E655" s="57"/>
      <c r="F655" s="58"/>
      <c r="L655" s="59"/>
      <c r="Q655" s="59"/>
      <c r="T655" s="60"/>
      <c r="U655" s="38"/>
      <c r="V655" s="60"/>
      <c r="W655" s="60"/>
      <c r="X655" s="56"/>
      <c r="Y655" s="61"/>
      <c r="AA655" s="62"/>
    </row>
    <row r="656" spans="1:27" ht="13" x14ac:dyDescent="0.15">
      <c r="A656" s="56"/>
      <c r="E656" s="57"/>
      <c r="F656" s="58"/>
      <c r="L656" s="59"/>
      <c r="Q656" s="59"/>
      <c r="T656" s="60"/>
      <c r="U656" s="38"/>
      <c r="V656" s="60"/>
      <c r="W656" s="60"/>
      <c r="X656" s="56"/>
      <c r="Y656" s="61"/>
      <c r="AA656" s="62"/>
    </row>
    <row r="657" spans="1:27" ht="13" x14ac:dyDescent="0.15">
      <c r="A657" s="56"/>
      <c r="E657" s="57"/>
      <c r="F657" s="58"/>
      <c r="L657" s="59"/>
      <c r="Q657" s="59"/>
      <c r="T657" s="60"/>
      <c r="U657" s="38"/>
      <c r="V657" s="60"/>
      <c r="W657" s="60"/>
      <c r="X657" s="56"/>
      <c r="Y657" s="61"/>
      <c r="AA657" s="62"/>
    </row>
    <row r="658" spans="1:27" ht="13" x14ac:dyDescent="0.15">
      <c r="A658" s="56"/>
      <c r="E658" s="57"/>
      <c r="F658" s="58"/>
      <c r="L658" s="59"/>
      <c r="Q658" s="59"/>
      <c r="T658" s="60"/>
      <c r="U658" s="38"/>
      <c r="V658" s="60"/>
      <c r="W658" s="60"/>
      <c r="X658" s="56"/>
      <c r="Y658" s="61"/>
      <c r="AA658" s="62"/>
    </row>
    <row r="659" spans="1:27" ht="13" x14ac:dyDescent="0.15">
      <c r="A659" s="56"/>
      <c r="E659" s="57"/>
      <c r="F659" s="58"/>
      <c r="L659" s="59"/>
      <c r="Q659" s="59"/>
      <c r="T659" s="60"/>
      <c r="U659" s="38"/>
      <c r="V659" s="60"/>
      <c r="W659" s="60"/>
      <c r="X659" s="56"/>
      <c r="Y659" s="61"/>
      <c r="AA659" s="62"/>
    </row>
    <row r="660" spans="1:27" ht="13" x14ac:dyDescent="0.15">
      <c r="A660" s="56"/>
      <c r="E660" s="57"/>
      <c r="F660" s="58"/>
      <c r="L660" s="59"/>
      <c r="Q660" s="59"/>
      <c r="T660" s="60"/>
      <c r="U660" s="38"/>
      <c r="V660" s="60"/>
      <c r="W660" s="60"/>
      <c r="X660" s="56"/>
      <c r="Y660" s="61"/>
      <c r="AA660" s="62"/>
    </row>
    <row r="661" spans="1:27" ht="13" x14ac:dyDescent="0.15">
      <c r="A661" s="56"/>
      <c r="E661" s="57"/>
      <c r="F661" s="58"/>
      <c r="L661" s="59"/>
      <c r="Q661" s="59"/>
      <c r="T661" s="60"/>
      <c r="U661" s="38"/>
      <c r="V661" s="60"/>
      <c r="W661" s="60"/>
      <c r="X661" s="56"/>
      <c r="Y661" s="61"/>
      <c r="AA661" s="62"/>
    </row>
    <row r="662" spans="1:27" ht="13" x14ac:dyDescent="0.15">
      <c r="A662" s="56"/>
      <c r="E662" s="57"/>
      <c r="F662" s="58"/>
      <c r="L662" s="59"/>
      <c r="Q662" s="59"/>
      <c r="T662" s="60"/>
      <c r="U662" s="38"/>
      <c r="V662" s="60"/>
      <c r="W662" s="60"/>
      <c r="X662" s="56"/>
      <c r="Y662" s="61"/>
      <c r="AA662" s="62"/>
    </row>
    <row r="663" spans="1:27" ht="13" x14ac:dyDescent="0.15">
      <c r="A663" s="56"/>
      <c r="E663" s="57"/>
      <c r="F663" s="58"/>
      <c r="L663" s="59"/>
      <c r="Q663" s="59"/>
      <c r="T663" s="60"/>
      <c r="U663" s="38"/>
      <c r="V663" s="60"/>
      <c r="W663" s="60"/>
      <c r="X663" s="56"/>
      <c r="Y663" s="61"/>
      <c r="AA663" s="62"/>
    </row>
    <row r="664" spans="1:27" ht="13" x14ac:dyDescent="0.15">
      <c r="A664" s="56"/>
      <c r="E664" s="57"/>
      <c r="F664" s="58"/>
      <c r="L664" s="59"/>
      <c r="Q664" s="59"/>
      <c r="T664" s="60"/>
      <c r="U664" s="38"/>
      <c r="V664" s="60"/>
      <c r="W664" s="60"/>
      <c r="X664" s="56"/>
      <c r="Y664" s="61"/>
      <c r="AA664" s="62"/>
    </row>
    <row r="665" spans="1:27" ht="13" x14ac:dyDescent="0.15">
      <c r="A665" s="56"/>
      <c r="E665" s="57"/>
      <c r="F665" s="58"/>
      <c r="L665" s="59"/>
      <c r="Q665" s="59"/>
      <c r="T665" s="60"/>
      <c r="U665" s="38"/>
      <c r="V665" s="60"/>
      <c r="W665" s="60"/>
      <c r="X665" s="56"/>
      <c r="Y665" s="61"/>
      <c r="AA665" s="62"/>
    </row>
    <row r="666" spans="1:27" ht="13" x14ac:dyDescent="0.15">
      <c r="A666" s="56"/>
      <c r="E666" s="57"/>
      <c r="F666" s="58"/>
      <c r="L666" s="59"/>
      <c r="Q666" s="59"/>
      <c r="T666" s="60"/>
      <c r="U666" s="38"/>
      <c r="V666" s="60"/>
      <c r="W666" s="60"/>
      <c r="X666" s="56"/>
      <c r="Y666" s="61"/>
      <c r="AA666" s="62"/>
    </row>
    <row r="667" spans="1:27" ht="13" x14ac:dyDescent="0.15">
      <c r="A667" s="56"/>
      <c r="E667" s="57"/>
      <c r="F667" s="58"/>
      <c r="L667" s="59"/>
      <c r="Q667" s="59"/>
      <c r="T667" s="60"/>
      <c r="U667" s="38"/>
      <c r="V667" s="60"/>
      <c r="W667" s="60"/>
      <c r="X667" s="56"/>
      <c r="Y667" s="61"/>
      <c r="AA667" s="62"/>
    </row>
    <row r="668" spans="1:27" ht="13" x14ac:dyDescent="0.15">
      <c r="A668" s="56"/>
      <c r="E668" s="57"/>
      <c r="F668" s="58"/>
      <c r="L668" s="59"/>
      <c r="Q668" s="59"/>
      <c r="T668" s="60"/>
      <c r="U668" s="38"/>
      <c r="V668" s="60"/>
      <c r="W668" s="60"/>
      <c r="X668" s="56"/>
      <c r="Y668" s="61"/>
      <c r="AA668" s="62"/>
    </row>
    <row r="669" spans="1:27" ht="13" x14ac:dyDescent="0.15">
      <c r="A669" s="56"/>
      <c r="E669" s="57"/>
      <c r="F669" s="58"/>
      <c r="L669" s="59"/>
      <c r="Q669" s="59"/>
      <c r="T669" s="60"/>
      <c r="U669" s="38"/>
      <c r="V669" s="60"/>
      <c r="W669" s="60"/>
      <c r="X669" s="56"/>
      <c r="Y669" s="61"/>
      <c r="AA669" s="62"/>
    </row>
    <row r="670" spans="1:27" ht="13" x14ac:dyDescent="0.15">
      <c r="A670" s="56"/>
      <c r="E670" s="57"/>
      <c r="F670" s="58"/>
      <c r="L670" s="59"/>
      <c r="Q670" s="59"/>
      <c r="T670" s="60"/>
      <c r="U670" s="38"/>
      <c r="V670" s="60"/>
      <c r="W670" s="60"/>
      <c r="X670" s="56"/>
      <c r="Y670" s="61"/>
      <c r="AA670" s="62"/>
    </row>
    <row r="671" spans="1:27" ht="13" x14ac:dyDescent="0.15">
      <c r="A671" s="56"/>
      <c r="E671" s="57"/>
      <c r="F671" s="58"/>
      <c r="L671" s="59"/>
      <c r="Q671" s="59"/>
      <c r="T671" s="60"/>
      <c r="U671" s="38"/>
      <c r="V671" s="60"/>
      <c r="W671" s="60"/>
      <c r="X671" s="56"/>
      <c r="Y671" s="61"/>
      <c r="AA671" s="62"/>
    </row>
    <row r="672" spans="1:27" ht="13" x14ac:dyDescent="0.15">
      <c r="A672" s="56"/>
      <c r="E672" s="57"/>
      <c r="F672" s="58"/>
      <c r="L672" s="59"/>
      <c r="Q672" s="59"/>
      <c r="T672" s="60"/>
      <c r="U672" s="38"/>
      <c r="V672" s="60"/>
      <c r="W672" s="60"/>
      <c r="X672" s="56"/>
      <c r="Y672" s="61"/>
      <c r="AA672" s="62"/>
    </row>
    <row r="673" spans="1:27" ht="13" x14ac:dyDescent="0.15">
      <c r="A673" s="56"/>
      <c r="E673" s="57"/>
      <c r="F673" s="58"/>
      <c r="L673" s="59"/>
      <c r="Q673" s="59"/>
      <c r="T673" s="60"/>
      <c r="U673" s="38"/>
      <c r="V673" s="60"/>
      <c r="W673" s="60"/>
      <c r="X673" s="56"/>
      <c r="Y673" s="61"/>
      <c r="AA673" s="62"/>
    </row>
    <row r="674" spans="1:27" ht="13" x14ac:dyDescent="0.15">
      <c r="A674" s="56"/>
      <c r="E674" s="57"/>
      <c r="F674" s="58"/>
      <c r="L674" s="59"/>
      <c r="Q674" s="59"/>
      <c r="T674" s="60"/>
      <c r="U674" s="38"/>
      <c r="V674" s="60"/>
      <c r="W674" s="60"/>
      <c r="X674" s="56"/>
      <c r="Y674" s="61"/>
      <c r="AA674" s="62"/>
    </row>
    <row r="675" spans="1:27" ht="13" x14ac:dyDescent="0.15">
      <c r="A675" s="56"/>
      <c r="E675" s="57"/>
      <c r="F675" s="58"/>
      <c r="L675" s="59"/>
      <c r="Q675" s="59"/>
      <c r="T675" s="60"/>
      <c r="U675" s="38"/>
      <c r="V675" s="60"/>
      <c r="W675" s="60"/>
      <c r="X675" s="56"/>
      <c r="Y675" s="61"/>
      <c r="AA675" s="62"/>
    </row>
    <row r="676" spans="1:27" ht="13" x14ac:dyDescent="0.15">
      <c r="A676" s="56"/>
      <c r="E676" s="57"/>
      <c r="F676" s="58"/>
      <c r="L676" s="59"/>
      <c r="Q676" s="59"/>
      <c r="T676" s="60"/>
      <c r="U676" s="38"/>
      <c r="V676" s="60"/>
      <c r="W676" s="60"/>
      <c r="X676" s="56"/>
      <c r="Y676" s="61"/>
      <c r="AA676" s="62"/>
    </row>
    <row r="677" spans="1:27" ht="13" x14ac:dyDescent="0.15">
      <c r="A677" s="56"/>
      <c r="E677" s="57"/>
      <c r="F677" s="58"/>
      <c r="L677" s="59"/>
      <c r="Q677" s="59"/>
      <c r="T677" s="60"/>
      <c r="U677" s="38"/>
      <c r="V677" s="60"/>
      <c r="W677" s="60"/>
      <c r="X677" s="56"/>
      <c r="Y677" s="61"/>
      <c r="AA677" s="62"/>
    </row>
    <row r="678" spans="1:27" ht="13" x14ac:dyDescent="0.15">
      <c r="A678" s="56"/>
      <c r="E678" s="57"/>
      <c r="F678" s="58"/>
      <c r="L678" s="59"/>
      <c r="Q678" s="59"/>
      <c r="T678" s="60"/>
      <c r="U678" s="38"/>
      <c r="V678" s="60"/>
      <c r="W678" s="60"/>
      <c r="X678" s="56"/>
      <c r="Y678" s="61"/>
      <c r="AA678" s="62"/>
    </row>
    <row r="679" spans="1:27" ht="13" x14ac:dyDescent="0.15">
      <c r="A679" s="56"/>
      <c r="E679" s="57"/>
      <c r="F679" s="58"/>
      <c r="L679" s="59"/>
      <c r="Q679" s="59"/>
      <c r="T679" s="60"/>
      <c r="U679" s="38"/>
      <c r="V679" s="60"/>
      <c r="W679" s="60"/>
      <c r="X679" s="56"/>
      <c r="Y679" s="61"/>
      <c r="AA679" s="62"/>
    </row>
    <row r="680" spans="1:27" ht="13" x14ac:dyDescent="0.15">
      <c r="A680" s="56"/>
      <c r="E680" s="57"/>
      <c r="F680" s="58"/>
      <c r="L680" s="59"/>
      <c r="Q680" s="59"/>
      <c r="T680" s="60"/>
      <c r="U680" s="38"/>
      <c r="V680" s="60"/>
      <c r="W680" s="60"/>
      <c r="X680" s="56"/>
      <c r="Y680" s="61"/>
      <c r="AA680" s="62"/>
    </row>
    <row r="681" spans="1:27" ht="13" x14ac:dyDescent="0.15">
      <c r="A681" s="56"/>
      <c r="E681" s="57"/>
      <c r="F681" s="58"/>
      <c r="L681" s="59"/>
      <c r="Q681" s="59"/>
      <c r="T681" s="60"/>
      <c r="U681" s="38"/>
      <c r="V681" s="60"/>
      <c r="W681" s="60"/>
      <c r="X681" s="56"/>
      <c r="Y681" s="61"/>
      <c r="AA681" s="62"/>
    </row>
    <row r="682" spans="1:27" ht="13" x14ac:dyDescent="0.15">
      <c r="A682" s="56"/>
      <c r="E682" s="57"/>
      <c r="F682" s="58"/>
      <c r="L682" s="59"/>
      <c r="Q682" s="59"/>
      <c r="T682" s="60"/>
      <c r="U682" s="38"/>
      <c r="V682" s="60"/>
      <c r="W682" s="60"/>
      <c r="X682" s="56"/>
      <c r="Y682" s="61"/>
      <c r="AA682" s="62"/>
    </row>
    <row r="683" spans="1:27" ht="13" x14ac:dyDescent="0.15">
      <c r="A683" s="56"/>
      <c r="E683" s="57"/>
      <c r="F683" s="58"/>
      <c r="L683" s="59"/>
      <c r="Q683" s="59"/>
      <c r="T683" s="60"/>
      <c r="U683" s="38"/>
      <c r="V683" s="60"/>
      <c r="W683" s="60"/>
      <c r="X683" s="56"/>
      <c r="Y683" s="61"/>
      <c r="AA683" s="62"/>
    </row>
    <row r="684" spans="1:27" ht="13" x14ac:dyDescent="0.15">
      <c r="A684" s="56"/>
      <c r="E684" s="57"/>
      <c r="F684" s="58"/>
      <c r="L684" s="59"/>
      <c r="Q684" s="59"/>
      <c r="T684" s="60"/>
      <c r="U684" s="38"/>
      <c r="V684" s="60"/>
      <c r="W684" s="60"/>
      <c r="X684" s="56"/>
      <c r="Y684" s="61"/>
      <c r="AA684" s="62"/>
    </row>
    <row r="685" spans="1:27" ht="13" x14ac:dyDescent="0.15">
      <c r="A685" s="56"/>
      <c r="E685" s="57"/>
      <c r="F685" s="58"/>
      <c r="L685" s="59"/>
      <c r="Q685" s="59"/>
      <c r="T685" s="60"/>
      <c r="U685" s="38"/>
      <c r="V685" s="60"/>
      <c r="W685" s="60"/>
      <c r="X685" s="56"/>
      <c r="Y685" s="61"/>
      <c r="AA685" s="62"/>
    </row>
    <row r="686" spans="1:27" ht="13" x14ac:dyDescent="0.15">
      <c r="A686" s="56"/>
      <c r="E686" s="57"/>
      <c r="F686" s="58"/>
      <c r="L686" s="59"/>
      <c r="Q686" s="59"/>
      <c r="T686" s="60"/>
      <c r="U686" s="38"/>
      <c r="V686" s="60"/>
      <c r="W686" s="60"/>
      <c r="X686" s="56"/>
      <c r="Y686" s="61"/>
      <c r="AA686" s="62"/>
    </row>
    <row r="687" spans="1:27" ht="13" x14ac:dyDescent="0.15">
      <c r="A687" s="56"/>
      <c r="E687" s="57"/>
      <c r="F687" s="58"/>
      <c r="L687" s="59"/>
      <c r="Q687" s="59"/>
      <c r="T687" s="60"/>
      <c r="U687" s="38"/>
      <c r="V687" s="60"/>
      <c r="W687" s="60"/>
      <c r="X687" s="56"/>
      <c r="Y687" s="61"/>
      <c r="AA687" s="62"/>
    </row>
    <row r="688" spans="1:27" ht="13" x14ac:dyDescent="0.15">
      <c r="A688" s="56"/>
      <c r="E688" s="57"/>
      <c r="F688" s="58"/>
      <c r="L688" s="59"/>
      <c r="Q688" s="59"/>
      <c r="T688" s="60"/>
      <c r="U688" s="38"/>
      <c r="V688" s="60"/>
      <c r="W688" s="60"/>
      <c r="X688" s="56"/>
      <c r="Y688" s="61"/>
      <c r="AA688" s="62"/>
    </row>
    <row r="689" spans="1:27" ht="13" x14ac:dyDescent="0.15">
      <c r="A689" s="56"/>
      <c r="E689" s="57"/>
      <c r="F689" s="58"/>
      <c r="L689" s="59"/>
      <c r="Q689" s="59"/>
      <c r="T689" s="60"/>
      <c r="U689" s="38"/>
      <c r="V689" s="60"/>
      <c r="W689" s="60"/>
      <c r="X689" s="56"/>
      <c r="Y689" s="61"/>
      <c r="AA689" s="62"/>
    </row>
    <row r="690" spans="1:27" ht="13" x14ac:dyDescent="0.15">
      <c r="A690" s="56"/>
      <c r="E690" s="57"/>
      <c r="F690" s="58"/>
      <c r="L690" s="59"/>
      <c r="Q690" s="59"/>
      <c r="T690" s="60"/>
      <c r="U690" s="38"/>
      <c r="V690" s="60"/>
      <c r="W690" s="60"/>
      <c r="X690" s="56"/>
      <c r="Y690" s="61"/>
      <c r="AA690" s="62"/>
    </row>
    <row r="691" spans="1:27" ht="13" x14ac:dyDescent="0.15">
      <c r="A691" s="56"/>
      <c r="E691" s="57"/>
      <c r="F691" s="58"/>
      <c r="L691" s="59"/>
      <c r="Q691" s="59"/>
      <c r="T691" s="60"/>
      <c r="U691" s="38"/>
      <c r="V691" s="60"/>
      <c r="W691" s="60"/>
      <c r="X691" s="56"/>
      <c r="Y691" s="61"/>
      <c r="AA691" s="62"/>
    </row>
    <row r="692" spans="1:27" ht="13" x14ac:dyDescent="0.15">
      <c r="A692" s="56"/>
      <c r="E692" s="57"/>
      <c r="F692" s="58"/>
      <c r="L692" s="59"/>
      <c r="Q692" s="59"/>
      <c r="T692" s="60"/>
      <c r="U692" s="38"/>
      <c r="V692" s="60"/>
      <c r="W692" s="60"/>
      <c r="X692" s="56"/>
      <c r="Y692" s="61"/>
      <c r="AA692" s="62"/>
    </row>
    <row r="693" spans="1:27" ht="13" x14ac:dyDescent="0.15">
      <c r="A693" s="56"/>
      <c r="E693" s="57"/>
      <c r="F693" s="58"/>
      <c r="L693" s="59"/>
      <c r="Q693" s="59"/>
      <c r="T693" s="60"/>
      <c r="U693" s="38"/>
      <c r="V693" s="60"/>
      <c r="W693" s="60"/>
      <c r="X693" s="56"/>
      <c r="Y693" s="61"/>
      <c r="AA693" s="62"/>
    </row>
    <row r="694" spans="1:27" ht="13" x14ac:dyDescent="0.15">
      <c r="A694" s="56"/>
      <c r="E694" s="57"/>
      <c r="F694" s="58"/>
      <c r="L694" s="59"/>
      <c r="Q694" s="59"/>
      <c r="T694" s="60"/>
      <c r="U694" s="38"/>
      <c r="V694" s="60"/>
      <c r="W694" s="60"/>
      <c r="X694" s="56"/>
      <c r="Y694" s="61"/>
      <c r="AA694" s="62"/>
    </row>
    <row r="695" spans="1:27" ht="13" x14ac:dyDescent="0.15">
      <c r="A695" s="56"/>
      <c r="E695" s="57"/>
      <c r="F695" s="58"/>
      <c r="L695" s="59"/>
      <c r="Q695" s="59"/>
      <c r="T695" s="60"/>
      <c r="U695" s="38"/>
      <c r="V695" s="60"/>
      <c r="W695" s="60"/>
      <c r="X695" s="56"/>
      <c r="Y695" s="61"/>
      <c r="AA695" s="62"/>
    </row>
    <row r="696" spans="1:27" ht="13" x14ac:dyDescent="0.15">
      <c r="A696" s="56"/>
      <c r="E696" s="57"/>
      <c r="F696" s="58"/>
      <c r="L696" s="59"/>
      <c r="Q696" s="59"/>
      <c r="T696" s="60"/>
      <c r="U696" s="38"/>
      <c r="V696" s="60"/>
      <c r="W696" s="60"/>
      <c r="X696" s="56"/>
      <c r="Y696" s="61"/>
      <c r="AA696" s="62"/>
    </row>
    <row r="697" spans="1:27" ht="13" x14ac:dyDescent="0.15">
      <c r="A697" s="56"/>
      <c r="E697" s="57"/>
      <c r="F697" s="58"/>
      <c r="L697" s="59"/>
      <c r="Q697" s="59"/>
      <c r="T697" s="60"/>
      <c r="U697" s="38"/>
      <c r="V697" s="60"/>
      <c r="W697" s="60"/>
      <c r="X697" s="56"/>
      <c r="Y697" s="61"/>
      <c r="AA697" s="62"/>
    </row>
    <row r="698" spans="1:27" ht="13" x14ac:dyDescent="0.15">
      <c r="A698" s="56"/>
      <c r="E698" s="57"/>
      <c r="F698" s="58"/>
      <c r="L698" s="59"/>
      <c r="Q698" s="59"/>
      <c r="T698" s="60"/>
      <c r="U698" s="38"/>
      <c r="V698" s="60"/>
      <c r="W698" s="60"/>
      <c r="X698" s="56"/>
      <c r="Y698" s="61"/>
      <c r="AA698" s="62"/>
    </row>
    <row r="699" spans="1:27" ht="13" x14ac:dyDescent="0.15">
      <c r="A699" s="56"/>
      <c r="E699" s="57"/>
      <c r="F699" s="58"/>
      <c r="L699" s="59"/>
      <c r="Q699" s="59"/>
      <c r="T699" s="60"/>
      <c r="U699" s="38"/>
      <c r="V699" s="60"/>
      <c r="W699" s="60"/>
      <c r="X699" s="56"/>
      <c r="Y699" s="61"/>
      <c r="AA699" s="62"/>
    </row>
    <row r="700" spans="1:27" ht="13" x14ac:dyDescent="0.15">
      <c r="A700" s="56"/>
      <c r="E700" s="57"/>
      <c r="F700" s="58"/>
      <c r="L700" s="59"/>
      <c r="Q700" s="59"/>
      <c r="T700" s="60"/>
      <c r="U700" s="38"/>
      <c r="V700" s="60"/>
      <c r="W700" s="60"/>
      <c r="X700" s="56"/>
      <c r="Y700" s="61"/>
      <c r="AA700" s="62"/>
    </row>
    <row r="701" spans="1:27" ht="13" x14ac:dyDescent="0.15">
      <c r="A701" s="56"/>
      <c r="E701" s="57"/>
      <c r="F701" s="58"/>
      <c r="L701" s="59"/>
      <c r="Q701" s="59"/>
      <c r="T701" s="60"/>
      <c r="U701" s="38"/>
      <c r="V701" s="60"/>
      <c r="W701" s="60"/>
      <c r="X701" s="56"/>
      <c r="Y701" s="61"/>
      <c r="AA701" s="62"/>
    </row>
    <row r="702" spans="1:27" ht="13" x14ac:dyDescent="0.15">
      <c r="A702" s="56"/>
      <c r="E702" s="57"/>
      <c r="F702" s="58"/>
      <c r="L702" s="59"/>
      <c r="Q702" s="59"/>
      <c r="T702" s="60"/>
      <c r="U702" s="38"/>
      <c r="V702" s="60"/>
      <c r="W702" s="60"/>
      <c r="X702" s="56"/>
      <c r="Y702" s="61"/>
      <c r="AA702" s="62"/>
    </row>
    <row r="703" spans="1:27" ht="13" x14ac:dyDescent="0.15">
      <c r="A703" s="56"/>
      <c r="E703" s="57"/>
      <c r="F703" s="58"/>
      <c r="L703" s="59"/>
      <c r="Q703" s="59"/>
      <c r="T703" s="60"/>
      <c r="U703" s="38"/>
      <c r="V703" s="60"/>
      <c r="W703" s="60"/>
      <c r="X703" s="56"/>
      <c r="Y703" s="61"/>
      <c r="AA703" s="62"/>
    </row>
    <row r="704" spans="1:27" ht="13" x14ac:dyDescent="0.15">
      <c r="A704" s="56"/>
      <c r="E704" s="57"/>
      <c r="F704" s="58"/>
      <c r="L704" s="59"/>
      <c r="Q704" s="59"/>
      <c r="T704" s="60"/>
      <c r="U704" s="38"/>
      <c r="V704" s="60"/>
      <c r="W704" s="60"/>
      <c r="X704" s="56"/>
      <c r="Y704" s="61"/>
      <c r="AA704" s="62"/>
    </row>
    <row r="705" spans="1:27" ht="13" x14ac:dyDescent="0.15">
      <c r="A705" s="56"/>
      <c r="E705" s="57"/>
      <c r="F705" s="58"/>
      <c r="L705" s="59"/>
      <c r="Q705" s="59"/>
      <c r="T705" s="60"/>
      <c r="U705" s="38"/>
      <c r="V705" s="60"/>
      <c r="W705" s="60"/>
      <c r="X705" s="56"/>
      <c r="Y705" s="61"/>
      <c r="AA705" s="62"/>
    </row>
    <row r="706" spans="1:27" ht="13" x14ac:dyDescent="0.15">
      <c r="A706" s="56"/>
      <c r="E706" s="57"/>
      <c r="F706" s="58"/>
      <c r="L706" s="59"/>
      <c r="Q706" s="59"/>
      <c r="T706" s="60"/>
      <c r="U706" s="38"/>
      <c r="V706" s="60"/>
      <c r="W706" s="60"/>
      <c r="X706" s="56"/>
      <c r="Y706" s="61"/>
      <c r="AA706" s="62"/>
    </row>
    <row r="707" spans="1:27" ht="13" x14ac:dyDescent="0.15">
      <c r="A707" s="56"/>
      <c r="E707" s="57"/>
      <c r="F707" s="58"/>
      <c r="L707" s="59"/>
      <c r="Q707" s="59"/>
      <c r="T707" s="60"/>
      <c r="U707" s="38"/>
      <c r="V707" s="60"/>
      <c r="W707" s="60"/>
      <c r="X707" s="56"/>
      <c r="Y707" s="61"/>
      <c r="AA707" s="62"/>
    </row>
    <row r="708" spans="1:27" ht="13" x14ac:dyDescent="0.15">
      <c r="A708" s="56"/>
      <c r="E708" s="57"/>
      <c r="F708" s="58"/>
      <c r="L708" s="59"/>
      <c r="Q708" s="59"/>
      <c r="T708" s="60"/>
      <c r="U708" s="38"/>
      <c r="V708" s="60"/>
      <c r="W708" s="60"/>
      <c r="X708" s="56"/>
      <c r="Y708" s="61"/>
      <c r="AA708" s="62"/>
    </row>
    <row r="709" spans="1:27" ht="13" x14ac:dyDescent="0.15">
      <c r="A709" s="56"/>
      <c r="E709" s="57"/>
      <c r="F709" s="58"/>
      <c r="L709" s="59"/>
      <c r="Q709" s="59"/>
      <c r="T709" s="60"/>
      <c r="U709" s="38"/>
      <c r="V709" s="60"/>
      <c r="W709" s="60"/>
      <c r="X709" s="56"/>
      <c r="Y709" s="61"/>
      <c r="AA709" s="62"/>
    </row>
    <row r="710" spans="1:27" ht="13" x14ac:dyDescent="0.15">
      <c r="A710" s="56"/>
      <c r="E710" s="57"/>
      <c r="F710" s="58"/>
      <c r="L710" s="59"/>
      <c r="Q710" s="59"/>
      <c r="T710" s="60"/>
      <c r="U710" s="38"/>
      <c r="V710" s="60"/>
      <c r="W710" s="60"/>
      <c r="X710" s="56"/>
      <c r="Y710" s="61"/>
      <c r="AA710" s="62"/>
    </row>
    <row r="711" spans="1:27" ht="13" x14ac:dyDescent="0.15">
      <c r="A711" s="56"/>
      <c r="E711" s="57"/>
      <c r="F711" s="58"/>
      <c r="L711" s="59"/>
      <c r="Q711" s="59"/>
      <c r="T711" s="60"/>
      <c r="U711" s="38"/>
      <c r="V711" s="60"/>
      <c r="W711" s="60"/>
      <c r="X711" s="56"/>
      <c r="Y711" s="61"/>
      <c r="AA711" s="62"/>
    </row>
    <row r="712" spans="1:27" ht="13" x14ac:dyDescent="0.15">
      <c r="A712" s="56"/>
      <c r="E712" s="57"/>
      <c r="F712" s="58"/>
      <c r="L712" s="59"/>
      <c r="Q712" s="59"/>
      <c r="T712" s="60"/>
      <c r="U712" s="38"/>
      <c r="V712" s="60"/>
      <c r="W712" s="60"/>
      <c r="X712" s="56"/>
      <c r="Y712" s="61"/>
      <c r="AA712" s="62"/>
    </row>
    <row r="713" spans="1:27" ht="13" x14ac:dyDescent="0.15">
      <c r="A713" s="56"/>
      <c r="E713" s="57"/>
      <c r="F713" s="58"/>
      <c r="L713" s="59"/>
      <c r="Q713" s="59"/>
      <c r="T713" s="60"/>
      <c r="U713" s="38"/>
      <c r="V713" s="60"/>
      <c r="W713" s="60"/>
      <c r="X713" s="56"/>
      <c r="Y713" s="61"/>
      <c r="AA713" s="62"/>
    </row>
    <row r="714" spans="1:27" ht="13" x14ac:dyDescent="0.15">
      <c r="A714" s="56"/>
      <c r="E714" s="57"/>
      <c r="F714" s="58"/>
      <c r="L714" s="59"/>
      <c r="Q714" s="59"/>
      <c r="T714" s="60"/>
      <c r="U714" s="38"/>
      <c r="V714" s="60"/>
      <c r="W714" s="60"/>
      <c r="X714" s="56"/>
      <c r="Y714" s="61"/>
      <c r="AA714" s="62"/>
    </row>
    <row r="715" spans="1:27" ht="13" x14ac:dyDescent="0.15">
      <c r="A715" s="56"/>
      <c r="E715" s="57"/>
      <c r="F715" s="58"/>
      <c r="L715" s="59"/>
      <c r="Q715" s="59"/>
      <c r="T715" s="60"/>
      <c r="U715" s="38"/>
      <c r="V715" s="60"/>
      <c r="W715" s="60"/>
      <c r="X715" s="56"/>
      <c r="Y715" s="61"/>
      <c r="AA715" s="62"/>
    </row>
    <row r="716" spans="1:27" ht="13" x14ac:dyDescent="0.15">
      <c r="A716" s="56"/>
      <c r="E716" s="57"/>
      <c r="F716" s="58"/>
      <c r="L716" s="59"/>
      <c r="Q716" s="59"/>
      <c r="T716" s="60"/>
      <c r="U716" s="38"/>
      <c r="V716" s="60"/>
      <c r="W716" s="60"/>
      <c r="X716" s="56"/>
      <c r="Y716" s="61"/>
      <c r="AA716" s="62"/>
    </row>
    <row r="717" spans="1:27" ht="13" x14ac:dyDescent="0.15">
      <c r="A717" s="56"/>
      <c r="E717" s="57"/>
      <c r="F717" s="58"/>
      <c r="L717" s="59"/>
      <c r="Q717" s="59"/>
      <c r="T717" s="60"/>
      <c r="U717" s="38"/>
      <c r="V717" s="60"/>
      <c r="W717" s="60"/>
      <c r="X717" s="56"/>
      <c r="Y717" s="61"/>
      <c r="AA717" s="62"/>
    </row>
    <row r="718" spans="1:27" ht="13" x14ac:dyDescent="0.15">
      <c r="A718" s="56"/>
      <c r="E718" s="57"/>
      <c r="F718" s="58"/>
      <c r="L718" s="59"/>
      <c r="Q718" s="59"/>
      <c r="T718" s="60"/>
      <c r="U718" s="38"/>
      <c r="V718" s="60"/>
      <c r="W718" s="60"/>
      <c r="X718" s="56"/>
      <c r="Y718" s="61"/>
      <c r="AA718" s="62"/>
    </row>
    <row r="719" spans="1:27" ht="13" x14ac:dyDescent="0.15">
      <c r="A719" s="56"/>
      <c r="E719" s="57"/>
      <c r="F719" s="58"/>
      <c r="L719" s="59"/>
      <c r="Q719" s="59"/>
      <c r="T719" s="60"/>
      <c r="U719" s="38"/>
      <c r="V719" s="60"/>
      <c r="W719" s="60"/>
      <c r="X719" s="56"/>
      <c r="Y719" s="61"/>
      <c r="AA719" s="62"/>
    </row>
    <row r="720" spans="1:27" ht="13" x14ac:dyDescent="0.15">
      <c r="A720" s="56"/>
      <c r="E720" s="57"/>
      <c r="F720" s="58"/>
      <c r="L720" s="59"/>
      <c r="Q720" s="59"/>
      <c r="T720" s="60"/>
      <c r="U720" s="38"/>
      <c r="V720" s="60"/>
      <c r="W720" s="60"/>
      <c r="X720" s="56"/>
      <c r="Y720" s="61"/>
      <c r="AA720" s="62"/>
    </row>
    <row r="721" spans="1:27" ht="13" x14ac:dyDescent="0.15">
      <c r="A721" s="56"/>
      <c r="E721" s="57"/>
      <c r="F721" s="58"/>
      <c r="L721" s="59"/>
      <c r="Q721" s="59"/>
      <c r="T721" s="60"/>
      <c r="U721" s="38"/>
      <c r="V721" s="60"/>
      <c r="W721" s="60"/>
      <c r="X721" s="56"/>
      <c r="Y721" s="61"/>
      <c r="AA721" s="62"/>
    </row>
    <row r="722" spans="1:27" ht="13" x14ac:dyDescent="0.15">
      <c r="A722" s="56"/>
      <c r="E722" s="57"/>
      <c r="F722" s="58"/>
      <c r="L722" s="59"/>
      <c r="Q722" s="59"/>
      <c r="T722" s="60"/>
      <c r="U722" s="38"/>
      <c r="V722" s="60"/>
      <c r="W722" s="60"/>
      <c r="X722" s="56"/>
      <c r="Y722" s="61"/>
      <c r="AA722" s="62"/>
    </row>
    <row r="723" spans="1:27" ht="13" x14ac:dyDescent="0.15">
      <c r="A723" s="56"/>
      <c r="E723" s="57"/>
      <c r="F723" s="58"/>
      <c r="L723" s="59"/>
      <c r="Q723" s="59"/>
      <c r="T723" s="60"/>
      <c r="U723" s="38"/>
      <c r="V723" s="60"/>
      <c r="W723" s="60"/>
      <c r="X723" s="56"/>
      <c r="Y723" s="61"/>
      <c r="AA723" s="62"/>
    </row>
    <row r="724" spans="1:27" ht="13" x14ac:dyDescent="0.15">
      <c r="A724" s="56"/>
      <c r="E724" s="57"/>
      <c r="F724" s="58"/>
      <c r="L724" s="59"/>
      <c r="Q724" s="59"/>
      <c r="T724" s="60"/>
      <c r="U724" s="38"/>
      <c r="V724" s="60"/>
      <c r="W724" s="60"/>
      <c r="X724" s="56"/>
      <c r="Y724" s="61"/>
      <c r="AA724" s="62"/>
    </row>
    <row r="725" spans="1:27" ht="13" x14ac:dyDescent="0.15">
      <c r="A725" s="56"/>
      <c r="E725" s="57"/>
      <c r="F725" s="58"/>
      <c r="L725" s="59"/>
      <c r="Q725" s="59"/>
      <c r="T725" s="60"/>
      <c r="U725" s="38"/>
      <c r="V725" s="60"/>
      <c r="W725" s="60"/>
      <c r="X725" s="56"/>
      <c r="Y725" s="61"/>
      <c r="AA725" s="62"/>
    </row>
    <row r="726" spans="1:27" ht="13" x14ac:dyDescent="0.15">
      <c r="A726" s="56"/>
      <c r="E726" s="57"/>
      <c r="F726" s="58"/>
      <c r="L726" s="59"/>
      <c r="Q726" s="59"/>
      <c r="T726" s="60"/>
      <c r="U726" s="38"/>
      <c r="V726" s="60"/>
      <c r="W726" s="60"/>
      <c r="X726" s="56"/>
      <c r="Y726" s="61"/>
      <c r="AA726" s="62"/>
    </row>
    <row r="727" spans="1:27" ht="13" x14ac:dyDescent="0.15">
      <c r="A727" s="56"/>
      <c r="E727" s="57"/>
      <c r="F727" s="58"/>
      <c r="L727" s="59"/>
      <c r="Q727" s="59"/>
      <c r="T727" s="60"/>
      <c r="U727" s="38"/>
      <c r="V727" s="60"/>
      <c r="W727" s="60"/>
      <c r="X727" s="56"/>
      <c r="Y727" s="61"/>
      <c r="AA727" s="62"/>
    </row>
    <row r="728" spans="1:27" ht="13" x14ac:dyDescent="0.15">
      <c r="A728" s="56"/>
      <c r="E728" s="57"/>
      <c r="F728" s="58"/>
      <c r="L728" s="59"/>
      <c r="Q728" s="59"/>
      <c r="T728" s="60"/>
      <c r="U728" s="38"/>
      <c r="V728" s="60"/>
      <c r="W728" s="60"/>
      <c r="X728" s="56"/>
      <c r="Y728" s="61"/>
      <c r="AA728" s="62"/>
    </row>
    <row r="729" spans="1:27" ht="13" x14ac:dyDescent="0.15">
      <c r="A729" s="56"/>
      <c r="E729" s="57"/>
      <c r="F729" s="58"/>
      <c r="L729" s="59"/>
      <c r="Q729" s="59"/>
      <c r="T729" s="60"/>
      <c r="U729" s="38"/>
      <c r="V729" s="60"/>
      <c r="W729" s="60"/>
      <c r="X729" s="56"/>
      <c r="Y729" s="61"/>
      <c r="AA729" s="62"/>
    </row>
    <row r="730" spans="1:27" ht="13" x14ac:dyDescent="0.15">
      <c r="A730" s="56"/>
      <c r="E730" s="57"/>
      <c r="F730" s="58"/>
      <c r="L730" s="59"/>
      <c r="Q730" s="59"/>
      <c r="T730" s="60"/>
      <c r="U730" s="38"/>
      <c r="V730" s="60"/>
      <c r="W730" s="60"/>
      <c r="X730" s="56"/>
      <c r="Y730" s="61"/>
      <c r="AA730" s="62"/>
    </row>
    <row r="731" spans="1:27" ht="13" x14ac:dyDescent="0.15">
      <c r="A731" s="56"/>
      <c r="E731" s="57"/>
      <c r="F731" s="58"/>
      <c r="L731" s="59"/>
      <c r="Q731" s="59"/>
      <c r="T731" s="60"/>
      <c r="U731" s="38"/>
      <c r="V731" s="60"/>
      <c r="W731" s="60"/>
      <c r="X731" s="56"/>
      <c r="Y731" s="61"/>
      <c r="AA731" s="62"/>
    </row>
    <row r="732" spans="1:27" ht="13" x14ac:dyDescent="0.15">
      <c r="A732" s="56"/>
      <c r="E732" s="57"/>
      <c r="F732" s="58"/>
      <c r="L732" s="59"/>
      <c r="Q732" s="59"/>
      <c r="T732" s="60"/>
      <c r="U732" s="38"/>
      <c r="V732" s="60"/>
      <c r="W732" s="60"/>
      <c r="X732" s="56"/>
      <c r="Y732" s="61"/>
      <c r="AA732" s="62"/>
    </row>
    <row r="733" spans="1:27" ht="13" x14ac:dyDescent="0.15">
      <c r="A733" s="56"/>
      <c r="E733" s="57"/>
      <c r="F733" s="58"/>
      <c r="L733" s="59"/>
      <c r="Q733" s="59"/>
      <c r="T733" s="60"/>
      <c r="U733" s="38"/>
      <c r="V733" s="60"/>
      <c r="W733" s="60"/>
      <c r="X733" s="56"/>
      <c r="Y733" s="61"/>
      <c r="AA733" s="62"/>
    </row>
    <row r="734" spans="1:27" ht="13" x14ac:dyDescent="0.15">
      <c r="A734" s="56"/>
      <c r="E734" s="57"/>
      <c r="F734" s="58"/>
      <c r="L734" s="59"/>
      <c r="Q734" s="59"/>
      <c r="T734" s="60"/>
      <c r="U734" s="38"/>
      <c r="V734" s="60"/>
      <c r="W734" s="60"/>
      <c r="X734" s="56"/>
      <c r="Y734" s="61"/>
      <c r="AA734" s="62"/>
    </row>
    <row r="735" spans="1:27" ht="13" x14ac:dyDescent="0.15">
      <c r="A735" s="56"/>
      <c r="E735" s="57"/>
      <c r="F735" s="58"/>
      <c r="L735" s="59"/>
      <c r="Q735" s="59"/>
      <c r="T735" s="60"/>
      <c r="U735" s="38"/>
      <c r="V735" s="60"/>
      <c r="W735" s="60"/>
      <c r="X735" s="56"/>
      <c r="Y735" s="61"/>
      <c r="AA735" s="62"/>
    </row>
    <row r="736" spans="1:27" ht="13" x14ac:dyDescent="0.15">
      <c r="A736" s="56"/>
      <c r="E736" s="57"/>
      <c r="F736" s="58"/>
      <c r="L736" s="59"/>
      <c r="Q736" s="59"/>
      <c r="T736" s="60"/>
      <c r="U736" s="38"/>
      <c r="V736" s="60"/>
      <c r="W736" s="60"/>
      <c r="X736" s="56"/>
      <c r="Y736" s="61"/>
      <c r="AA736" s="62"/>
    </row>
    <row r="737" spans="1:27" ht="13" x14ac:dyDescent="0.15">
      <c r="A737" s="56"/>
      <c r="E737" s="57"/>
      <c r="F737" s="58"/>
      <c r="L737" s="59"/>
      <c r="Q737" s="59"/>
      <c r="T737" s="60"/>
      <c r="U737" s="38"/>
      <c r="V737" s="60"/>
      <c r="W737" s="60"/>
      <c r="X737" s="56"/>
      <c r="Y737" s="61"/>
      <c r="AA737" s="62"/>
    </row>
    <row r="738" spans="1:27" ht="13" x14ac:dyDescent="0.15">
      <c r="A738" s="56"/>
      <c r="E738" s="57"/>
      <c r="F738" s="58"/>
      <c r="L738" s="59"/>
      <c r="Q738" s="59"/>
      <c r="T738" s="60"/>
      <c r="U738" s="38"/>
      <c r="V738" s="60"/>
      <c r="W738" s="60"/>
      <c r="X738" s="56"/>
      <c r="Y738" s="61"/>
      <c r="AA738" s="62"/>
    </row>
    <row r="739" spans="1:27" ht="13" x14ac:dyDescent="0.15">
      <c r="A739" s="56"/>
      <c r="E739" s="57"/>
      <c r="F739" s="58"/>
      <c r="L739" s="59"/>
      <c r="Q739" s="59"/>
      <c r="T739" s="60"/>
      <c r="U739" s="38"/>
      <c r="V739" s="60"/>
      <c r="W739" s="60"/>
      <c r="X739" s="56"/>
      <c r="Y739" s="61"/>
      <c r="AA739" s="62"/>
    </row>
    <row r="740" spans="1:27" ht="13" x14ac:dyDescent="0.15">
      <c r="A740" s="56"/>
      <c r="E740" s="57"/>
      <c r="F740" s="58"/>
      <c r="L740" s="59"/>
      <c r="Q740" s="59"/>
      <c r="T740" s="60"/>
      <c r="U740" s="38"/>
      <c r="V740" s="60"/>
      <c r="W740" s="60"/>
      <c r="X740" s="56"/>
      <c r="Y740" s="61"/>
      <c r="AA740" s="62"/>
    </row>
    <row r="741" spans="1:27" ht="13" x14ac:dyDescent="0.15">
      <c r="A741" s="56"/>
      <c r="E741" s="57"/>
      <c r="F741" s="58"/>
      <c r="L741" s="59"/>
      <c r="Q741" s="59"/>
      <c r="T741" s="60"/>
      <c r="U741" s="38"/>
      <c r="V741" s="60"/>
      <c r="W741" s="60"/>
      <c r="X741" s="56"/>
      <c r="Y741" s="61"/>
      <c r="AA741" s="62"/>
    </row>
    <row r="742" spans="1:27" ht="13" x14ac:dyDescent="0.15">
      <c r="A742" s="56"/>
      <c r="E742" s="57"/>
      <c r="F742" s="58"/>
      <c r="L742" s="59"/>
      <c r="Q742" s="59"/>
      <c r="T742" s="60"/>
      <c r="U742" s="38"/>
      <c r="V742" s="60"/>
      <c r="W742" s="60"/>
      <c r="X742" s="56"/>
      <c r="Y742" s="61"/>
      <c r="AA742" s="62"/>
    </row>
    <row r="743" spans="1:27" ht="13" x14ac:dyDescent="0.15">
      <c r="A743" s="56"/>
      <c r="E743" s="57"/>
      <c r="F743" s="58"/>
      <c r="L743" s="59"/>
      <c r="Q743" s="59"/>
      <c r="T743" s="60"/>
      <c r="U743" s="38"/>
      <c r="V743" s="60"/>
      <c r="W743" s="60"/>
      <c r="X743" s="56"/>
      <c r="Y743" s="61"/>
      <c r="AA743" s="62"/>
    </row>
    <row r="744" spans="1:27" ht="13" x14ac:dyDescent="0.15">
      <c r="A744" s="56"/>
      <c r="E744" s="57"/>
      <c r="F744" s="58"/>
      <c r="L744" s="59"/>
      <c r="Q744" s="59"/>
      <c r="T744" s="60"/>
      <c r="U744" s="38"/>
      <c r="V744" s="60"/>
      <c r="W744" s="60"/>
      <c r="X744" s="56"/>
      <c r="Y744" s="61"/>
      <c r="AA744" s="62"/>
    </row>
    <row r="745" spans="1:27" ht="13" x14ac:dyDescent="0.15">
      <c r="A745" s="56"/>
      <c r="E745" s="57"/>
      <c r="F745" s="58"/>
      <c r="L745" s="59"/>
      <c r="Q745" s="59"/>
      <c r="T745" s="60"/>
      <c r="U745" s="38"/>
      <c r="V745" s="60"/>
      <c r="W745" s="60"/>
      <c r="X745" s="56"/>
      <c r="Y745" s="61"/>
      <c r="AA745" s="62"/>
    </row>
    <row r="746" spans="1:27" ht="13" x14ac:dyDescent="0.15">
      <c r="A746" s="56"/>
      <c r="E746" s="57"/>
      <c r="F746" s="58"/>
      <c r="L746" s="59"/>
      <c r="Q746" s="59"/>
      <c r="T746" s="60"/>
      <c r="U746" s="38"/>
      <c r="V746" s="60"/>
      <c r="W746" s="60"/>
      <c r="X746" s="56"/>
      <c r="Y746" s="61"/>
      <c r="AA746" s="62"/>
    </row>
    <row r="747" spans="1:27" ht="13" x14ac:dyDescent="0.15">
      <c r="A747" s="56"/>
      <c r="E747" s="57"/>
      <c r="F747" s="58"/>
      <c r="L747" s="59"/>
      <c r="Q747" s="59"/>
      <c r="T747" s="60"/>
      <c r="U747" s="38"/>
      <c r="V747" s="60"/>
      <c r="W747" s="60"/>
      <c r="X747" s="56"/>
      <c r="Y747" s="61"/>
      <c r="AA747" s="62"/>
    </row>
    <row r="748" spans="1:27" ht="13" x14ac:dyDescent="0.15">
      <c r="A748" s="56"/>
      <c r="E748" s="57"/>
      <c r="F748" s="58"/>
      <c r="L748" s="59"/>
      <c r="Q748" s="59"/>
      <c r="T748" s="60"/>
      <c r="U748" s="38"/>
      <c r="V748" s="60"/>
      <c r="W748" s="60"/>
      <c r="X748" s="56"/>
      <c r="Y748" s="61"/>
      <c r="AA748" s="62"/>
    </row>
    <row r="749" spans="1:27" ht="13" x14ac:dyDescent="0.15">
      <c r="A749" s="56"/>
      <c r="E749" s="57"/>
      <c r="F749" s="58"/>
      <c r="L749" s="59"/>
      <c r="Q749" s="59"/>
      <c r="T749" s="60"/>
      <c r="U749" s="38"/>
      <c r="V749" s="60"/>
      <c r="W749" s="60"/>
      <c r="X749" s="56"/>
      <c r="Y749" s="61"/>
      <c r="AA749" s="62"/>
    </row>
    <row r="750" spans="1:27" ht="13" x14ac:dyDescent="0.15">
      <c r="A750" s="56"/>
      <c r="E750" s="57"/>
      <c r="F750" s="58"/>
      <c r="L750" s="59"/>
      <c r="Q750" s="59"/>
      <c r="T750" s="60"/>
      <c r="U750" s="38"/>
      <c r="V750" s="60"/>
      <c r="W750" s="60"/>
      <c r="X750" s="56"/>
      <c r="Y750" s="61"/>
      <c r="AA750" s="62"/>
    </row>
    <row r="751" spans="1:27" ht="13" x14ac:dyDescent="0.15">
      <c r="A751" s="56"/>
      <c r="E751" s="57"/>
      <c r="F751" s="58"/>
      <c r="L751" s="59"/>
      <c r="Q751" s="59"/>
      <c r="T751" s="60"/>
      <c r="U751" s="38"/>
      <c r="V751" s="60"/>
      <c r="W751" s="60"/>
      <c r="X751" s="56"/>
      <c r="Y751" s="61"/>
      <c r="AA751" s="62"/>
    </row>
    <row r="752" spans="1:27" ht="13" x14ac:dyDescent="0.15">
      <c r="A752" s="56"/>
      <c r="E752" s="57"/>
      <c r="F752" s="58"/>
      <c r="L752" s="59"/>
      <c r="Q752" s="59"/>
      <c r="T752" s="60"/>
      <c r="U752" s="38"/>
      <c r="V752" s="60"/>
      <c r="W752" s="60"/>
      <c r="X752" s="56"/>
      <c r="Y752" s="61"/>
      <c r="AA752" s="62"/>
    </row>
    <row r="753" spans="1:27" ht="13" x14ac:dyDescent="0.15">
      <c r="A753" s="56"/>
      <c r="E753" s="57"/>
      <c r="F753" s="58"/>
      <c r="L753" s="59"/>
      <c r="Q753" s="59"/>
      <c r="T753" s="60"/>
      <c r="U753" s="38"/>
      <c r="V753" s="60"/>
      <c r="W753" s="60"/>
      <c r="X753" s="56"/>
      <c r="Y753" s="61"/>
      <c r="AA753" s="62"/>
    </row>
    <row r="754" spans="1:27" ht="13" x14ac:dyDescent="0.15">
      <c r="A754" s="56"/>
      <c r="E754" s="57"/>
      <c r="F754" s="58"/>
      <c r="L754" s="59"/>
      <c r="Q754" s="59"/>
      <c r="T754" s="60"/>
      <c r="U754" s="38"/>
      <c r="V754" s="60"/>
      <c r="W754" s="60"/>
      <c r="X754" s="56"/>
      <c r="Y754" s="61"/>
      <c r="AA754" s="62"/>
    </row>
    <row r="755" spans="1:27" ht="13" x14ac:dyDescent="0.15">
      <c r="A755" s="56"/>
      <c r="E755" s="57"/>
      <c r="F755" s="58"/>
      <c r="L755" s="59"/>
      <c r="Q755" s="59"/>
      <c r="T755" s="60"/>
      <c r="U755" s="38"/>
      <c r="V755" s="60"/>
      <c r="W755" s="60"/>
      <c r="X755" s="56"/>
      <c r="Y755" s="61"/>
      <c r="AA755" s="62"/>
    </row>
    <row r="756" spans="1:27" ht="13" x14ac:dyDescent="0.15">
      <c r="A756" s="56"/>
      <c r="E756" s="57"/>
      <c r="F756" s="58"/>
      <c r="L756" s="59"/>
      <c r="Q756" s="59"/>
      <c r="T756" s="60"/>
      <c r="U756" s="38"/>
      <c r="V756" s="60"/>
      <c r="W756" s="60"/>
      <c r="X756" s="56"/>
      <c r="Y756" s="61"/>
      <c r="AA756" s="62"/>
    </row>
    <row r="757" spans="1:27" ht="13" x14ac:dyDescent="0.15">
      <c r="A757" s="56"/>
      <c r="E757" s="57"/>
      <c r="F757" s="58"/>
      <c r="L757" s="59"/>
      <c r="Q757" s="59"/>
      <c r="T757" s="60"/>
      <c r="U757" s="38"/>
      <c r="V757" s="60"/>
      <c r="W757" s="60"/>
      <c r="X757" s="56"/>
      <c r="Y757" s="61"/>
      <c r="AA757" s="62"/>
    </row>
    <row r="758" spans="1:27" ht="13" x14ac:dyDescent="0.15">
      <c r="A758" s="56"/>
      <c r="E758" s="57"/>
      <c r="F758" s="58"/>
      <c r="L758" s="59"/>
      <c r="Q758" s="59"/>
      <c r="T758" s="60"/>
      <c r="U758" s="38"/>
      <c r="V758" s="60"/>
      <c r="W758" s="60"/>
      <c r="X758" s="56"/>
      <c r="Y758" s="61"/>
      <c r="AA758" s="62"/>
    </row>
    <row r="759" spans="1:27" ht="13" x14ac:dyDescent="0.15">
      <c r="A759" s="56"/>
      <c r="E759" s="57"/>
      <c r="F759" s="58"/>
      <c r="L759" s="59"/>
      <c r="Q759" s="59"/>
      <c r="T759" s="60"/>
      <c r="U759" s="38"/>
      <c r="V759" s="60"/>
      <c r="W759" s="60"/>
      <c r="X759" s="56"/>
      <c r="Y759" s="61"/>
      <c r="AA759" s="62"/>
    </row>
    <row r="760" spans="1:27" ht="13" x14ac:dyDescent="0.15">
      <c r="A760" s="56"/>
      <c r="E760" s="57"/>
      <c r="F760" s="58"/>
      <c r="L760" s="59"/>
      <c r="Q760" s="59"/>
      <c r="T760" s="60"/>
      <c r="U760" s="38"/>
      <c r="V760" s="60"/>
      <c r="W760" s="60"/>
      <c r="X760" s="56"/>
      <c r="Y760" s="61"/>
      <c r="AA760" s="62"/>
    </row>
    <row r="761" spans="1:27" ht="13" x14ac:dyDescent="0.15">
      <c r="A761" s="56"/>
      <c r="E761" s="57"/>
      <c r="F761" s="58"/>
      <c r="L761" s="59"/>
      <c r="Q761" s="59"/>
      <c r="T761" s="60"/>
      <c r="U761" s="38"/>
      <c r="V761" s="60"/>
      <c r="W761" s="60"/>
      <c r="X761" s="56"/>
      <c r="Y761" s="61"/>
      <c r="AA761" s="62"/>
    </row>
    <row r="762" spans="1:27" ht="13" x14ac:dyDescent="0.15">
      <c r="A762" s="56"/>
      <c r="E762" s="57"/>
      <c r="F762" s="58"/>
      <c r="L762" s="59"/>
      <c r="Q762" s="59"/>
      <c r="T762" s="60"/>
      <c r="U762" s="38"/>
      <c r="V762" s="60"/>
      <c r="W762" s="60"/>
      <c r="X762" s="56"/>
      <c r="Y762" s="61"/>
      <c r="AA762" s="62"/>
    </row>
    <row r="763" spans="1:27" ht="13" x14ac:dyDescent="0.15">
      <c r="A763" s="56"/>
      <c r="E763" s="57"/>
      <c r="F763" s="58"/>
      <c r="L763" s="59"/>
      <c r="Q763" s="59"/>
      <c r="T763" s="60"/>
      <c r="U763" s="38"/>
      <c r="V763" s="60"/>
      <c r="W763" s="60"/>
      <c r="X763" s="56"/>
      <c r="Y763" s="61"/>
      <c r="AA763" s="62"/>
    </row>
    <row r="764" spans="1:27" ht="13" x14ac:dyDescent="0.15">
      <c r="A764" s="56"/>
      <c r="E764" s="57"/>
      <c r="F764" s="58"/>
      <c r="L764" s="59"/>
      <c r="Q764" s="59"/>
      <c r="T764" s="60"/>
      <c r="U764" s="38"/>
      <c r="V764" s="60"/>
      <c r="W764" s="60"/>
      <c r="X764" s="56"/>
      <c r="Y764" s="61"/>
      <c r="AA764" s="62"/>
    </row>
    <row r="765" spans="1:27" ht="13" x14ac:dyDescent="0.15">
      <c r="A765" s="56"/>
      <c r="E765" s="57"/>
      <c r="F765" s="58"/>
      <c r="L765" s="59"/>
      <c r="Q765" s="59"/>
      <c r="T765" s="60"/>
      <c r="U765" s="38"/>
      <c r="V765" s="60"/>
      <c r="W765" s="60"/>
      <c r="X765" s="56"/>
      <c r="Y765" s="61"/>
      <c r="AA765" s="62"/>
    </row>
    <row r="766" spans="1:27" ht="13" x14ac:dyDescent="0.15">
      <c r="A766" s="56"/>
      <c r="E766" s="57"/>
      <c r="F766" s="58"/>
      <c r="L766" s="59"/>
      <c r="Q766" s="59"/>
      <c r="T766" s="60"/>
      <c r="U766" s="38"/>
      <c r="V766" s="60"/>
      <c r="W766" s="60"/>
      <c r="X766" s="56"/>
      <c r="Y766" s="61"/>
      <c r="AA766" s="62"/>
    </row>
    <row r="767" spans="1:27" ht="13" x14ac:dyDescent="0.15">
      <c r="A767" s="56"/>
      <c r="E767" s="57"/>
      <c r="F767" s="58"/>
      <c r="L767" s="59"/>
      <c r="Q767" s="59"/>
      <c r="T767" s="60"/>
      <c r="U767" s="38"/>
      <c r="V767" s="60"/>
      <c r="W767" s="60"/>
      <c r="X767" s="56"/>
      <c r="Y767" s="61"/>
      <c r="AA767" s="62"/>
    </row>
    <row r="768" spans="1:27" ht="13" x14ac:dyDescent="0.15">
      <c r="A768" s="56"/>
      <c r="E768" s="57"/>
      <c r="F768" s="58"/>
      <c r="L768" s="59"/>
      <c r="Q768" s="59"/>
      <c r="T768" s="60"/>
      <c r="U768" s="38"/>
      <c r="V768" s="60"/>
      <c r="W768" s="60"/>
      <c r="X768" s="56"/>
      <c r="Y768" s="61"/>
      <c r="AA768" s="62"/>
    </row>
    <row r="769" spans="1:27" ht="13" x14ac:dyDescent="0.15">
      <c r="A769" s="56"/>
      <c r="E769" s="57"/>
      <c r="F769" s="58"/>
      <c r="L769" s="59"/>
      <c r="Q769" s="59"/>
      <c r="T769" s="60"/>
      <c r="U769" s="38"/>
      <c r="V769" s="60"/>
      <c r="W769" s="60"/>
      <c r="X769" s="56"/>
      <c r="Y769" s="61"/>
      <c r="AA769" s="62"/>
    </row>
    <row r="770" spans="1:27" ht="13" x14ac:dyDescent="0.15">
      <c r="A770" s="56"/>
      <c r="E770" s="57"/>
      <c r="F770" s="58"/>
      <c r="L770" s="59"/>
      <c r="Q770" s="59"/>
      <c r="T770" s="60"/>
      <c r="U770" s="38"/>
      <c r="V770" s="60"/>
      <c r="W770" s="60"/>
      <c r="X770" s="56"/>
      <c r="Y770" s="61"/>
      <c r="AA770" s="62"/>
    </row>
    <row r="771" spans="1:27" ht="13" x14ac:dyDescent="0.15">
      <c r="A771" s="56"/>
      <c r="E771" s="57"/>
      <c r="F771" s="58"/>
      <c r="L771" s="59"/>
      <c r="Q771" s="59"/>
      <c r="T771" s="60"/>
      <c r="U771" s="38"/>
      <c r="V771" s="60"/>
      <c r="W771" s="60"/>
      <c r="X771" s="56"/>
      <c r="Y771" s="61"/>
      <c r="AA771" s="62"/>
    </row>
    <row r="772" spans="1:27" ht="13" x14ac:dyDescent="0.15">
      <c r="A772" s="56"/>
      <c r="E772" s="57"/>
      <c r="F772" s="58"/>
      <c r="L772" s="59"/>
      <c r="Q772" s="59"/>
      <c r="T772" s="60"/>
      <c r="U772" s="38"/>
      <c r="V772" s="60"/>
      <c r="W772" s="60"/>
      <c r="X772" s="56"/>
      <c r="Y772" s="61"/>
      <c r="AA772" s="62"/>
    </row>
    <row r="773" spans="1:27" ht="13" x14ac:dyDescent="0.15">
      <c r="A773" s="56"/>
      <c r="E773" s="57"/>
      <c r="F773" s="58"/>
      <c r="L773" s="59"/>
      <c r="Q773" s="59"/>
      <c r="T773" s="60"/>
      <c r="U773" s="38"/>
      <c r="V773" s="60"/>
      <c r="W773" s="60"/>
      <c r="X773" s="56"/>
      <c r="Y773" s="61"/>
      <c r="AA773" s="62"/>
    </row>
    <row r="774" spans="1:27" ht="13" x14ac:dyDescent="0.15">
      <c r="A774" s="56"/>
      <c r="E774" s="57"/>
      <c r="F774" s="58"/>
      <c r="L774" s="59"/>
      <c r="Q774" s="59"/>
      <c r="T774" s="60"/>
      <c r="U774" s="38"/>
      <c r="V774" s="60"/>
      <c r="W774" s="60"/>
      <c r="X774" s="56"/>
      <c r="Y774" s="61"/>
      <c r="AA774" s="62"/>
    </row>
    <row r="775" spans="1:27" ht="13" x14ac:dyDescent="0.15">
      <c r="A775" s="56"/>
      <c r="E775" s="57"/>
      <c r="F775" s="58"/>
      <c r="L775" s="59"/>
      <c r="Q775" s="59"/>
      <c r="T775" s="60"/>
      <c r="U775" s="38"/>
      <c r="V775" s="60"/>
      <c r="W775" s="60"/>
      <c r="X775" s="56"/>
      <c r="Y775" s="61"/>
      <c r="AA775" s="62"/>
    </row>
    <row r="776" spans="1:27" ht="13" x14ac:dyDescent="0.15">
      <c r="A776" s="56"/>
      <c r="E776" s="57"/>
      <c r="F776" s="58"/>
      <c r="L776" s="59"/>
      <c r="Q776" s="59"/>
      <c r="T776" s="60"/>
      <c r="U776" s="38"/>
      <c r="V776" s="60"/>
      <c r="W776" s="60"/>
      <c r="X776" s="56"/>
      <c r="Y776" s="61"/>
      <c r="AA776" s="62"/>
    </row>
    <row r="777" spans="1:27" ht="13" x14ac:dyDescent="0.15">
      <c r="A777" s="56"/>
      <c r="E777" s="57"/>
      <c r="F777" s="58"/>
      <c r="L777" s="59"/>
      <c r="Q777" s="59"/>
      <c r="T777" s="60"/>
      <c r="U777" s="38"/>
      <c r="V777" s="60"/>
      <c r="W777" s="60"/>
      <c r="X777" s="56"/>
      <c r="Y777" s="61"/>
      <c r="AA777" s="62"/>
    </row>
    <row r="778" spans="1:27" ht="13" x14ac:dyDescent="0.15">
      <c r="A778" s="56"/>
      <c r="E778" s="57"/>
      <c r="F778" s="58"/>
      <c r="L778" s="59"/>
      <c r="Q778" s="59"/>
      <c r="T778" s="60"/>
      <c r="U778" s="38"/>
      <c r="V778" s="60"/>
      <c r="W778" s="60"/>
      <c r="X778" s="56"/>
      <c r="Y778" s="61"/>
      <c r="AA778" s="62"/>
    </row>
    <row r="779" spans="1:27" ht="13" x14ac:dyDescent="0.15">
      <c r="A779" s="56"/>
      <c r="E779" s="57"/>
      <c r="F779" s="58"/>
      <c r="L779" s="59"/>
      <c r="Q779" s="59"/>
      <c r="T779" s="60"/>
      <c r="U779" s="38"/>
      <c r="V779" s="60"/>
      <c r="W779" s="60"/>
      <c r="X779" s="56"/>
      <c r="Y779" s="61"/>
      <c r="AA779" s="62"/>
    </row>
    <row r="780" spans="1:27" ht="13" x14ac:dyDescent="0.15">
      <c r="A780" s="56"/>
      <c r="E780" s="57"/>
      <c r="F780" s="58"/>
      <c r="L780" s="59"/>
      <c r="Q780" s="59"/>
      <c r="T780" s="60"/>
      <c r="U780" s="38"/>
      <c r="V780" s="60"/>
      <c r="W780" s="60"/>
      <c r="X780" s="56"/>
      <c r="Y780" s="61"/>
      <c r="AA780" s="62"/>
    </row>
    <row r="781" spans="1:27" ht="13" x14ac:dyDescent="0.15">
      <c r="A781" s="56"/>
      <c r="E781" s="57"/>
      <c r="F781" s="58"/>
      <c r="L781" s="59"/>
      <c r="Q781" s="59"/>
      <c r="T781" s="60"/>
      <c r="U781" s="38"/>
      <c r="V781" s="60"/>
      <c r="W781" s="60"/>
      <c r="X781" s="56"/>
      <c r="Y781" s="61"/>
      <c r="AA781" s="62"/>
    </row>
    <row r="782" spans="1:27" ht="13" x14ac:dyDescent="0.15">
      <c r="A782" s="56"/>
      <c r="E782" s="57"/>
      <c r="F782" s="58"/>
      <c r="L782" s="59"/>
      <c r="Q782" s="59"/>
      <c r="T782" s="60"/>
      <c r="U782" s="38"/>
      <c r="V782" s="60"/>
      <c r="W782" s="60"/>
      <c r="X782" s="56"/>
      <c r="Y782" s="61"/>
      <c r="AA782" s="62"/>
    </row>
    <row r="783" spans="1:27" ht="13" x14ac:dyDescent="0.15">
      <c r="A783" s="56"/>
      <c r="E783" s="57"/>
      <c r="F783" s="58"/>
      <c r="L783" s="59"/>
      <c r="Q783" s="59"/>
      <c r="T783" s="60"/>
      <c r="U783" s="38"/>
      <c r="V783" s="60"/>
      <c r="W783" s="60"/>
      <c r="X783" s="56"/>
      <c r="Y783" s="61"/>
      <c r="AA783" s="62"/>
    </row>
    <row r="784" spans="1:27" ht="13" x14ac:dyDescent="0.15">
      <c r="A784" s="56"/>
      <c r="E784" s="57"/>
      <c r="F784" s="58"/>
      <c r="L784" s="59"/>
      <c r="Q784" s="59"/>
      <c r="T784" s="60"/>
      <c r="U784" s="38"/>
      <c r="V784" s="60"/>
      <c r="W784" s="60"/>
      <c r="X784" s="56"/>
      <c r="Y784" s="61"/>
      <c r="AA784" s="62"/>
    </row>
    <row r="785" spans="1:27" ht="13" x14ac:dyDescent="0.15">
      <c r="A785" s="56"/>
      <c r="E785" s="57"/>
      <c r="F785" s="58"/>
      <c r="L785" s="59"/>
      <c r="Q785" s="59"/>
      <c r="T785" s="60"/>
      <c r="U785" s="38"/>
      <c r="V785" s="60"/>
      <c r="W785" s="60"/>
      <c r="X785" s="56"/>
      <c r="Y785" s="61"/>
      <c r="AA785" s="62"/>
    </row>
    <row r="786" spans="1:27" ht="13" x14ac:dyDescent="0.15">
      <c r="A786" s="56"/>
      <c r="E786" s="57"/>
      <c r="F786" s="58"/>
      <c r="L786" s="59"/>
      <c r="Q786" s="59"/>
      <c r="T786" s="60"/>
      <c r="U786" s="38"/>
      <c r="V786" s="60"/>
      <c r="W786" s="60"/>
      <c r="X786" s="56"/>
      <c r="Y786" s="61"/>
      <c r="AA786" s="62"/>
    </row>
    <row r="787" spans="1:27" ht="13" x14ac:dyDescent="0.15">
      <c r="A787" s="56"/>
      <c r="E787" s="57"/>
      <c r="F787" s="58"/>
      <c r="L787" s="59"/>
      <c r="Q787" s="59"/>
      <c r="T787" s="60"/>
      <c r="U787" s="38"/>
      <c r="V787" s="60"/>
      <c r="W787" s="60"/>
      <c r="X787" s="56"/>
      <c r="Y787" s="61"/>
      <c r="AA787" s="62"/>
    </row>
    <row r="788" spans="1:27" ht="13" x14ac:dyDescent="0.15">
      <c r="A788" s="56"/>
      <c r="E788" s="57"/>
      <c r="F788" s="58"/>
      <c r="L788" s="59"/>
      <c r="Q788" s="59"/>
      <c r="T788" s="60"/>
      <c r="U788" s="38"/>
      <c r="V788" s="60"/>
      <c r="W788" s="60"/>
      <c r="X788" s="56"/>
      <c r="Y788" s="61"/>
      <c r="AA788" s="62"/>
    </row>
    <row r="789" spans="1:27" ht="13" x14ac:dyDescent="0.15">
      <c r="A789" s="56"/>
      <c r="E789" s="57"/>
      <c r="F789" s="58"/>
      <c r="L789" s="59"/>
      <c r="Q789" s="59"/>
      <c r="T789" s="60"/>
      <c r="U789" s="38"/>
      <c r="V789" s="60"/>
      <c r="W789" s="60"/>
      <c r="X789" s="56"/>
      <c r="Y789" s="61"/>
      <c r="AA789" s="62"/>
    </row>
    <row r="790" spans="1:27" ht="13" x14ac:dyDescent="0.15">
      <c r="A790" s="56"/>
      <c r="E790" s="57"/>
      <c r="F790" s="58"/>
      <c r="L790" s="59"/>
      <c r="Q790" s="59"/>
      <c r="T790" s="60"/>
      <c r="U790" s="38"/>
      <c r="V790" s="60"/>
      <c r="W790" s="60"/>
      <c r="X790" s="56"/>
      <c r="Y790" s="61"/>
      <c r="AA790" s="62"/>
    </row>
    <row r="791" spans="1:27" ht="13" x14ac:dyDescent="0.15">
      <c r="A791" s="56"/>
      <c r="E791" s="57"/>
      <c r="F791" s="58"/>
      <c r="L791" s="59"/>
      <c r="Q791" s="59"/>
      <c r="T791" s="60"/>
      <c r="U791" s="38"/>
      <c r="V791" s="60"/>
      <c r="W791" s="60"/>
      <c r="X791" s="56"/>
      <c r="Y791" s="61"/>
      <c r="AA791" s="62"/>
    </row>
    <row r="792" spans="1:27" ht="13" x14ac:dyDescent="0.15">
      <c r="A792" s="56"/>
      <c r="E792" s="57"/>
      <c r="F792" s="58"/>
      <c r="L792" s="59"/>
      <c r="Q792" s="59"/>
      <c r="T792" s="60"/>
      <c r="U792" s="38"/>
      <c r="V792" s="60"/>
      <c r="W792" s="60"/>
      <c r="X792" s="56"/>
      <c r="Y792" s="61"/>
      <c r="AA792" s="62"/>
    </row>
    <row r="793" spans="1:27" ht="13" x14ac:dyDescent="0.15">
      <c r="A793" s="56"/>
      <c r="E793" s="57"/>
      <c r="F793" s="58"/>
      <c r="L793" s="59"/>
      <c r="Q793" s="59"/>
      <c r="T793" s="60"/>
      <c r="U793" s="38"/>
      <c r="V793" s="60"/>
      <c r="W793" s="60"/>
      <c r="X793" s="56"/>
      <c r="Y793" s="61"/>
      <c r="AA793" s="62"/>
    </row>
    <row r="794" spans="1:27" ht="13" x14ac:dyDescent="0.15">
      <c r="A794" s="56"/>
      <c r="E794" s="57"/>
      <c r="F794" s="58"/>
      <c r="L794" s="59"/>
      <c r="Q794" s="59"/>
      <c r="T794" s="60"/>
      <c r="U794" s="38"/>
      <c r="V794" s="60"/>
      <c r="W794" s="60"/>
      <c r="X794" s="56"/>
      <c r="Y794" s="61"/>
      <c r="AA794" s="62"/>
    </row>
    <row r="795" spans="1:27" ht="13" x14ac:dyDescent="0.15">
      <c r="A795" s="56"/>
      <c r="E795" s="57"/>
      <c r="F795" s="58"/>
      <c r="L795" s="59"/>
      <c r="Q795" s="59"/>
      <c r="T795" s="60"/>
      <c r="U795" s="38"/>
      <c r="V795" s="60"/>
      <c r="W795" s="60"/>
      <c r="X795" s="56"/>
      <c r="Y795" s="61"/>
      <c r="AA795" s="62"/>
    </row>
    <row r="796" spans="1:27" ht="13" x14ac:dyDescent="0.15">
      <c r="A796" s="56"/>
      <c r="E796" s="57"/>
      <c r="F796" s="58"/>
      <c r="L796" s="59"/>
      <c r="Q796" s="59"/>
      <c r="T796" s="60"/>
      <c r="U796" s="38"/>
      <c r="V796" s="60"/>
      <c r="W796" s="60"/>
      <c r="X796" s="56"/>
      <c r="Y796" s="61"/>
      <c r="AA796" s="62"/>
    </row>
    <row r="797" spans="1:27" ht="13" x14ac:dyDescent="0.15">
      <c r="A797" s="56"/>
      <c r="E797" s="57"/>
      <c r="F797" s="58"/>
      <c r="L797" s="59"/>
      <c r="Q797" s="59"/>
      <c r="T797" s="60"/>
      <c r="U797" s="38"/>
      <c r="V797" s="60"/>
      <c r="W797" s="60"/>
      <c r="X797" s="56"/>
      <c r="Y797" s="61"/>
      <c r="AA797" s="62"/>
    </row>
    <row r="798" spans="1:27" ht="13" x14ac:dyDescent="0.15">
      <c r="A798" s="56"/>
      <c r="E798" s="57"/>
      <c r="F798" s="58"/>
      <c r="L798" s="59"/>
      <c r="Q798" s="59"/>
      <c r="T798" s="60"/>
      <c r="U798" s="38"/>
      <c r="V798" s="60"/>
      <c r="W798" s="60"/>
      <c r="X798" s="56"/>
      <c r="Y798" s="61"/>
      <c r="AA798" s="62"/>
    </row>
    <row r="799" spans="1:27" ht="13" x14ac:dyDescent="0.15">
      <c r="A799" s="56"/>
      <c r="E799" s="57"/>
      <c r="F799" s="58"/>
      <c r="L799" s="59"/>
      <c r="Q799" s="59"/>
      <c r="T799" s="60"/>
      <c r="U799" s="38"/>
      <c r="V799" s="60"/>
      <c r="W799" s="60"/>
      <c r="X799" s="56"/>
      <c r="Y799" s="61"/>
      <c r="AA799" s="62"/>
    </row>
    <row r="800" spans="1:27" ht="13" x14ac:dyDescent="0.15">
      <c r="A800" s="56"/>
      <c r="E800" s="57"/>
      <c r="F800" s="58"/>
      <c r="L800" s="59"/>
      <c r="Q800" s="59"/>
      <c r="T800" s="60"/>
      <c r="U800" s="38"/>
      <c r="V800" s="60"/>
      <c r="W800" s="60"/>
      <c r="X800" s="56"/>
      <c r="Y800" s="61"/>
      <c r="AA800" s="62"/>
    </row>
    <row r="801" spans="1:27" ht="13" x14ac:dyDescent="0.15">
      <c r="A801" s="56"/>
      <c r="E801" s="57"/>
      <c r="F801" s="58"/>
      <c r="L801" s="59"/>
      <c r="Q801" s="59"/>
      <c r="T801" s="60"/>
      <c r="U801" s="38"/>
      <c r="V801" s="60"/>
      <c r="W801" s="60"/>
      <c r="X801" s="56"/>
      <c r="Y801" s="61"/>
      <c r="AA801" s="62"/>
    </row>
    <row r="802" spans="1:27" ht="13" x14ac:dyDescent="0.15">
      <c r="A802" s="56"/>
      <c r="E802" s="57"/>
      <c r="F802" s="58"/>
      <c r="L802" s="59"/>
      <c r="Q802" s="59"/>
      <c r="T802" s="60"/>
      <c r="U802" s="38"/>
      <c r="V802" s="60"/>
      <c r="W802" s="60"/>
      <c r="X802" s="56"/>
      <c r="Y802" s="61"/>
      <c r="AA802" s="62"/>
    </row>
    <row r="803" spans="1:27" ht="13" x14ac:dyDescent="0.15">
      <c r="A803" s="56"/>
      <c r="E803" s="57"/>
      <c r="F803" s="58"/>
      <c r="L803" s="59"/>
      <c r="Q803" s="59"/>
      <c r="T803" s="60"/>
      <c r="U803" s="38"/>
      <c r="V803" s="60"/>
      <c r="W803" s="60"/>
      <c r="X803" s="56"/>
      <c r="Y803" s="61"/>
      <c r="AA803" s="62"/>
    </row>
    <row r="804" spans="1:27" ht="13" x14ac:dyDescent="0.15">
      <c r="A804" s="56"/>
      <c r="E804" s="57"/>
      <c r="F804" s="58"/>
      <c r="L804" s="59"/>
      <c r="Q804" s="59"/>
      <c r="T804" s="60"/>
      <c r="U804" s="38"/>
      <c r="V804" s="60"/>
      <c r="W804" s="60"/>
      <c r="X804" s="56"/>
      <c r="Y804" s="61"/>
      <c r="AA804" s="62"/>
    </row>
    <row r="805" spans="1:27" ht="13" x14ac:dyDescent="0.15">
      <c r="A805" s="56"/>
      <c r="E805" s="57"/>
      <c r="F805" s="58"/>
      <c r="L805" s="59"/>
      <c r="Q805" s="59"/>
      <c r="T805" s="60"/>
      <c r="U805" s="38"/>
      <c r="V805" s="60"/>
      <c r="W805" s="60"/>
      <c r="X805" s="56"/>
      <c r="Y805" s="61"/>
      <c r="AA805" s="62"/>
    </row>
    <row r="806" spans="1:27" ht="13" x14ac:dyDescent="0.15">
      <c r="A806" s="56"/>
      <c r="E806" s="57"/>
      <c r="F806" s="58"/>
      <c r="L806" s="59"/>
      <c r="Q806" s="59"/>
      <c r="T806" s="60"/>
      <c r="U806" s="38"/>
      <c r="V806" s="60"/>
      <c r="W806" s="60"/>
      <c r="X806" s="56"/>
      <c r="Y806" s="61"/>
      <c r="AA806" s="62"/>
    </row>
    <row r="807" spans="1:27" ht="13" x14ac:dyDescent="0.15">
      <c r="A807" s="56"/>
      <c r="E807" s="57"/>
      <c r="F807" s="58"/>
      <c r="L807" s="59"/>
      <c r="Q807" s="59"/>
      <c r="T807" s="60"/>
      <c r="U807" s="38"/>
      <c r="V807" s="60"/>
      <c r="W807" s="60"/>
      <c r="X807" s="56"/>
      <c r="Y807" s="61"/>
      <c r="AA807" s="62"/>
    </row>
    <row r="808" spans="1:27" ht="13" x14ac:dyDescent="0.15">
      <c r="A808" s="56"/>
      <c r="E808" s="57"/>
      <c r="F808" s="58"/>
      <c r="L808" s="59"/>
      <c r="Q808" s="59"/>
      <c r="T808" s="60"/>
      <c r="U808" s="38"/>
      <c r="V808" s="60"/>
      <c r="W808" s="60"/>
      <c r="X808" s="56"/>
      <c r="Y808" s="61"/>
      <c r="AA808" s="62"/>
    </row>
    <row r="809" spans="1:27" ht="13" x14ac:dyDescent="0.15">
      <c r="A809" s="56"/>
      <c r="E809" s="57"/>
      <c r="F809" s="58"/>
      <c r="L809" s="59"/>
      <c r="Q809" s="59"/>
      <c r="T809" s="60"/>
      <c r="U809" s="38"/>
      <c r="V809" s="60"/>
      <c r="W809" s="60"/>
      <c r="X809" s="56"/>
      <c r="Y809" s="61"/>
      <c r="AA809" s="62"/>
    </row>
    <row r="810" spans="1:27" ht="13" x14ac:dyDescent="0.15">
      <c r="A810" s="56"/>
      <c r="E810" s="57"/>
      <c r="F810" s="58"/>
      <c r="L810" s="59"/>
      <c r="Q810" s="59"/>
      <c r="T810" s="60"/>
      <c r="U810" s="38"/>
      <c r="V810" s="60"/>
      <c r="W810" s="60"/>
      <c r="X810" s="56"/>
      <c r="Y810" s="61"/>
      <c r="AA810" s="62"/>
    </row>
    <row r="811" spans="1:27" ht="13" x14ac:dyDescent="0.15">
      <c r="A811" s="56"/>
      <c r="E811" s="57"/>
      <c r="F811" s="58"/>
      <c r="L811" s="59"/>
      <c r="Q811" s="59"/>
      <c r="T811" s="60"/>
      <c r="U811" s="38"/>
      <c r="V811" s="60"/>
      <c r="W811" s="60"/>
      <c r="X811" s="56"/>
      <c r="Y811" s="61"/>
      <c r="AA811" s="62"/>
    </row>
    <row r="812" spans="1:27" ht="13" x14ac:dyDescent="0.15">
      <c r="A812" s="56"/>
      <c r="E812" s="57"/>
      <c r="F812" s="58"/>
      <c r="L812" s="59"/>
      <c r="Q812" s="59"/>
      <c r="T812" s="60"/>
      <c r="U812" s="38"/>
      <c r="V812" s="60"/>
      <c r="W812" s="60"/>
      <c r="X812" s="56"/>
      <c r="Y812" s="61"/>
      <c r="AA812" s="62"/>
    </row>
    <row r="813" spans="1:27" ht="13" x14ac:dyDescent="0.15">
      <c r="A813" s="56"/>
      <c r="E813" s="57"/>
      <c r="F813" s="58"/>
      <c r="L813" s="59"/>
      <c r="Q813" s="59"/>
      <c r="T813" s="60"/>
      <c r="U813" s="38"/>
      <c r="V813" s="60"/>
      <c r="W813" s="60"/>
      <c r="X813" s="56"/>
      <c r="Y813" s="61"/>
      <c r="AA813" s="62"/>
    </row>
    <row r="814" spans="1:27" ht="13" x14ac:dyDescent="0.15">
      <c r="A814" s="56"/>
      <c r="E814" s="57"/>
      <c r="F814" s="58"/>
      <c r="L814" s="59"/>
      <c r="Q814" s="59"/>
      <c r="T814" s="60"/>
      <c r="U814" s="38"/>
      <c r="V814" s="60"/>
      <c r="W814" s="60"/>
      <c r="X814" s="56"/>
      <c r="Y814" s="61"/>
      <c r="AA814" s="62"/>
    </row>
    <row r="815" spans="1:27" ht="13" x14ac:dyDescent="0.15">
      <c r="A815" s="56"/>
      <c r="E815" s="57"/>
      <c r="F815" s="58"/>
      <c r="L815" s="59"/>
      <c r="Q815" s="59"/>
      <c r="T815" s="60"/>
      <c r="U815" s="38"/>
      <c r="V815" s="60"/>
      <c r="W815" s="60"/>
      <c r="X815" s="56"/>
      <c r="Y815" s="61"/>
      <c r="AA815" s="62"/>
    </row>
    <row r="816" spans="1:27" ht="13" x14ac:dyDescent="0.15">
      <c r="A816" s="56"/>
      <c r="E816" s="57"/>
      <c r="F816" s="58"/>
      <c r="L816" s="59"/>
      <c r="Q816" s="59"/>
      <c r="T816" s="60"/>
      <c r="U816" s="38"/>
      <c r="V816" s="60"/>
      <c r="W816" s="60"/>
      <c r="X816" s="56"/>
      <c r="Y816" s="61"/>
      <c r="AA816" s="62"/>
    </row>
    <row r="817" spans="1:27" ht="13" x14ac:dyDescent="0.15">
      <c r="A817" s="56"/>
      <c r="E817" s="57"/>
      <c r="F817" s="58"/>
      <c r="L817" s="59"/>
      <c r="Q817" s="59"/>
      <c r="T817" s="60"/>
      <c r="U817" s="38"/>
      <c r="V817" s="60"/>
      <c r="W817" s="60"/>
      <c r="X817" s="56"/>
      <c r="Y817" s="61"/>
      <c r="AA817" s="62"/>
    </row>
    <row r="818" spans="1:27" ht="13" x14ac:dyDescent="0.15">
      <c r="A818" s="56"/>
      <c r="E818" s="57"/>
      <c r="F818" s="58"/>
      <c r="L818" s="59"/>
      <c r="Q818" s="59"/>
      <c r="T818" s="60"/>
      <c r="U818" s="38"/>
      <c r="V818" s="60"/>
      <c r="W818" s="60"/>
      <c r="X818" s="56"/>
      <c r="Y818" s="61"/>
      <c r="AA818" s="62"/>
    </row>
    <row r="819" spans="1:27" ht="13" x14ac:dyDescent="0.15">
      <c r="A819" s="56"/>
      <c r="E819" s="57"/>
      <c r="F819" s="58"/>
      <c r="L819" s="59"/>
      <c r="Q819" s="59"/>
      <c r="T819" s="60"/>
      <c r="U819" s="38"/>
      <c r="V819" s="60"/>
      <c r="W819" s="60"/>
      <c r="X819" s="56"/>
      <c r="Y819" s="61"/>
      <c r="AA819" s="62"/>
    </row>
    <row r="820" spans="1:27" ht="13" x14ac:dyDescent="0.15">
      <c r="A820" s="56"/>
      <c r="E820" s="57"/>
      <c r="F820" s="58"/>
      <c r="L820" s="59"/>
      <c r="Q820" s="59"/>
      <c r="T820" s="60"/>
      <c r="U820" s="38"/>
      <c r="V820" s="60"/>
      <c r="W820" s="60"/>
      <c r="X820" s="56"/>
      <c r="Y820" s="61"/>
      <c r="AA820" s="62"/>
    </row>
    <row r="821" spans="1:27" ht="13" x14ac:dyDescent="0.15">
      <c r="A821" s="56"/>
      <c r="E821" s="57"/>
      <c r="F821" s="58"/>
      <c r="L821" s="59"/>
      <c r="Q821" s="59"/>
      <c r="T821" s="60"/>
      <c r="U821" s="38"/>
      <c r="V821" s="60"/>
      <c r="W821" s="60"/>
      <c r="X821" s="56"/>
      <c r="Y821" s="61"/>
      <c r="AA821" s="62"/>
    </row>
    <row r="822" spans="1:27" ht="13" x14ac:dyDescent="0.15">
      <c r="A822" s="56"/>
      <c r="E822" s="57"/>
      <c r="F822" s="58"/>
      <c r="L822" s="59"/>
      <c r="Q822" s="59"/>
      <c r="T822" s="60"/>
      <c r="U822" s="38"/>
      <c r="V822" s="60"/>
      <c r="W822" s="60"/>
      <c r="X822" s="56"/>
      <c r="Y822" s="61"/>
      <c r="AA822" s="62"/>
    </row>
    <row r="823" spans="1:27" ht="13" x14ac:dyDescent="0.15">
      <c r="A823" s="56"/>
      <c r="E823" s="57"/>
      <c r="F823" s="58"/>
      <c r="L823" s="59"/>
      <c r="Q823" s="59"/>
      <c r="T823" s="60"/>
      <c r="U823" s="38"/>
      <c r="V823" s="60"/>
      <c r="W823" s="60"/>
      <c r="X823" s="56"/>
      <c r="Y823" s="61"/>
      <c r="AA823" s="62"/>
    </row>
    <row r="824" spans="1:27" ht="13" x14ac:dyDescent="0.15">
      <c r="A824" s="56"/>
      <c r="E824" s="57"/>
      <c r="F824" s="58"/>
      <c r="L824" s="59"/>
      <c r="Q824" s="59"/>
      <c r="T824" s="60"/>
      <c r="U824" s="38"/>
      <c r="V824" s="60"/>
      <c r="W824" s="60"/>
      <c r="X824" s="56"/>
      <c r="Y824" s="61"/>
      <c r="AA824" s="62"/>
    </row>
    <row r="825" spans="1:27" ht="13" x14ac:dyDescent="0.15">
      <c r="A825" s="56"/>
      <c r="E825" s="57"/>
      <c r="F825" s="58"/>
      <c r="L825" s="59"/>
      <c r="Q825" s="59"/>
      <c r="T825" s="60"/>
      <c r="U825" s="38"/>
      <c r="V825" s="60"/>
      <c r="W825" s="60"/>
      <c r="X825" s="56"/>
      <c r="Y825" s="61"/>
      <c r="AA825" s="62"/>
    </row>
    <row r="826" spans="1:27" ht="13" x14ac:dyDescent="0.15">
      <c r="A826" s="56"/>
      <c r="E826" s="57"/>
      <c r="F826" s="58"/>
      <c r="L826" s="59"/>
      <c r="Q826" s="59"/>
      <c r="T826" s="60"/>
      <c r="U826" s="38"/>
      <c r="V826" s="60"/>
      <c r="W826" s="60"/>
      <c r="X826" s="56"/>
      <c r="Y826" s="61"/>
      <c r="AA826" s="62"/>
    </row>
    <row r="827" spans="1:27" ht="13" x14ac:dyDescent="0.15">
      <c r="A827" s="56"/>
      <c r="E827" s="57"/>
      <c r="F827" s="58"/>
      <c r="L827" s="59"/>
      <c r="Q827" s="59"/>
      <c r="T827" s="60"/>
      <c r="U827" s="38"/>
      <c r="V827" s="60"/>
      <c r="W827" s="60"/>
      <c r="X827" s="56"/>
      <c r="Y827" s="61"/>
      <c r="AA827" s="62"/>
    </row>
    <row r="828" spans="1:27" ht="13" x14ac:dyDescent="0.15">
      <c r="A828" s="56"/>
      <c r="E828" s="57"/>
      <c r="F828" s="58"/>
      <c r="L828" s="59"/>
      <c r="Q828" s="59"/>
      <c r="T828" s="60"/>
      <c r="U828" s="38"/>
      <c r="V828" s="60"/>
      <c r="W828" s="60"/>
      <c r="X828" s="56"/>
      <c r="Y828" s="61"/>
      <c r="AA828" s="62"/>
    </row>
    <row r="829" spans="1:27" ht="13" x14ac:dyDescent="0.15">
      <c r="A829" s="56"/>
      <c r="E829" s="57"/>
      <c r="F829" s="58"/>
      <c r="L829" s="59"/>
      <c r="Q829" s="59"/>
      <c r="T829" s="60"/>
      <c r="U829" s="38"/>
      <c r="V829" s="60"/>
      <c r="W829" s="60"/>
      <c r="X829" s="56"/>
      <c r="Y829" s="61"/>
      <c r="AA829" s="62"/>
    </row>
    <row r="830" spans="1:27" ht="13" x14ac:dyDescent="0.15">
      <c r="A830" s="56"/>
      <c r="E830" s="57"/>
      <c r="F830" s="58"/>
      <c r="L830" s="59"/>
      <c r="Q830" s="59"/>
      <c r="T830" s="60"/>
      <c r="U830" s="38"/>
      <c r="V830" s="60"/>
      <c r="W830" s="60"/>
      <c r="X830" s="56"/>
      <c r="Y830" s="61"/>
      <c r="AA830" s="62"/>
    </row>
    <row r="831" spans="1:27" ht="13" x14ac:dyDescent="0.15">
      <c r="A831" s="56"/>
      <c r="E831" s="57"/>
      <c r="F831" s="58"/>
      <c r="L831" s="59"/>
      <c r="Q831" s="59"/>
      <c r="T831" s="60"/>
      <c r="U831" s="38"/>
      <c r="V831" s="60"/>
      <c r="W831" s="60"/>
      <c r="X831" s="56"/>
      <c r="Y831" s="61"/>
      <c r="AA831" s="62"/>
    </row>
    <row r="832" spans="1:27" ht="13" x14ac:dyDescent="0.15">
      <c r="A832" s="56"/>
      <c r="E832" s="57"/>
      <c r="F832" s="58"/>
      <c r="L832" s="59"/>
      <c r="Q832" s="59"/>
      <c r="T832" s="60"/>
      <c r="U832" s="38"/>
      <c r="V832" s="60"/>
      <c r="W832" s="60"/>
      <c r="X832" s="56"/>
      <c r="Y832" s="61"/>
      <c r="AA832" s="62"/>
    </row>
    <row r="833" spans="1:27" ht="13" x14ac:dyDescent="0.15">
      <c r="A833" s="56"/>
      <c r="E833" s="57"/>
      <c r="F833" s="58"/>
      <c r="L833" s="59"/>
      <c r="Q833" s="59"/>
      <c r="T833" s="60"/>
      <c r="U833" s="38"/>
      <c r="V833" s="60"/>
      <c r="W833" s="60"/>
      <c r="X833" s="56"/>
      <c r="Y833" s="61"/>
      <c r="AA833" s="62"/>
    </row>
    <row r="834" spans="1:27" ht="13" x14ac:dyDescent="0.15">
      <c r="A834" s="56"/>
      <c r="E834" s="57"/>
      <c r="F834" s="58"/>
      <c r="L834" s="59"/>
      <c r="Q834" s="59"/>
      <c r="T834" s="60"/>
      <c r="U834" s="38"/>
      <c r="V834" s="60"/>
      <c r="W834" s="60"/>
      <c r="X834" s="56"/>
      <c r="Y834" s="61"/>
      <c r="AA834" s="62"/>
    </row>
    <row r="835" spans="1:27" ht="13" x14ac:dyDescent="0.15">
      <c r="A835" s="56"/>
      <c r="E835" s="57"/>
      <c r="F835" s="58"/>
      <c r="L835" s="59"/>
      <c r="Q835" s="59"/>
      <c r="T835" s="60"/>
      <c r="U835" s="38"/>
      <c r="V835" s="60"/>
      <c r="W835" s="60"/>
      <c r="X835" s="56"/>
      <c r="Y835" s="61"/>
      <c r="AA835" s="62"/>
    </row>
    <row r="836" spans="1:27" ht="13" x14ac:dyDescent="0.15">
      <c r="A836" s="56"/>
      <c r="E836" s="57"/>
      <c r="F836" s="58"/>
      <c r="L836" s="59"/>
      <c r="Q836" s="59"/>
      <c r="T836" s="60"/>
      <c r="U836" s="38"/>
      <c r="V836" s="60"/>
      <c r="W836" s="60"/>
      <c r="X836" s="56"/>
      <c r="Y836" s="61"/>
      <c r="AA836" s="62"/>
    </row>
    <row r="837" spans="1:27" ht="13" x14ac:dyDescent="0.15">
      <c r="A837" s="56"/>
      <c r="E837" s="57"/>
      <c r="F837" s="58"/>
      <c r="L837" s="59"/>
      <c r="Q837" s="59"/>
      <c r="T837" s="60"/>
      <c r="U837" s="38"/>
      <c r="V837" s="60"/>
      <c r="W837" s="60"/>
      <c r="X837" s="56"/>
      <c r="Y837" s="61"/>
      <c r="AA837" s="62"/>
    </row>
    <row r="838" spans="1:27" ht="13" x14ac:dyDescent="0.15">
      <c r="A838" s="56"/>
      <c r="E838" s="57"/>
      <c r="F838" s="58"/>
      <c r="L838" s="59"/>
      <c r="Q838" s="59"/>
      <c r="T838" s="60"/>
      <c r="U838" s="38"/>
      <c r="V838" s="60"/>
      <c r="W838" s="60"/>
      <c r="X838" s="56"/>
      <c r="Y838" s="61"/>
      <c r="AA838" s="62"/>
    </row>
    <row r="839" spans="1:27" ht="13" x14ac:dyDescent="0.15">
      <c r="A839" s="56"/>
      <c r="E839" s="57"/>
      <c r="F839" s="58"/>
      <c r="L839" s="59"/>
      <c r="Q839" s="59"/>
      <c r="T839" s="60"/>
      <c r="U839" s="38"/>
      <c r="V839" s="60"/>
      <c r="W839" s="60"/>
      <c r="X839" s="56"/>
      <c r="Y839" s="61"/>
      <c r="AA839" s="62"/>
    </row>
    <row r="840" spans="1:27" ht="13" x14ac:dyDescent="0.15">
      <c r="A840" s="56"/>
      <c r="E840" s="57"/>
      <c r="F840" s="58"/>
      <c r="L840" s="59"/>
      <c r="Q840" s="59"/>
      <c r="T840" s="60"/>
      <c r="U840" s="38"/>
      <c r="V840" s="60"/>
      <c r="W840" s="60"/>
      <c r="X840" s="56"/>
      <c r="Y840" s="61"/>
      <c r="AA840" s="62"/>
    </row>
    <row r="841" spans="1:27" ht="13" x14ac:dyDescent="0.15">
      <c r="A841" s="56"/>
      <c r="E841" s="57"/>
      <c r="F841" s="58"/>
      <c r="L841" s="59"/>
      <c r="Q841" s="59"/>
      <c r="T841" s="60"/>
      <c r="U841" s="38"/>
      <c r="V841" s="60"/>
      <c r="W841" s="60"/>
      <c r="X841" s="56"/>
      <c r="Y841" s="61"/>
      <c r="AA841" s="62"/>
    </row>
    <row r="842" spans="1:27" ht="13" x14ac:dyDescent="0.15">
      <c r="A842" s="56"/>
      <c r="E842" s="57"/>
      <c r="F842" s="58"/>
      <c r="L842" s="59"/>
      <c r="Q842" s="59"/>
      <c r="T842" s="60"/>
      <c r="U842" s="38"/>
      <c r="V842" s="60"/>
      <c r="W842" s="60"/>
      <c r="X842" s="56"/>
      <c r="Y842" s="61"/>
      <c r="AA842" s="62"/>
    </row>
    <row r="843" spans="1:27" ht="13" x14ac:dyDescent="0.15">
      <c r="A843" s="56"/>
      <c r="E843" s="57"/>
      <c r="F843" s="58"/>
      <c r="L843" s="59"/>
      <c r="Q843" s="59"/>
      <c r="T843" s="60"/>
      <c r="U843" s="38"/>
      <c r="V843" s="60"/>
      <c r="W843" s="60"/>
      <c r="X843" s="56"/>
      <c r="Y843" s="61"/>
      <c r="AA843" s="62"/>
    </row>
    <row r="844" spans="1:27" ht="13" x14ac:dyDescent="0.15">
      <c r="A844" s="56"/>
      <c r="E844" s="57"/>
      <c r="F844" s="58"/>
      <c r="L844" s="59"/>
      <c r="Q844" s="59"/>
      <c r="T844" s="60"/>
      <c r="U844" s="38"/>
      <c r="V844" s="60"/>
      <c r="W844" s="60"/>
      <c r="X844" s="56"/>
      <c r="Y844" s="61"/>
      <c r="AA844" s="62"/>
    </row>
    <row r="845" spans="1:27" ht="13" x14ac:dyDescent="0.15">
      <c r="A845" s="56"/>
      <c r="E845" s="57"/>
      <c r="F845" s="58"/>
      <c r="L845" s="59"/>
      <c r="Q845" s="59"/>
      <c r="T845" s="60"/>
      <c r="U845" s="38"/>
      <c r="V845" s="60"/>
      <c r="W845" s="60"/>
      <c r="X845" s="56"/>
      <c r="Y845" s="61"/>
      <c r="AA845" s="62"/>
    </row>
    <row r="846" spans="1:27" ht="13" x14ac:dyDescent="0.15">
      <c r="A846" s="56"/>
      <c r="E846" s="57"/>
      <c r="F846" s="58"/>
      <c r="L846" s="59"/>
      <c r="Q846" s="59"/>
      <c r="T846" s="60"/>
      <c r="U846" s="38"/>
      <c r="V846" s="60"/>
      <c r="W846" s="60"/>
      <c r="X846" s="56"/>
      <c r="Y846" s="61"/>
      <c r="AA846" s="62"/>
    </row>
    <row r="847" spans="1:27" ht="13" x14ac:dyDescent="0.15">
      <c r="A847" s="56"/>
      <c r="E847" s="57"/>
      <c r="F847" s="58"/>
      <c r="L847" s="59"/>
      <c r="Q847" s="59"/>
      <c r="T847" s="60"/>
      <c r="U847" s="38"/>
      <c r="V847" s="60"/>
      <c r="W847" s="60"/>
      <c r="X847" s="56"/>
      <c r="Y847" s="61"/>
      <c r="AA847" s="62"/>
    </row>
    <row r="848" spans="1:27" ht="13" x14ac:dyDescent="0.15">
      <c r="A848" s="56"/>
      <c r="E848" s="57"/>
      <c r="F848" s="58"/>
      <c r="L848" s="59"/>
      <c r="Q848" s="59"/>
      <c r="T848" s="60"/>
      <c r="U848" s="38"/>
      <c r="V848" s="60"/>
      <c r="W848" s="60"/>
      <c r="X848" s="56"/>
      <c r="Y848" s="61"/>
      <c r="AA848" s="62"/>
    </row>
    <row r="849" spans="1:27" ht="13" x14ac:dyDescent="0.15">
      <c r="A849" s="56"/>
      <c r="E849" s="57"/>
      <c r="F849" s="58"/>
      <c r="L849" s="59"/>
      <c r="Q849" s="59"/>
      <c r="T849" s="60"/>
      <c r="U849" s="38"/>
      <c r="V849" s="60"/>
      <c r="W849" s="60"/>
      <c r="X849" s="56"/>
      <c r="Y849" s="61"/>
      <c r="AA849" s="62"/>
    </row>
    <row r="850" spans="1:27" ht="13" x14ac:dyDescent="0.15">
      <c r="A850" s="56"/>
      <c r="E850" s="57"/>
      <c r="F850" s="58"/>
      <c r="L850" s="59"/>
      <c r="Q850" s="59"/>
      <c r="T850" s="60"/>
      <c r="U850" s="38"/>
      <c r="V850" s="60"/>
      <c r="W850" s="60"/>
      <c r="X850" s="56"/>
      <c r="Y850" s="61"/>
      <c r="AA850" s="62"/>
    </row>
    <row r="851" spans="1:27" ht="13" x14ac:dyDescent="0.15">
      <c r="A851" s="56"/>
      <c r="E851" s="57"/>
      <c r="F851" s="58"/>
      <c r="L851" s="59"/>
      <c r="Q851" s="59"/>
      <c r="T851" s="60"/>
      <c r="U851" s="38"/>
      <c r="V851" s="60"/>
      <c r="W851" s="60"/>
      <c r="X851" s="56"/>
      <c r="Y851" s="61"/>
      <c r="AA851" s="62"/>
    </row>
    <row r="852" spans="1:27" ht="13" x14ac:dyDescent="0.15">
      <c r="A852" s="56"/>
      <c r="E852" s="57"/>
      <c r="F852" s="58"/>
      <c r="L852" s="59"/>
      <c r="Q852" s="59"/>
      <c r="T852" s="60"/>
      <c r="U852" s="38"/>
      <c r="V852" s="60"/>
      <c r="W852" s="60"/>
      <c r="X852" s="56"/>
      <c r="Y852" s="61"/>
      <c r="AA852" s="62"/>
    </row>
    <row r="853" spans="1:27" ht="13" x14ac:dyDescent="0.15">
      <c r="A853" s="56"/>
      <c r="E853" s="57"/>
      <c r="F853" s="58"/>
      <c r="L853" s="59"/>
      <c r="Q853" s="59"/>
      <c r="T853" s="60"/>
      <c r="U853" s="38"/>
      <c r="V853" s="60"/>
      <c r="W853" s="60"/>
      <c r="X853" s="56"/>
      <c r="Y853" s="61"/>
      <c r="AA853" s="62"/>
    </row>
    <row r="854" spans="1:27" ht="13" x14ac:dyDescent="0.15">
      <c r="A854" s="56"/>
      <c r="E854" s="57"/>
      <c r="F854" s="58"/>
      <c r="L854" s="59"/>
      <c r="Q854" s="59"/>
      <c r="T854" s="60"/>
      <c r="U854" s="38"/>
      <c r="V854" s="60"/>
      <c r="W854" s="60"/>
      <c r="X854" s="56"/>
      <c r="Y854" s="61"/>
      <c r="AA854" s="62"/>
    </row>
    <row r="855" spans="1:27" ht="13" x14ac:dyDescent="0.15">
      <c r="A855" s="56"/>
      <c r="E855" s="57"/>
      <c r="F855" s="58"/>
      <c r="L855" s="59"/>
      <c r="Q855" s="59"/>
      <c r="T855" s="60"/>
      <c r="U855" s="38"/>
      <c r="V855" s="60"/>
      <c r="W855" s="60"/>
      <c r="X855" s="56"/>
      <c r="Y855" s="61"/>
      <c r="AA855" s="62"/>
    </row>
    <row r="856" spans="1:27" ht="13" x14ac:dyDescent="0.15">
      <c r="A856" s="56"/>
      <c r="E856" s="57"/>
      <c r="F856" s="58"/>
      <c r="L856" s="59"/>
      <c r="Q856" s="59"/>
      <c r="T856" s="60"/>
      <c r="U856" s="38"/>
      <c r="V856" s="60"/>
      <c r="W856" s="60"/>
      <c r="X856" s="56"/>
      <c r="Y856" s="61"/>
      <c r="AA856" s="62"/>
    </row>
    <row r="857" spans="1:27" ht="13" x14ac:dyDescent="0.15">
      <c r="A857" s="56"/>
      <c r="E857" s="57"/>
      <c r="F857" s="58"/>
      <c r="L857" s="59"/>
      <c r="Q857" s="59"/>
      <c r="T857" s="60"/>
      <c r="U857" s="38"/>
      <c r="V857" s="60"/>
      <c r="W857" s="60"/>
      <c r="X857" s="56"/>
      <c r="Y857" s="61"/>
      <c r="AA857" s="62"/>
    </row>
    <row r="858" spans="1:27" ht="13" x14ac:dyDescent="0.15">
      <c r="A858" s="56"/>
      <c r="E858" s="57"/>
      <c r="F858" s="58"/>
      <c r="L858" s="59"/>
      <c r="Q858" s="59"/>
      <c r="T858" s="60"/>
      <c r="U858" s="38"/>
      <c r="V858" s="60"/>
      <c r="W858" s="60"/>
      <c r="X858" s="56"/>
      <c r="Y858" s="61"/>
      <c r="AA858" s="62"/>
    </row>
    <row r="859" spans="1:27" ht="13" x14ac:dyDescent="0.15">
      <c r="A859" s="56"/>
      <c r="E859" s="57"/>
      <c r="F859" s="58"/>
      <c r="L859" s="59"/>
      <c r="Q859" s="59"/>
      <c r="T859" s="60"/>
      <c r="U859" s="38"/>
      <c r="V859" s="60"/>
      <c r="W859" s="60"/>
      <c r="X859" s="56"/>
      <c r="Y859" s="61"/>
      <c r="AA859" s="62"/>
    </row>
    <row r="860" spans="1:27" ht="13" x14ac:dyDescent="0.15">
      <c r="A860" s="56"/>
      <c r="E860" s="57"/>
      <c r="F860" s="58"/>
      <c r="L860" s="59"/>
      <c r="Q860" s="59"/>
      <c r="T860" s="60"/>
      <c r="U860" s="38"/>
      <c r="V860" s="60"/>
      <c r="W860" s="60"/>
      <c r="X860" s="56"/>
      <c r="Y860" s="61"/>
      <c r="AA860" s="62"/>
    </row>
    <row r="861" spans="1:27" ht="13" x14ac:dyDescent="0.15">
      <c r="A861" s="56"/>
      <c r="E861" s="57"/>
      <c r="F861" s="58"/>
      <c r="L861" s="59"/>
      <c r="Q861" s="59"/>
      <c r="T861" s="60"/>
      <c r="U861" s="38"/>
      <c r="V861" s="60"/>
      <c r="W861" s="60"/>
      <c r="X861" s="56"/>
      <c r="Y861" s="61"/>
      <c r="AA861" s="62"/>
    </row>
    <row r="862" spans="1:27" ht="13" x14ac:dyDescent="0.15">
      <c r="A862" s="56"/>
      <c r="E862" s="57"/>
      <c r="F862" s="58"/>
      <c r="L862" s="59"/>
      <c r="Q862" s="59"/>
      <c r="T862" s="60"/>
      <c r="U862" s="38"/>
      <c r="V862" s="60"/>
      <c r="W862" s="60"/>
      <c r="X862" s="56"/>
      <c r="Y862" s="61"/>
      <c r="AA862" s="62"/>
    </row>
    <row r="863" spans="1:27" ht="13" x14ac:dyDescent="0.15">
      <c r="A863" s="56"/>
      <c r="E863" s="57"/>
      <c r="F863" s="58"/>
      <c r="L863" s="59"/>
      <c r="Q863" s="59"/>
      <c r="T863" s="60"/>
      <c r="U863" s="38"/>
      <c r="V863" s="60"/>
      <c r="W863" s="60"/>
      <c r="X863" s="56"/>
      <c r="Y863" s="61"/>
      <c r="AA863" s="62"/>
    </row>
    <row r="864" spans="1:27" ht="13" x14ac:dyDescent="0.15">
      <c r="A864" s="56"/>
      <c r="E864" s="57"/>
      <c r="F864" s="58"/>
      <c r="L864" s="59"/>
      <c r="Q864" s="59"/>
      <c r="T864" s="60"/>
      <c r="U864" s="38"/>
      <c r="V864" s="60"/>
      <c r="W864" s="60"/>
      <c r="X864" s="56"/>
      <c r="Y864" s="61"/>
      <c r="AA864" s="62"/>
    </row>
    <row r="865" spans="1:27" ht="13" x14ac:dyDescent="0.15">
      <c r="A865" s="56"/>
      <c r="E865" s="57"/>
      <c r="F865" s="58"/>
      <c r="L865" s="59"/>
      <c r="Q865" s="59"/>
      <c r="T865" s="60"/>
      <c r="U865" s="38"/>
      <c r="V865" s="60"/>
      <c r="W865" s="60"/>
      <c r="X865" s="56"/>
      <c r="Y865" s="61"/>
      <c r="AA865" s="62"/>
    </row>
    <row r="866" spans="1:27" ht="13" x14ac:dyDescent="0.15">
      <c r="A866" s="56"/>
      <c r="E866" s="57"/>
      <c r="F866" s="58"/>
      <c r="L866" s="59"/>
      <c r="Q866" s="59"/>
      <c r="T866" s="60"/>
      <c r="U866" s="38"/>
      <c r="V866" s="60"/>
      <c r="W866" s="60"/>
      <c r="X866" s="56"/>
      <c r="Y866" s="61"/>
      <c r="AA866" s="62"/>
    </row>
    <row r="867" spans="1:27" ht="13" x14ac:dyDescent="0.15">
      <c r="A867" s="56"/>
      <c r="E867" s="57"/>
      <c r="F867" s="58"/>
      <c r="L867" s="59"/>
      <c r="Q867" s="59"/>
      <c r="T867" s="60"/>
      <c r="U867" s="38"/>
      <c r="V867" s="60"/>
      <c r="W867" s="60"/>
      <c r="X867" s="56"/>
      <c r="Y867" s="61"/>
      <c r="AA867" s="62"/>
    </row>
    <row r="868" spans="1:27" ht="13" x14ac:dyDescent="0.15">
      <c r="A868" s="56"/>
      <c r="E868" s="57"/>
      <c r="F868" s="58"/>
      <c r="L868" s="59"/>
      <c r="Q868" s="59"/>
      <c r="T868" s="60"/>
      <c r="U868" s="38"/>
      <c r="V868" s="60"/>
      <c r="W868" s="60"/>
      <c r="X868" s="56"/>
      <c r="Y868" s="61"/>
      <c r="AA868" s="62"/>
    </row>
    <row r="869" spans="1:27" ht="13" x14ac:dyDescent="0.15">
      <c r="A869" s="56"/>
      <c r="E869" s="57"/>
      <c r="F869" s="58"/>
      <c r="L869" s="59"/>
      <c r="Q869" s="59"/>
      <c r="T869" s="60"/>
      <c r="U869" s="38"/>
      <c r="V869" s="60"/>
      <c r="W869" s="60"/>
      <c r="X869" s="56"/>
      <c r="Y869" s="61"/>
      <c r="AA869" s="62"/>
    </row>
    <row r="870" spans="1:27" ht="13" x14ac:dyDescent="0.15">
      <c r="A870" s="56"/>
      <c r="E870" s="57"/>
      <c r="F870" s="58"/>
      <c r="L870" s="59"/>
      <c r="Q870" s="59"/>
      <c r="T870" s="60"/>
      <c r="U870" s="38"/>
      <c r="V870" s="60"/>
      <c r="W870" s="60"/>
      <c r="X870" s="56"/>
      <c r="Y870" s="61"/>
      <c r="AA870" s="62"/>
    </row>
    <row r="871" spans="1:27" ht="13" x14ac:dyDescent="0.15">
      <c r="A871" s="56"/>
      <c r="E871" s="57"/>
      <c r="F871" s="58"/>
      <c r="L871" s="59"/>
      <c r="Q871" s="59"/>
      <c r="T871" s="60"/>
      <c r="U871" s="38"/>
      <c r="V871" s="60"/>
      <c r="W871" s="60"/>
      <c r="X871" s="56"/>
      <c r="Y871" s="61"/>
      <c r="AA871" s="62"/>
    </row>
    <row r="872" spans="1:27" ht="13" x14ac:dyDescent="0.15">
      <c r="A872" s="56"/>
      <c r="E872" s="57"/>
      <c r="F872" s="58"/>
      <c r="L872" s="59"/>
      <c r="Q872" s="59"/>
      <c r="T872" s="60"/>
      <c r="U872" s="38"/>
      <c r="V872" s="60"/>
      <c r="W872" s="60"/>
      <c r="X872" s="56"/>
      <c r="Y872" s="61"/>
      <c r="AA872" s="62"/>
    </row>
    <row r="873" spans="1:27" ht="13" x14ac:dyDescent="0.15">
      <c r="A873" s="56"/>
      <c r="E873" s="57"/>
      <c r="F873" s="58"/>
      <c r="L873" s="59"/>
      <c r="Q873" s="59"/>
      <c r="T873" s="60"/>
      <c r="U873" s="38"/>
      <c r="V873" s="60"/>
      <c r="W873" s="60"/>
      <c r="X873" s="56"/>
      <c r="Y873" s="61"/>
      <c r="AA873" s="62"/>
    </row>
    <row r="874" spans="1:27" ht="13" x14ac:dyDescent="0.15">
      <c r="A874" s="56"/>
      <c r="E874" s="57"/>
      <c r="F874" s="58"/>
      <c r="L874" s="59"/>
      <c r="Q874" s="59"/>
      <c r="T874" s="60"/>
      <c r="U874" s="38"/>
      <c r="V874" s="60"/>
      <c r="W874" s="60"/>
      <c r="X874" s="56"/>
      <c r="Y874" s="61"/>
      <c r="AA874" s="62"/>
    </row>
    <row r="875" spans="1:27" ht="13" x14ac:dyDescent="0.15">
      <c r="A875" s="56"/>
      <c r="E875" s="57"/>
      <c r="F875" s="58"/>
      <c r="L875" s="59"/>
      <c r="Q875" s="59"/>
      <c r="T875" s="60"/>
      <c r="U875" s="38"/>
      <c r="V875" s="60"/>
      <c r="W875" s="60"/>
      <c r="X875" s="56"/>
      <c r="Y875" s="61"/>
      <c r="AA875" s="62"/>
    </row>
    <row r="876" spans="1:27" ht="13" x14ac:dyDescent="0.15">
      <c r="A876" s="56"/>
      <c r="E876" s="57"/>
      <c r="F876" s="58"/>
      <c r="L876" s="59"/>
      <c r="Q876" s="59"/>
      <c r="T876" s="60"/>
      <c r="U876" s="38"/>
      <c r="V876" s="60"/>
      <c r="W876" s="60"/>
      <c r="X876" s="56"/>
      <c r="Y876" s="61"/>
      <c r="AA876" s="62"/>
    </row>
    <row r="877" spans="1:27" ht="13" x14ac:dyDescent="0.15">
      <c r="A877" s="56"/>
      <c r="E877" s="57"/>
      <c r="F877" s="58"/>
      <c r="L877" s="59"/>
      <c r="Q877" s="59"/>
      <c r="T877" s="60"/>
      <c r="U877" s="38"/>
      <c r="V877" s="60"/>
      <c r="W877" s="60"/>
      <c r="X877" s="56"/>
      <c r="Y877" s="61"/>
      <c r="AA877" s="62"/>
    </row>
    <row r="878" spans="1:27" ht="13" x14ac:dyDescent="0.15">
      <c r="A878" s="56"/>
      <c r="E878" s="57"/>
      <c r="F878" s="58"/>
      <c r="L878" s="59"/>
      <c r="Q878" s="59"/>
      <c r="T878" s="60"/>
      <c r="U878" s="38"/>
      <c r="V878" s="60"/>
      <c r="W878" s="60"/>
      <c r="X878" s="56"/>
      <c r="Y878" s="61"/>
      <c r="AA878" s="62"/>
    </row>
    <row r="879" spans="1:27" ht="13" x14ac:dyDescent="0.15">
      <c r="A879" s="56"/>
      <c r="E879" s="57"/>
      <c r="F879" s="58"/>
      <c r="L879" s="59"/>
      <c r="Q879" s="59"/>
      <c r="T879" s="60"/>
      <c r="U879" s="38"/>
      <c r="V879" s="60"/>
      <c r="W879" s="60"/>
      <c r="X879" s="56"/>
      <c r="Y879" s="61"/>
      <c r="AA879" s="62"/>
    </row>
    <row r="880" spans="1:27" ht="13" x14ac:dyDescent="0.15">
      <c r="A880" s="56"/>
      <c r="E880" s="57"/>
      <c r="F880" s="58"/>
      <c r="L880" s="59"/>
      <c r="Q880" s="59"/>
      <c r="T880" s="60"/>
      <c r="U880" s="38"/>
      <c r="V880" s="60"/>
      <c r="W880" s="60"/>
      <c r="X880" s="56"/>
      <c r="Y880" s="61"/>
      <c r="AA880" s="62"/>
    </row>
    <row r="881" spans="1:27" ht="13" x14ac:dyDescent="0.15">
      <c r="A881" s="56"/>
      <c r="E881" s="57"/>
      <c r="F881" s="58"/>
      <c r="L881" s="59"/>
      <c r="Q881" s="59"/>
      <c r="T881" s="60"/>
      <c r="U881" s="38"/>
      <c r="V881" s="60"/>
      <c r="W881" s="60"/>
      <c r="X881" s="56"/>
      <c r="Y881" s="61"/>
      <c r="AA881" s="62"/>
    </row>
    <row r="882" spans="1:27" ht="13" x14ac:dyDescent="0.15">
      <c r="A882" s="56"/>
      <c r="E882" s="57"/>
      <c r="F882" s="58"/>
      <c r="L882" s="59"/>
      <c r="Q882" s="59"/>
      <c r="T882" s="60"/>
      <c r="U882" s="38"/>
      <c r="V882" s="60"/>
      <c r="W882" s="60"/>
      <c r="X882" s="56"/>
      <c r="Y882" s="61"/>
      <c r="AA882" s="62"/>
    </row>
    <row r="883" spans="1:27" ht="13" x14ac:dyDescent="0.15">
      <c r="A883" s="56"/>
      <c r="E883" s="57"/>
      <c r="F883" s="58"/>
      <c r="L883" s="59"/>
      <c r="Q883" s="59"/>
      <c r="T883" s="60"/>
      <c r="U883" s="38"/>
      <c r="V883" s="60"/>
      <c r="W883" s="60"/>
      <c r="X883" s="56"/>
      <c r="Y883" s="61"/>
      <c r="AA883" s="62"/>
    </row>
    <row r="884" spans="1:27" ht="13" x14ac:dyDescent="0.15">
      <c r="A884" s="56"/>
      <c r="E884" s="57"/>
      <c r="F884" s="58"/>
      <c r="L884" s="59"/>
      <c r="Q884" s="59"/>
      <c r="T884" s="60"/>
      <c r="U884" s="38"/>
      <c r="V884" s="60"/>
      <c r="W884" s="60"/>
      <c r="X884" s="56"/>
      <c r="Y884" s="61"/>
      <c r="AA884" s="62"/>
    </row>
    <row r="885" spans="1:27" ht="13" x14ac:dyDescent="0.15">
      <c r="A885" s="56"/>
      <c r="E885" s="57"/>
      <c r="F885" s="58"/>
      <c r="L885" s="59"/>
      <c r="Q885" s="59"/>
      <c r="T885" s="60"/>
      <c r="U885" s="38"/>
      <c r="V885" s="60"/>
      <c r="W885" s="60"/>
      <c r="X885" s="56"/>
      <c r="Y885" s="61"/>
      <c r="AA885" s="62"/>
    </row>
    <row r="886" spans="1:27" ht="13" x14ac:dyDescent="0.15">
      <c r="A886" s="56"/>
      <c r="E886" s="57"/>
      <c r="F886" s="58"/>
      <c r="L886" s="59"/>
      <c r="Q886" s="59"/>
      <c r="T886" s="60"/>
      <c r="U886" s="38"/>
      <c r="V886" s="60"/>
      <c r="W886" s="60"/>
      <c r="X886" s="56"/>
      <c r="Y886" s="61"/>
      <c r="AA886" s="62"/>
    </row>
    <row r="887" spans="1:27" ht="13" x14ac:dyDescent="0.15">
      <c r="A887" s="56"/>
      <c r="E887" s="57"/>
      <c r="F887" s="58"/>
      <c r="L887" s="59"/>
      <c r="Q887" s="59"/>
      <c r="T887" s="60"/>
      <c r="U887" s="38"/>
      <c r="V887" s="60"/>
      <c r="W887" s="60"/>
      <c r="X887" s="56"/>
      <c r="Y887" s="61"/>
      <c r="AA887" s="62"/>
    </row>
    <row r="888" spans="1:27" ht="13" x14ac:dyDescent="0.15">
      <c r="A888" s="56"/>
      <c r="E888" s="57"/>
      <c r="F888" s="58"/>
      <c r="L888" s="59"/>
      <c r="Q888" s="59"/>
      <c r="T888" s="60"/>
      <c r="U888" s="38"/>
      <c r="V888" s="60"/>
      <c r="W888" s="60"/>
      <c r="X888" s="56"/>
      <c r="Y888" s="61"/>
      <c r="AA888" s="62"/>
    </row>
    <row r="889" spans="1:27" ht="13" x14ac:dyDescent="0.15">
      <c r="A889" s="56"/>
      <c r="E889" s="57"/>
      <c r="F889" s="58"/>
      <c r="L889" s="59"/>
      <c r="Q889" s="59"/>
      <c r="T889" s="60"/>
      <c r="U889" s="38"/>
      <c r="V889" s="60"/>
      <c r="W889" s="60"/>
      <c r="X889" s="56"/>
      <c r="Y889" s="61"/>
      <c r="AA889" s="62"/>
    </row>
    <row r="890" spans="1:27" ht="13" x14ac:dyDescent="0.15">
      <c r="A890" s="56"/>
      <c r="E890" s="57"/>
      <c r="F890" s="58"/>
      <c r="L890" s="59"/>
      <c r="Q890" s="59"/>
      <c r="T890" s="60"/>
      <c r="U890" s="38"/>
      <c r="V890" s="60"/>
      <c r="W890" s="60"/>
      <c r="X890" s="56"/>
      <c r="Y890" s="61"/>
      <c r="AA890" s="62"/>
    </row>
    <row r="891" spans="1:27" ht="13" x14ac:dyDescent="0.15">
      <c r="A891" s="56"/>
      <c r="E891" s="57"/>
      <c r="F891" s="58"/>
      <c r="L891" s="59"/>
      <c r="Q891" s="59"/>
      <c r="T891" s="60"/>
      <c r="U891" s="38"/>
      <c r="V891" s="60"/>
      <c r="W891" s="60"/>
      <c r="X891" s="56"/>
      <c r="Y891" s="61"/>
      <c r="AA891" s="62"/>
    </row>
    <row r="892" spans="1:27" ht="13" x14ac:dyDescent="0.15">
      <c r="A892" s="56"/>
      <c r="E892" s="57"/>
      <c r="F892" s="58"/>
      <c r="L892" s="59"/>
      <c r="Q892" s="59"/>
      <c r="T892" s="60"/>
      <c r="U892" s="38"/>
      <c r="V892" s="60"/>
      <c r="W892" s="60"/>
      <c r="X892" s="56"/>
      <c r="Y892" s="61"/>
      <c r="AA892" s="62"/>
    </row>
    <row r="893" spans="1:27" ht="13" x14ac:dyDescent="0.15">
      <c r="A893" s="56"/>
      <c r="E893" s="57"/>
      <c r="F893" s="58"/>
      <c r="L893" s="59"/>
      <c r="Q893" s="59"/>
      <c r="T893" s="60"/>
      <c r="U893" s="38"/>
      <c r="V893" s="60"/>
      <c r="W893" s="60"/>
      <c r="X893" s="56"/>
      <c r="Y893" s="61"/>
      <c r="AA893" s="62"/>
    </row>
    <row r="894" spans="1:27" ht="13" x14ac:dyDescent="0.15">
      <c r="A894" s="56"/>
      <c r="E894" s="57"/>
      <c r="F894" s="58"/>
      <c r="L894" s="59"/>
      <c r="Q894" s="59"/>
      <c r="T894" s="60"/>
      <c r="U894" s="38"/>
      <c r="V894" s="60"/>
      <c r="W894" s="60"/>
      <c r="X894" s="56"/>
      <c r="Y894" s="61"/>
      <c r="AA894" s="62"/>
    </row>
    <row r="895" spans="1:27" ht="13" x14ac:dyDescent="0.15">
      <c r="A895" s="56"/>
      <c r="E895" s="57"/>
      <c r="F895" s="58"/>
      <c r="L895" s="59"/>
      <c r="Q895" s="59"/>
      <c r="T895" s="60"/>
      <c r="U895" s="38"/>
      <c r="V895" s="60"/>
      <c r="W895" s="60"/>
      <c r="X895" s="56"/>
      <c r="Y895" s="61"/>
      <c r="AA895" s="62"/>
    </row>
    <row r="896" spans="1:27" ht="13" x14ac:dyDescent="0.15">
      <c r="A896" s="56"/>
      <c r="E896" s="57"/>
      <c r="F896" s="58"/>
      <c r="L896" s="59"/>
      <c r="Q896" s="59"/>
      <c r="T896" s="60"/>
      <c r="U896" s="38"/>
      <c r="V896" s="60"/>
      <c r="W896" s="60"/>
      <c r="X896" s="56"/>
      <c r="Y896" s="61"/>
      <c r="AA896" s="62"/>
    </row>
    <row r="897" spans="1:27" ht="13" x14ac:dyDescent="0.15">
      <c r="A897" s="56"/>
      <c r="E897" s="57"/>
      <c r="F897" s="58"/>
      <c r="L897" s="59"/>
      <c r="Q897" s="59"/>
      <c r="T897" s="60"/>
      <c r="U897" s="38"/>
      <c r="V897" s="60"/>
      <c r="W897" s="60"/>
      <c r="X897" s="56"/>
      <c r="Y897" s="61"/>
      <c r="AA897" s="62"/>
    </row>
    <row r="898" spans="1:27" ht="13" x14ac:dyDescent="0.15">
      <c r="A898" s="56"/>
      <c r="E898" s="57"/>
      <c r="F898" s="58"/>
      <c r="L898" s="59"/>
      <c r="Q898" s="59"/>
      <c r="T898" s="60"/>
      <c r="U898" s="38"/>
      <c r="V898" s="60"/>
      <c r="W898" s="60"/>
      <c r="X898" s="56"/>
      <c r="Y898" s="61"/>
      <c r="AA898" s="62"/>
    </row>
    <row r="899" spans="1:27" ht="13" x14ac:dyDescent="0.15">
      <c r="A899" s="56"/>
      <c r="E899" s="57"/>
      <c r="F899" s="58"/>
      <c r="L899" s="59"/>
      <c r="Q899" s="59"/>
      <c r="T899" s="60"/>
      <c r="U899" s="38"/>
      <c r="V899" s="60"/>
      <c r="W899" s="60"/>
      <c r="X899" s="56"/>
      <c r="Y899" s="61"/>
      <c r="AA899" s="62"/>
    </row>
    <row r="900" spans="1:27" ht="13" x14ac:dyDescent="0.15">
      <c r="A900" s="56"/>
      <c r="E900" s="57"/>
      <c r="F900" s="58"/>
      <c r="L900" s="59"/>
      <c r="Q900" s="59"/>
      <c r="T900" s="60"/>
      <c r="U900" s="38"/>
      <c r="V900" s="60"/>
      <c r="W900" s="60"/>
      <c r="X900" s="56"/>
      <c r="Y900" s="61"/>
      <c r="AA900" s="62"/>
    </row>
    <row r="901" spans="1:27" ht="13" x14ac:dyDescent="0.15">
      <c r="A901" s="56"/>
      <c r="E901" s="57"/>
      <c r="F901" s="58"/>
      <c r="L901" s="59"/>
      <c r="Q901" s="59"/>
      <c r="T901" s="60"/>
      <c r="U901" s="38"/>
      <c r="V901" s="60"/>
      <c r="W901" s="60"/>
      <c r="X901" s="56"/>
      <c r="Y901" s="61"/>
      <c r="AA901" s="62"/>
    </row>
    <row r="902" spans="1:27" ht="13" x14ac:dyDescent="0.15">
      <c r="A902" s="56"/>
      <c r="E902" s="57"/>
      <c r="F902" s="58"/>
      <c r="L902" s="59"/>
      <c r="Q902" s="59"/>
      <c r="T902" s="60"/>
      <c r="U902" s="38"/>
      <c r="V902" s="60"/>
      <c r="W902" s="60"/>
      <c r="X902" s="56"/>
      <c r="Y902" s="61"/>
      <c r="AA902" s="62"/>
    </row>
    <row r="903" spans="1:27" ht="13" x14ac:dyDescent="0.15">
      <c r="A903" s="56"/>
      <c r="E903" s="57"/>
      <c r="F903" s="58"/>
      <c r="L903" s="59"/>
      <c r="Q903" s="59"/>
      <c r="T903" s="60"/>
      <c r="U903" s="38"/>
      <c r="V903" s="60"/>
      <c r="W903" s="60"/>
      <c r="X903" s="56"/>
      <c r="Y903" s="61"/>
      <c r="AA903" s="62"/>
    </row>
    <row r="904" spans="1:27" ht="13" x14ac:dyDescent="0.15">
      <c r="A904" s="56"/>
      <c r="E904" s="57"/>
      <c r="F904" s="58"/>
      <c r="L904" s="59"/>
      <c r="Q904" s="59"/>
      <c r="T904" s="60"/>
      <c r="U904" s="38"/>
      <c r="V904" s="60"/>
      <c r="W904" s="60"/>
      <c r="X904" s="56"/>
      <c r="Y904" s="61"/>
      <c r="AA904" s="62"/>
    </row>
    <row r="905" spans="1:27" ht="13" x14ac:dyDescent="0.15">
      <c r="A905" s="56"/>
      <c r="E905" s="57"/>
      <c r="F905" s="58"/>
      <c r="L905" s="59"/>
      <c r="Q905" s="59"/>
      <c r="T905" s="60"/>
      <c r="U905" s="38"/>
      <c r="V905" s="60"/>
      <c r="W905" s="60"/>
      <c r="X905" s="56"/>
      <c r="Y905" s="61"/>
      <c r="AA905" s="62"/>
    </row>
    <row r="906" spans="1:27" ht="13" x14ac:dyDescent="0.15">
      <c r="A906" s="56"/>
      <c r="E906" s="57"/>
      <c r="F906" s="58"/>
      <c r="L906" s="59"/>
      <c r="Q906" s="59"/>
      <c r="T906" s="60"/>
      <c r="U906" s="38"/>
      <c r="V906" s="60"/>
      <c r="W906" s="60"/>
      <c r="X906" s="56"/>
      <c r="Y906" s="61"/>
      <c r="AA906" s="62"/>
    </row>
    <row r="907" spans="1:27" ht="13" x14ac:dyDescent="0.15">
      <c r="A907" s="56"/>
      <c r="E907" s="57"/>
      <c r="F907" s="58"/>
      <c r="L907" s="59"/>
      <c r="Q907" s="59"/>
      <c r="T907" s="60"/>
      <c r="U907" s="38"/>
      <c r="V907" s="60"/>
      <c r="W907" s="60"/>
      <c r="X907" s="56"/>
      <c r="Y907" s="61"/>
      <c r="AA907" s="62"/>
    </row>
    <row r="908" spans="1:27" ht="13" x14ac:dyDescent="0.15">
      <c r="A908" s="56"/>
      <c r="E908" s="57"/>
      <c r="F908" s="58"/>
      <c r="L908" s="59"/>
      <c r="Q908" s="59"/>
      <c r="T908" s="60"/>
      <c r="U908" s="38"/>
      <c r="V908" s="60"/>
      <c r="W908" s="60"/>
      <c r="X908" s="56"/>
      <c r="Y908" s="61"/>
      <c r="AA908" s="62"/>
    </row>
    <row r="909" spans="1:27" ht="13" x14ac:dyDescent="0.15">
      <c r="A909" s="56"/>
      <c r="E909" s="57"/>
      <c r="F909" s="58"/>
      <c r="L909" s="59"/>
      <c r="Q909" s="59"/>
      <c r="T909" s="60"/>
      <c r="U909" s="38"/>
      <c r="V909" s="60"/>
      <c r="W909" s="60"/>
      <c r="X909" s="56"/>
      <c r="Y909" s="61"/>
      <c r="AA909" s="62"/>
    </row>
    <row r="910" spans="1:27" ht="13" x14ac:dyDescent="0.15">
      <c r="A910" s="56"/>
      <c r="E910" s="57"/>
      <c r="F910" s="58"/>
      <c r="L910" s="59"/>
      <c r="Q910" s="59"/>
      <c r="T910" s="60"/>
      <c r="U910" s="38"/>
      <c r="V910" s="60"/>
      <c r="W910" s="60"/>
      <c r="X910" s="56"/>
      <c r="Y910" s="61"/>
      <c r="AA910" s="62"/>
    </row>
    <row r="911" spans="1:27" ht="13" x14ac:dyDescent="0.15">
      <c r="A911" s="56"/>
      <c r="E911" s="57"/>
      <c r="F911" s="58"/>
      <c r="L911" s="59"/>
      <c r="Q911" s="59"/>
      <c r="T911" s="60"/>
      <c r="U911" s="38"/>
      <c r="V911" s="60"/>
      <c r="W911" s="60"/>
      <c r="X911" s="56"/>
      <c r="Y911" s="61"/>
      <c r="AA911" s="62"/>
    </row>
    <row r="912" spans="1:27" ht="13" x14ac:dyDescent="0.15">
      <c r="A912" s="56"/>
      <c r="E912" s="57"/>
      <c r="F912" s="58"/>
      <c r="L912" s="59"/>
      <c r="Q912" s="59"/>
      <c r="T912" s="60"/>
      <c r="U912" s="38"/>
      <c r="V912" s="60"/>
      <c r="W912" s="60"/>
      <c r="X912" s="56"/>
      <c r="Y912" s="61"/>
      <c r="AA912" s="62"/>
    </row>
    <row r="913" spans="1:27" ht="13" x14ac:dyDescent="0.15">
      <c r="A913" s="56"/>
      <c r="E913" s="57"/>
      <c r="F913" s="58"/>
      <c r="L913" s="59"/>
      <c r="Q913" s="59"/>
      <c r="T913" s="60"/>
      <c r="U913" s="38"/>
      <c r="V913" s="60"/>
      <c r="W913" s="60"/>
      <c r="X913" s="56"/>
      <c r="Y913" s="61"/>
      <c r="AA913" s="62"/>
    </row>
    <row r="914" spans="1:27" ht="13" x14ac:dyDescent="0.15">
      <c r="A914" s="56"/>
      <c r="E914" s="57"/>
      <c r="F914" s="58"/>
      <c r="L914" s="59"/>
      <c r="Q914" s="59"/>
      <c r="T914" s="60"/>
      <c r="U914" s="38"/>
      <c r="V914" s="60"/>
      <c r="W914" s="60"/>
      <c r="X914" s="56"/>
      <c r="Y914" s="61"/>
      <c r="AA914" s="62"/>
    </row>
    <row r="915" spans="1:27" ht="13" x14ac:dyDescent="0.15">
      <c r="A915" s="56"/>
      <c r="E915" s="57"/>
      <c r="F915" s="58"/>
      <c r="L915" s="59"/>
      <c r="Q915" s="59"/>
      <c r="T915" s="60"/>
      <c r="U915" s="38"/>
      <c r="V915" s="60"/>
      <c r="W915" s="60"/>
      <c r="X915" s="56"/>
      <c r="Y915" s="61"/>
      <c r="AA915" s="62"/>
    </row>
    <row r="916" spans="1:27" ht="13" x14ac:dyDescent="0.15">
      <c r="A916" s="56"/>
      <c r="E916" s="57"/>
      <c r="F916" s="58"/>
      <c r="L916" s="59"/>
      <c r="Q916" s="59"/>
      <c r="T916" s="60"/>
      <c r="U916" s="38"/>
      <c r="V916" s="60"/>
      <c r="W916" s="60"/>
      <c r="X916" s="56"/>
      <c r="Y916" s="61"/>
      <c r="AA916" s="62"/>
    </row>
    <row r="917" spans="1:27" ht="13" x14ac:dyDescent="0.15">
      <c r="A917" s="56"/>
      <c r="E917" s="57"/>
      <c r="F917" s="58"/>
      <c r="L917" s="59"/>
      <c r="Q917" s="59"/>
      <c r="T917" s="60"/>
      <c r="U917" s="38"/>
      <c r="V917" s="60"/>
      <c r="W917" s="60"/>
      <c r="X917" s="56"/>
      <c r="Y917" s="61"/>
      <c r="AA917" s="62"/>
    </row>
    <row r="918" spans="1:27" ht="13" x14ac:dyDescent="0.15">
      <c r="A918" s="56"/>
      <c r="E918" s="57"/>
      <c r="F918" s="58"/>
      <c r="L918" s="59"/>
      <c r="Q918" s="59"/>
      <c r="T918" s="60"/>
      <c r="U918" s="38"/>
      <c r="V918" s="60"/>
      <c r="W918" s="60"/>
      <c r="X918" s="56"/>
      <c r="Y918" s="61"/>
      <c r="AA918" s="62"/>
    </row>
    <row r="919" spans="1:27" ht="13" x14ac:dyDescent="0.15">
      <c r="A919" s="56"/>
      <c r="E919" s="57"/>
      <c r="F919" s="58"/>
      <c r="L919" s="59"/>
      <c r="Q919" s="59"/>
      <c r="T919" s="60"/>
      <c r="U919" s="38"/>
      <c r="V919" s="60"/>
      <c r="W919" s="60"/>
      <c r="X919" s="56"/>
      <c r="Y919" s="61"/>
      <c r="AA919" s="62"/>
    </row>
    <row r="920" spans="1:27" ht="13" x14ac:dyDescent="0.15">
      <c r="A920" s="56"/>
      <c r="E920" s="57"/>
      <c r="F920" s="58"/>
      <c r="L920" s="59"/>
      <c r="Q920" s="59"/>
      <c r="T920" s="60"/>
      <c r="U920" s="38"/>
      <c r="V920" s="60"/>
      <c r="W920" s="60"/>
      <c r="X920" s="56"/>
      <c r="Y920" s="61"/>
      <c r="AA920" s="62"/>
    </row>
    <row r="921" spans="1:27" ht="13" x14ac:dyDescent="0.15">
      <c r="A921" s="56"/>
      <c r="E921" s="57"/>
      <c r="F921" s="58"/>
      <c r="L921" s="59"/>
      <c r="Q921" s="59"/>
      <c r="T921" s="60"/>
      <c r="U921" s="38"/>
      <c r="V921" s="60"/>
      <c r="W921" s="60"/>
      <c r="X921" s="56"/>
      <c r="Y921" s="61"/>
      <c r="AA921" s="62"/>
    </row>
    <row r="922" spans="1:27" ht="13" x14ac:dyDescent="0.15">
      <c r="A922" s="56"/>
      <c r="E922" s="57"/>
      <c r="F922" s="58"/>
      <c r="L922" s="59"/>
      <c r="Q922" s="59"/>
      <c r="T922" s="60"/>
      <c r="U922" s="38"/>
      <c r="V922" s="60"/>
      <c r="W922" s="60"/>
      <c r="X922" s="56"/>
      <c r="Y922" s="61"/>
      <c r="AA922" s="62"/>
    </row>
    <row r="923" spans="1:27" ht="13" x14ac:dyDescent="0.15">
      <c r="A923" s="56"/>
      <c r="E923" s="57"/>
      <c r="F923" s="58"/>
      <c r="L923" s="59"/>
      <c r="Q923" s="59"/>
      <c r="T923" s="60"/>
      <c r="U923" s="38"/>
      <c r="V923" s="60"/>
      <c r="W923" s="60"/>
      <c r="X923" s="56"/>
      <c r="Y923" s="61"/>
      <c r="AA923" s="62"/>
    </row>
    <row r="924" spans="1:27" ht="13" x14ac:dyDescent="0.15">
      <c r="A924" s="56"/>
      <c r="E924" s="57"/>
      <c r="F924" s="58"/>
      <c r="L924" s="59"/>
      <c r="Q924" s="59"/>
      <c r="T924" s="60"/>
      <c r="U924" s="38"/>
      <c r="V924" s="60"/>
      <c r="W924" s="60"/>
      <c r="X924" s="56"/>
      <c r="Y924" s="61"/>
      <c r="AA924" s="62"/>
    </row>
    <row r="925" spans="1:27" ht="13" x14ac:dyDescent="0.15">
      <c r="A925" s="56"/>
      <c r="E925" s="57"/>
      <c r="F925" s="58"/>
      <c r="L925" s="59"/>
      <c r="Q925" s="59"/>
      <c r="T925" s="60"/>
      <c r="U925" s="38"/>
      <c r="V925" s="60"/>
      <c r="W925" s="60"/>
      <c r="X925" s="56"/>
      <c r="Y925" s="61"/>
      <c r="AA925" s="62"/>
    </row>
    <row r="926" spans="1:27" ht="13" x14ac:dyDescent="0.15">
      <c r="A926" s="56"/>
      <c r="E926" s="57"/>
      <c r="F926" s="58"/>
      <c r="L926" s="59"/>
      <c r="Q926" s="59"/>
      <c r="T926" s="60"/>
      <c r="U926" s="38"/>
      <c r="V926" s="60"/>
      <c r="W926" s="60"/>
      <c r="X926" s="56"/>
      <c r="Y926" s="61"/>
      <c r="AA926" s="62"/>
    </row>
    <row r="927" spans="1:27" ht="13" x14ac:dyDescent="0.15">
      <c r="A927" s="56"/>
      <c r="E927" s="57"/>
      <c r="F927" s="58"/>
      <c r="L927" s="59"/>
      <c r="Q927" s="59"/>
      <c r="T927" s="60"/>
      <c r="U927" s="38"/>
      <c r="V927" s="60"/>
      <c r="W927" s="60"/>
      <c r="X927" s="56"/>
      <c r="Y927" s="61"/>
      <c r="AA927" s="62"/>
    </row>
    <row r="928" spans="1:27" ht="13" x14ac:dyDescent="0.15">
      <c r="A928" s="56"/>
      <c r="E928" s="57"/>
      <c r="F928" s="58"/>
      <c r="L928" s="59"/>
      <c r="Q928" s="59"/>
      <c r="T928" s="60"/>
      <c r="U928" s="38"/>
      <c r="V928" s="60"/>
      <c r="W928" s="60"/>
      <c r="X928" s="56"/>
      <c r="Y928" s="61"/>
      <c r="AA928" s="62"/>
    </row>
    <row r="929" spans="1:27" ht="13" x14ac:dyDescent="0.15">
      <c r="A929" s="56"/>
      <c r="E929" s="57"/>
      <c r="F929" s="58"/>
      <c r="L929" s="59"/>
      <c r="Q929" s="59"/>
      <c r="T929" s="60"/>
      <c r="U929" s="38"/>
      <c r="V929" s="60"/>
      <c r="W929" s="60"/>
      <c r="X929" s="56"/>
      <c r="Y929" s="61"/>
      <c r="AA929" s="62"/>
    </row>
    <row r="930" spans="1:27" ht="13" x14ac:dyDescent="0.15">
      <c r="A930" s="56"/>
      <c r="E930" s="57"/>
      <c r="F930" s="58"/>
      <c r="L930" s="59"/>
      <c r="Q930" s="59"/>
      <c r="T930" s="60"/>
      <c r="U930" s="38"/>
      <c r="V930" s="60"/>
      <c r="W930" s="60"/>
      <c r="X930" s="56"/>
      <c r="Y930" s="61"/>
      <c r="AA930" s="62"/>
    </row>
    <row r="931" spans="1:27" ht="13" x14ac:dyDescent="0.15">
      <c r="A931" s="56"/>
      <c r="E931" s="57"/>
      <c r="F931" s="58"/>
      <c r="L931" s="59"/>
      <c r="Q931" s="59"/>
      <c r="T931" s="60"/>
      <c r="U931" s="38"/>
      <c r="V931" s="60"/>
      <c r="W931" s="60"/>
      <c r="X931" s="56"/>
      <c r="Y931" s="61"/>
      <c r="AA931" s="62"/>
    </row>
    <row r="932" spans="1:27" ht="13" x14ac:dyDescent="0.15">
      <c r="A932" s="56"/>
      <c r="E932" s="57"/>
      <c r="F932" s="58"/>
      <c r="L932" s="59"/>
      <c r="Q932" s="59"/>
      <c r="T932" s="60"/>
      <c r="U932" s="38"/>
      <c r="V932" s="60"/>
      <c r="W932" s="60"/>
      <c r="X932" s="56"/>
      <c r="Y932" s="61"/>
      <c r="AA932" s="62"/>
    </row>
    <row r="933" spans="1:27" ht="13" x14ac:dyDescent="0.15">
      <c r="A933" s="56"/>
      <c r="E933" s="57"/>
      <c r="F933" s="58"/>
      <c r="L933" s="59"/>
      <c r="Q933" s="59"/>
      <c r="T933" s="60"/>
      <c r="U933" s="38"/>
      <c r="V933" s="60"/>
      <c r="W933" s="60"/>
      <c r="X933" s="56"/>
      <c r="Y933" s="61"/>
      <c r="AA933" s="62"/>
    </row>
    <row r="934" spans="1:27" ht="13" x14ac:dyDescent="0.15">
      <c r="A934" s="56"/>
      <c r="E934" s="57"/>
      <c r="F934" s="58"/>
      <c r="L934" s="59"/>
      <c r="Q934" s="59"/>
      <c r="T934" s="60"/>
      <c r="U934" s="38"/>
      <c r="V934" s="60"/>
      <c r="W934" s="60"/>
      <c r="X934" s="56"/>
      <c r="Y934" s="61"/>
      <c r="AA934" s="62"/>
    </row>
    <row r="935" spans="1:27" ht="13" x14ac:dyDescent="0.15">
      <c r="A935" s="56"/>
      <c r="E935" s="57"/>
      <c r="F935" s="58"/>
      <c r="L935" s="59"/>
      <c r="Q935" s="59"/>
      <c r="T935" s="60"/>
      <c r="U935" s="38"/>
      <c r="V935" s="60"/>
      <c r="W935" s="60"/>
      <c r="X935" s="56"/>
      <c r="Y935" s="61"/>
      <c r="AA935" s="62"/>
    </row>
    <row r="936" spans="1:27" ht="13" x14ac:dyDescent="0.15">
      <c r="A936" s="56"/>
      <c r="E936" s="57"/>
      <c r="F936" s="58"/>
      <c r="L936" s="59"/>
      <c r="Q936" s="59"/>
      <c r="T936" s="60"/>
      <c r="U936" s="38"/>
      <c r="V936" s="60"/>
      <c r="W936" s="60"/>
      <c r="X936" s="56"/>
      <c r="Y936" s="61"/>
      <c r="AA936" s="62"/>
    </row>
    <row r="937" spans="1:27" ht="13" x14ac:dyDescent="0.15">
      <c r="A937" s="56"/>
      <c r="E937" s="57"/>
      <c r="F937" s="58"/>
      <c r="L937" s="59"/>
      <c r="Q937" s="59"/>
      <c r="T937" s="60"/>
      <c r="U937" s="38"/>
      <c r="V937" s="60"/>
      <c r="W937" s="60"/>
      <c r="X937" s="56"/>
      <c r="Y937" s="61"/>
      <c r="AA937" s="62"/>
    </row>
    <row r="938" spans="1:27" ht="13" x14ac:dyDescent="0.15">
      <c r="A938" s="56"/>
      <c r="E938" s="57"/>
      <c r="F938" s="58"/>
      <c r="L938" s="59"/>
      <c r="Q938" s="59"/>
      <c r="T938" s="60"/>
      <c r="U938" s="38"/>
      <c r="V938" s="60"/>
      <c r="W938" s="60"/>
      <c r="X938" s="56"/>
      <c r="Y938" s="61"/>
      <c r="AA938" s="62"/>
    </row>
    <row r="939" spans="1:27" ht="13" x14ac:dyDescent="0.15">
      <c r="A939" s="56"/>
      <c r="E939" s="57"/>
      <c r="F939" s="58"/>
      <c r="L939" s="59"/>
      <c r="Q939" s="59"/>
      <c r="T939" s="60"/>
      <c r="U939" s="38"/>
      <c r="V939" s="60"/>
      <c r="W939" s="60"/>
      <c r="X939" s="56"/>
      <c r="Y939" s="61"/>
      <c r="AA939" s="62"/>
    </row>
    <row r="940" spans="1:27" ht="13" x14ac:dyDescent="0.15">
      <c r="A940" s="56"/>
      <c r="E940" s="57"/>
      <c r="F940" s="58"/>
      <c r="L940" s="59"/>
      <c r="Q940" s="59"/>
      <c r="T940" s="60"/>
      <c r="U940" s="38"/>
      <c r="V940" s="60"/>
      <c r="W940" s="60"/>
      <c r="X940" s="56"/>
      <c r="Y940" s="61"/>
      <c r="AA940" s="62"/>
    </row>
    <row r="941" spans="1:27" ht="13" x14ac:dyDescent="0.15">
      <c r="A941" s="56"/>
      <c r="E941" s="57"/>
      <c r="F941" s="58"/>
      <c r="L941" s="59"/>
      <c r="Q941" s="59"/>
      <c r="T941" s="60"/>
      <c r="U941" s="38"/>
      <c r="V941" s="60"/>
      <c r="W941" s="60"/>
      <c r="X941" s="56"/>
      <c r="Y941" s="61"/>
      <c r="AA941" s="62"/>
    </row>
    <row r="942" spans="1:27" ht="13" x14ac:dyDescent="0.15">
      <c r="A942" s="56"/>
      <c r="E942" s="57"/>
      <c r="F942" s="58"/>
      <c r="L942" s="59"/>
      <c r="Q942" s="59"/>
      <c r="T942" s="60"/>
      <c r="U942" s="38"/>
      <c r="V942" s="60"/>
      <c r="W942" s="60"/>
      <c r="X942" s="56"/>
      <c r="Y942" s="61"/>
      <c r="AA942" s="62"/>
    </row>
    <row r="943" spans="1:27" ht="13" x14ac:dyDescent="0.15">
      <c r="A943" s="56"/>
      <c r="E943" s="57"/>
      <c r="F943" s="58"/>
      <c r="L943" s="59"/>
      <c r="Q943" s="59"/>
      <c r="T943" s="60"/>
      <c r="U943" s="38"/>
      <c r="V943" s="60"/>
      <c r="W943" s="60"/>
      <c r="X943" s="56"/>
      <c r="Y943" s="61"/>
      <c r="AA943" s="62"/>
    </row>
    <row r="944" spans="1:27" ht="13" x14ac:dyDescent="0.15">
      <c r="A944" s="56"/>
      <c r="E944" s="57"/>
      <c r="F944" s="58"/>
      <c r="L944" s="59"/>
      <c r="Q944" s="59"/>
      <c r="T944" s="60"/>
      <c r="U944" s="38"/>
      <c r="V944" s="60"/>
      <c r="W944" s="60"/>
      <c r="X944" s="56"/>
      <c r="Y944" s="61"/>
      <c r="AA944" s="62"/>
    </row>
    <row r="945" spans="1:27" ht="13" x14ac:dyDescent="0.15">
      <c r="A945" s="56"/>
      <c r="E945" s="57"/>
      <c r="F945" s="58"/>
      <c r="L945" s="59"/>
      <c r="Q945" s="59"/>
      <c r="T945" s="60"/>
      <c r="U945" s="38"/>
      <c r="V945" s="60"/>
      <c r="W945" s="60"/>
      <c r="X945" s="56"/>
      <c r="Y945" s="61"/>
      <c r="AA945" s="62"/>
    </row>
    <row r="946" spans="1:27" ht="13" x14ac:dyDescent="0.15">
      <c r="A946" s="56"/>
      <c r="E946" s="57"/>
      <c r="F946" s="58"/>
      <c r="L946" s="59"/>
      <c r="Q946" s="59"/>
      <c r="T946" s="60"/>
      <c r="U946" s="38"/>
      <c r="V946" s="60"/>
      <c r="W946" s="60"/>
      <c r="X946" s="56"/>
      <c r="Y946" s="61"/>
      <c r="AA946" s="62"/>
    </row>
    <row r="947" spans="1:27" ht="13" x14ac:dyDescent="0.15">
      <c r="A947" s="56"/>
      <c r="E947" s="57"/>
      <c r="F947" s="58"/>
      <c r="L947" s="59"/>
      <c r="Q947" s="59"/>
      <c r="T947" s="60"/>
      <c r="U947" s="38"/>
      <c r="V947" s="60"/>
      <c r="W947" s="60"/>
      <c r="X947" s="56"/>
      <c r="Y947" s="61"/>
      <c r="AA947" s="62"/>
    </row>
    <row r="948" spans="1:27" ht="13" x14ac:dyDescent="0.15">
      <c r="A948" s="56"/>
      <c r="E948" s="57"/>
      <c r="F948" s="58"/>
      <c r="L948" s="59"/>
      <c r="Q948" s="59"/>
      <c r="T948" s="60"/>
      <c r="U948" s="38"/>
      <c r="V948" s="60"/>
      <c r="W948" s="60"/>
      <c r="X948" s="56"/>
      <c r="Y948" s="61"/>
      <c r="AA948" s="62"/>
    </row>
    <row r="949" spans="1:27" ht="13" x14ac:dyDescent="0.15">
      <c r="A949" s="56"/>
      <c r="E949" s="57"/>
      <c r="F949" s="58"/>
      <c r="L949" s="59"/>
      <c r="Q949" s="59"/>
      <c r="T949" s="60"/>
      <c r="U949" s="38"/>
      <c r="V949" s="60"/>
      <c r="W949" s="60"/>
      <c r="X949" s="56"/>
      <c r="Y949" s="61"/>
      <c r="AA949" s="62"/>
    </row>
    <row r="950" spans="1:27" ht="13" x14ac:dyDescent="0.15">
      <c r="A950" s="56"/>
      <c r="E950" s="57"/>
      <c r="F950" s="58"/>
      <c r="L950" s="59"/>
      <c r="Q950" s="59"/>
      <c r="T950" s="60"/>
      <c r="U950" s="38"/>
      <c r="V950" s="60"/>
      <c r="W950" s="60"/>
      <c r="X950" s="56"/>
      <c r="Y950" s="61"/>
      <c r="AA950" s="62"/>
    </row>
    <row r="951" spans="1:27" ht="13" x14ac:dyDescent="0.15">
      <c r="A951" s="56"/>
      <c r="E951" s="57"/>
      <c r="F951" s="58"/>
      <c r="L951" s="59"/>
      <c r="Q951" s="59"/>
      <c r="T951" s="60"/>
      <c r="U951" s="38"/>
      <c r="V951" s="60"/>
      <c r="W951" s="60"/>
      <c r="X951" s="56"/>
      <c r="Y951" s="61"/>
      <c r="AA951" s="62"/>
    </row>
    <row r="952" spans="1:27" ht="13" x14ac:dyDescent="0.15">
      <c r="A952" s="56"/>
      <c r="E952" s="57"/>
      <c r="F952" s="58"/>
      <c r="L952" s="59"/>
      <c r="Q952" s="59"/>
      <c r="T952" s="60"/>
      <c r="U952" s="38"/>
      <c r="V952" s="60"/>
      <c r="W952" s="60"/>
      <c r="X952" s="56"/>
      <c r="Y952" s="61"/>
      <c r="AA952" s="62"/>
    </row>
    <row r="953" spans="1:27" ht="13" x14ac:dyDescent="0.15">
      <c r="A953" s="56"/>
      <c r="E953" s="57"/>
      <c r="F953" s="58"/>
      <c r="L953" s="59"/>
      <c r="Q953" s="59"/>
      <c r="T953" s="60"/>
      <c r="U953" s="38"/>
      <c r="V953" s="60"/>
      <c r="W953" s="60"/>
      <c r="X953" s="56"/>
      <c r="Y953" s="61"/>
      <c r="AA953" s="62"/>
    </row>
    <row r="954" spans="1:27" ht="13" x14ac:dyDescent="0.15">
      <c r="A954" s="56"/>
      <c r="E954" s="57"/>
      <c r="F954" s="58"/>
      <c r="L954" s="59"/>
      <c r="Q954" s="59"/>
      <c r="T954" s="60"/>
      <c r="U954" s="38"/>
      <c r="V954" s="60"/>
      <c r="W954" s="60"/>
      <c r="X954" s="56"/>
      <c r="Y954" s="61"/>
      <c r="AA954" s="62"/>
    </row>
    <row r="955" spans="1:27" ht="13" x14ac:dyDescent="0.15">
      <c r="A955" s="56"/>
      <c r="E955" s="57"/>
      <c r="F955" s="58"/>
      <c r="L955" s="59"/>
      <c r="Q955" s="59"/>
      <c r="T955" s="60"/>
      <c r="U955" s="38"/>
      <c r="V955" s="60"/>
      <c r="W955" s="60"/>
      <c r="X955" s="56"/>
      <c r="Y955" s="61"/>
      <c r="AA955" s="62"/>
    </row>
    <row r="956" spans="1:27" ht="13" x14ac:dyDescent="0.15">
      <c r="A956" s="56"/>
      <c r="E956" s="57"/>
      <c r="F956" s="58"/>
      <c r="L956" s="59"/>
      <c r="Q956" s="59"/>
      <c r="T956" s="60"/>
      <c r="U956" s="38"/>
      <c r="V956" s="60"/>
      <c r="W956" s="60"/>
      <c r="X956" s="56"/>
      <c r="Y956" s="61"/>
      <c r="AA956" s="62"/>
    </row>
    <row r="957" spans="1:27" ht="13" x14ac:dyDescent="0.15">
      <c r="A957" s="56"/>
      <c r="E957" s="57"/>
      <c r="F957" s="58"/>
      <c r="L957" s="59"/>
      <c r="Q957" s="59"/>
      <c r="T957" s="60"/>
      <c r="U957" s="38"/>
      <c r="V957" s="60"/>
      <c r="W957" s="60"/>
      <c r="X957" s="56"/>
      <c r="Y957" s="61"/>
      <c r="AA957" s="62"/>
    </row>
    <row r="958" spans="1:27" ht="13" x14ac:dyDescent="0.15">
      <c r="A958" s="56"/>
      <c r="E958" s="57"/>
      <c r="F958" s="58"/>
      <c r="L958" s="59"/>
      <c r="Q958" s="59"/>
      <c r="T958" s="60"/>
      <c r="U958" s="38"/>
      <c r="V958" s="60"/>
      <c r="W958" s="60"/>
      <c r="X958" s="56"/>
      <c r="Y958" s="61"/>
      <c r="AA958" s="62"/>
    </row>
    <row r="959" spans="1:27" ht="13" x14ac:dyDescent="0.15">
      <c r="A959" s="56"/>
      <c r="E959" s="57"/>
      <c r="F959" s="58"/>
      <c r="L959" s="59"/>
      <c r="Q959" s="59"/>
      <c r="T959" s="60"/>
      <c r="U959" s="38"/>
      <c r="V959" s="60"/>
      <c r="W959" s="60"/>
      <c r="X959" s="56"/>
      <c r="Y959" s="61"/>
      <c r="AA959" s="62"/>
    </row>
    <row r="960" spans="1:27" ht="13" x14ac:dyDescent="0.15">
      <c r="A960" s="56"/>
      <c r="E960" s="57"/>
      <c r="F960" s="58"/>
      <c r="L960" s="59"/>
      <c r="Q960" s="59"/>
      <c r="T960" s="60"/>
      <c r="U960" s="38"/>
      <c r="V960" s="60"/>
      <c r="W960" s="60"/>
      <c r="X960" s="56"/>
      <c r="Y960" s="61"/>
      <c r="AA960" s="62"/>
    </row>
    <row r="961" spans="1:27" ht="13" x14ac:dyDescent="0.15">
      <c r="A961" s="56"/>
      <c r="E961" s="57"/>
      <c r="F961" s="58"/>
      <c r="L961" s="59"/>
      <c r="Q961" s="59"/>
      <c r="T961" s="60"/>
      <c r="U961" s="38"/>
      <c r="V961" s="60"/>
      <c r="W961" s="60"/>
      <c r="X961" s="56"/>
      <c r="Y961" s="61"/>
      <c r="AA961" s="62"/>
    </row>
    <row r="962" spans="1:27" ht="13" x14ac:dyDescent="0.15">
      <c r="A962" s="56"/>
      <c r="E962" s="57"/>
      <c r="F962" s="58"/>
      <c r="L962" s="59"/>
      <c r="Q962" s="59"/>
      <c r="T962" s="60"/>
      <c r="U962" s="38"/>
      <c r="V962" s="60"/>
      <c r="W962" s="60"/>
      <c r="X962" s="56"/>
      <c r="Y962" s="61"/>
      <c r="AA962" s="62"/>
    </row>
    <row r="963" spans="1:27" ht="13" x14ac:dyDescent="0.15">
      <c r="A963" s="56"/>
      <c r="E963" s="57"/>
      <c r="F963" s="58"/>
      <c r="L963" s="59"/>
      <c r="Q963" s="59"/>
      <c r="T963" s="60"/>
      <c r="U963" s="38"/>
      <c r="V963" s="60"/>
      <c r="W963" s="60"/>
      <c r="X963" s="56"/>
      <c r="Y963" s="61"/>
      <c r="AA963" s="62"/>
    </row>
    <row r="964" spans="1:27" ht="13" x14ac:dyDescent="0.15">
      <c r="A964" s="56"/>
      <c r="E964" s="57"/>
      <c r="F964" s="58"/>
      <c r="L964" s="59"/>
      <c r="Q964" s="59"/>
      <c r="T964" s="60"/>
      <c r="U964" s="38"/>
      <c r="V964" s="60"/>
      <c r="W964" s="60"/>
      <c r="X964" s="56"/>
      <c r="Y964" s="61"/>
      <c r="AA964" s="62"/>
    </row>
    <row r="965" spans="1:27" ht="13" x14ac:dyDescent="0.15">
      <c r="A965" s="56"/>
      <c r="E965" s="57"/>
      <c r="F965" s="58"/>
      <c r="L965" s="59"/>
      <c r="Q965" s="59"/>
      <c r="T965" s="60"/>
      <c r="U965" s="38"/>
      <c r="V965" s="60"/>
      <c r="W965" s="60"/>
      <c r="X965" s="56"/>
      <c r="Y965" s="61"/>
      <c r="AA965" s="62"/>
    </row>
    <row r="966" spans="1:27" ht="13" x14ac:dyDescent="0.15">
      <c r="A966" s="56"/>
      <c r="E966" s="57"/>
      <c r="F966" s="58"/>
      <c r="L966" s="59"/>
      <c r="Q966" s="59"/>
      <c r="T966" s="60"/>
      <c r="U966" s="38"/>
      <c r="V966" s="60"/>
      <c r="W966" s="60"/>
      <c r="X966" s="56"/>
      <c r="Y966" s="61"/>
      <c r="AA966" s="62"/>
    </row>
    <row r="967" spans="1:27" ht="13" x14ac:dyDescent="0.15">
      <c r="A967" s="56"/>
      <c r="E967" s="57"/>
      <c r="F967" s="58"/>
      <c r="L967" s="59"/>
      <c r="Q967" s="59"/>
      <c r="T967" s="60"/>
      <c r="U967" s="38"/>
      <c r="V967" s="60"/>
      <c r="W967" s="60"/>
      <c r="X967" s="56"/>
      <c r="Y967" s="61"/>
      <c r="AA967" s="62"/>
    </row>
    <row r="968" spans="1:27" ht="13" x14ac:dyDescent="0.15">
      <c r="A968" s="56"/>
      <c r="E968" s="57"/>
      <c r="F968" s="58"/>
      <c r="L968" s="59"/>
      <c r="Q968" s="59"/>
      <c r="T968" s="60"/>
      <c r="U968" s="38"/>
      <c r="V968" s="60"/>
      <c r="W968" s="60"/>
      <c r="X968" s="56"/>
      <c r="Y968" s="61"/>
      <c r="AA968" s="62"/>
    </row>
    <row r="969" spans="1:27" ht="13" x14ac:dyDescent="0.15">
      <c r="A969" s="56"/>
      <c r="E969" s="57"/>
      <c r="F969" s="58"/>
      <c r="L969" s="59"/>
      <c r="Q969" s="59"/>
      <c r="T969" s="60"/>
      <c r="U969" s="38"/>
      <c r="V969" s="60"/>
      <c r="W969" s="60"/>
      <c r="X969" s="56"/>
      <c r="Y969" s="61"/>
      <c r="AA969" s="62"/>
    </row>
    <row r="970" spans="1:27" ht="13" x14ac:dyDescent="0.15">
      <c r="A970" s="56"/>
      <c r="E970" s="57"/>
      <c r="F970" s="58"/>
      <c r="L970" s="59"/>
      <c r="Q970" s="59"/>
      <c r="T970" s="60"/>
      <c r="U970" s="38"/>
      <c r="V970" s="60"/>
      <c r="W970" s="60"/>
      <c r="X970" s="56"/>
      <c r="Y970" s="61"/>
      <c r="AA970" s="62"/>
    </row>
    <row r="971" spans="1:27" ht="13" x14ac:dyDescent="0.15">
      <c r="A971" s="56"/>
      <c r="E971" s="57"/>
      <c r="F971" s="58"/>
      <c r="L971" s="59"/>
      <c r="Q971" s="59"/>
      <c r="T971" s="60"/>
      <c r="U971" s="38"/>
      <c r="V971" s="60"/>
      <c r="W971" s="60"/>
      <c r="X971" s="56"/>
      <c r="Y971" s="61"/>
      <c r="AA971" s="62"/>
    </row>
    <row r="972" spans="1:27" ht="13" x14ac:dyDescent="0.15">
      <c r="A972" s="56"/>
      <c r="E972" s="57"/>
      <c r="F972" s="58"/>
      <c r="L972" s="59"/>
      <c r="Q972" s="59"/>
      <c r="T972" s="60"/>
      <c r="U972" s="38"/>
      <c r="V972" s="60"/>
      <c r="W972" s="60"/>
      <c r="X972" s="56"/>
      <c r="Y972" s="61"/>
      <c r="AA972" s="62"/>
    </row>
    <row r="973" spans="1:27" ht="13" x14ac:dyDescent="0.15">
      <c r="A973" s="56"/>
      <c r="E973" s="57"/>
      <c r="F973" s="58"/>
      <c r="L973" s="59"/>
      <c r="Q973" s="59"/>
      <c r="T973" s="60"/>
      <c r="U973" s="38"/>
      <c r="V973" s="60"/>
      <c r="W973" s="60"/>
      <c r="X973" s="56"/>
      <c r="Y973" s="61"/>
      <c r="AA973" s="62"/>
    </row>
    <row r="974" spans="1:27" ht="13" x14ac:dyDescent="0.15">
      <c r="A974" s="56"/>
      <c r="E974" s="57"/>
      <c r="F974" s="58"/>
      <c r="L974" s="59"/>
      <c r="Q974" s="59"/>
      <c r="T974" s="60"/>
      <c r="U974" s="38"/>
      <c r="V974" s="60"/>
      <c r="W974" s="60"/>
      <c r="X974" s="56"/>
      <c r="Y974" s="61"/>
      <c r="AA974" s="62"/>
    </row>
    <row r="975" spans="1:27" ht="13" x14ac:dyDescent="0.15">
      <c r="A975" s="56"/>
      <c r="E975" s="57"/>
      <c r="F975" s="58"/>
      <c r="L975" s="59"/>
      <c r="Q975" s="59"/>
      <c r="T975" s="60"/>
      <c r="U975" s="38"/>
      <c r="V975" s="60"/>
      <c r="W975" s="60"/>
      <c r="X975" s="56"/>
      <c r="Y975" s="61"/>
      <c r="AA975" s="62"/>
    </row>
    <row r="976" spans="1:27" ht="13" x14ac:dyDescent="0.15">
      <c r="A976" s="56"/>
      <c r="E976" s="57"/>
      <c r="F976" s="58"/>
      <c r="L976" s="59"/>
      <c r="Q976" s="59"/>
      <c r="T976" s="60"/>
      <c r="U976" s="38"/>
      <c r="V976" s="60"/>
      <c r="W976" s="60"/>
      <c r="X976" s="56"/>
      <c r="Y976" s="61"/>
      <c r="AA976" s="62"/>
    </row>
    <row r="977" spans="1:27" ht="13" x14ac:dyDescent="0.15">
      <c r="A977" s="56"/>
      <c r="E977" s="57"/>
      <c r="F977" s="58"/>
      <c r="L977" s="59"/>
      <c r="Q977" s="59"/>
      <c r="T977" s="60"/>
      <c r="U977" s="38"/>
      <c r="V977" s="60"/>
      <c r="W977" s="60"/>
      <c r="X977" s="56"/>
      <c r="Y977" s="61"/>
      <c r="AA977" s="62"/>
    </row>
    <row r="978" spans="1:27" ht="13" x14ac:dyDescent="0.15">
      <c r="A978" s="56"/>
      <c r="E978" s="57"/>
      <c r="F978" s="58"/>
      <c r="L978" s="59"/>
      <c r="Q978" s="59"/>
      <c r="T978" s="60"/>
      <c r="U978" s="38"/>
      <c r="V978" s="60"/>
      <c r="W978" s="60"/>
      <c r="X978" s="56"/>
      <c r="Y978" s="61"/>
      <c r="AA978" s="62"/>
    </row>
    <row r="979" spans="1:27" ht="13" x14ac:dyDescent="0.15">
      <c r="A979" s="56"/>
      <c r="E979" s="57"/>
      <c r="F979" s="58"/>
      <c r="L979" s="59"/>
      <c r="Q979" s="59"/>
      <c r="T979" s="60"/>
      <c r="U979" s="38"/>
      <c r="V979" s="60"/>
      <c r="W979" s="60"/>
      <c r="X979" s="56"/>
      <c r="Y979" s="61"/>
      <c r="AA979" s="62"/>
    </row>
    <row r="980" spans="1:27" ht="13" x14ac:dyDescent="0.15">
      <c r="A980" s="56"/>
      <c r="E980" s="57"/>
      <c r="F980" s="58"/>
      <c r="L980" s="59"/>
      <c r="Q980" s="59"/>
      <c r="T980" s="60"/>
      <c r="U980" s="38"/>
      <c r="V980" s="60"/>
      <c r="W980" s="60"/>
      <c r="X980" s="56"/>
      <c r="Y980" s="61"/>
      <c r="AA980" s="62"/>
    </row>
    <row r="981" spans="1:27" ht="13" x14ac:dyDescent="0.15">
      <c r="A981" s="56"/>
      <c r="E981" s="57"/>
      <c r="F981" s="58"/>
      <c r="L981" s="59"/>
      <c r="Q981" s="59"/>
      <c r="T981" s="60"/>
      <c r="U981" s="38"/>
      <c r="V981" s="60"/>
      <c r="W981" s="60"/>
      <c r="X981" s="56"/>
      <c r="Y981" s="61"/>
      <c r="AA981" s="62"/>
    </row>
    <row r="982" spans="1:27" ht="13" x14ac:dyDescent="0.15">
      <c r="A982" s="56"/>
      <c r="E982" s="57"/>
      <c r="F982" s="58"/>
      <c r="L982" s="59"/>
      <c r="Q982" s="59"/>
      <c r="T982" s="60"/>
      <c r="U982" s="38"/>
      <c r="V982" s="60"/>
      <c r="W982" s="60"/>
      <c r="X982" s="56"/>
      <c r="Y982" s="61"/>
      <c r="AA982" s="62"/>
    </row>
    <row r="983" spans="1:27" ht="13" x14ac:dyDescent="0.15">
      <c r="A983" s="56"/>
      <c r="E983" s="57"/>
      <c r="F983" s="58"/>
      <c r="L983" s="59"/>
      <c r="Q983" s="59"/>
      <c r="T983" s="60"/>
      <c r="U983" s="38"/>
      <c r="V983" s="60"/>
      <c r="W983" s="60"/>
      <c r="X983" s="56"/>
      <c r="Y983" s="61"/>
      <c r="AA983" s="62"/>
    </row>
    <row r="984" spans="1:27" ht="13" x14ac:dyDescent="0.15">
      <c r="A984" s="56"/>
      <c r="E984" s="57"/>
      <c r="F984" s="58"/>
      <c r="L984" s="59"/>
      <c r="Q984" s="59"/>
      <c r="T984" s="60"/>
      <c r="U984" s="38"/>
      <c r="V984" s="60"/>
      <c r="W984" s="60"/>
      <c r="X984" s="56"/>
      <c r="Y984" s="61"/>
      <c r="AA984" s="62"/>
    </row>
    <row r="985" spans="1:27" ht="13" x14ac:dyDescent="0.15">
      <c r="A985" s="56"/>
      <c r="E985" s="57"/>
      <c r="F985" s="58"/>
      <c r="L985" s="59"/>
      <c r="Q985" s="59"/>
      <c r="T985" s="60"/>
      <c r="U985" s="38"/>
      <c r="V985" s="60"/>
      <c r="W985" s="60"/>
      <c r="X985" s="56"/>
      <c r="Y985" s="61"/>
      <c r="AA985" s="62"/>
    </row>
    <row r="986" spans="1:27" ht="13" x14ac:dyDescent="0.15">
      <c r="A986" s="56"/>
      <c r="E986" s="57"/>
      <c r="F986" s="58"/>
      <c r="L986" s="59"/>
      <c r="Q986" s="59"/>
      <c r="T986" s="60"/>
      <c r="U986" s="38"/>
      <c r="V986" s="60"/>
      <c r="W986" s="60"/>
      <c r="X986" s="56"/>
      <c r="Y986" s="61"/>
      <c r="AA986" s="62"/>
    </row>
    <row r="987" spans="1:27" ht="13" x14ac:dyDescent="0.15">
      <c r="A987" s="56"/>
      <c r="E987" s="57"/>
      <c r="F987" s="58"/>
      <c r="L987" s="59"/>
      <c r="Q987" s="59"/>
      <c r="T987" s="60"/>
      <c r="U987" s="38"/>
      <c r="V987" s="60"/>
      <c r="W987" s="60"/>
      <c r="X987" s="56"/>
      <c r="Y987" s="61"/>
      <c r="AA987" s="62"/>
    </row>
    <row r="988" spans="1:27" ht="13" x14ac:dyDescent="0.15">
      <c r="A988" s="56"/>
      <c r="E988" s="57"/>
      <c r="F988" s="58"/>
      <c r="L988" s="59"/>
      <c r="Q988" s="59"/>
      <c r="T988" s="60"/>
      <c r="U988" s="38"/>
      <c r="V988" s="60"/>
      <c r="W988" s="60"/>
      <c r="X988" s="56"/>
      <c r="Y988" s="61"/>
      <c r="AA988" s="62"/>
    </row>
    <row r="989" spans="1:27" ht="13" x14ac:dyDescent="0.15">
      <c r="A989" s="56"/>
      <c r="E989" s="57"/>
      <c r="F989" s="58"/>
      <c r="L989" s="59"/>
      <c r="Q989" s="59"/>
      <c r="T989" s="60"/>
      <c r="U989" s="38"/>
      <c r="V989" s="60"/>
      <c r="W989" s="60"/>
      <c r="X989" s="56"/>
      <c r="Y989" s="61"/>
      <c r="AA989" s="62"/>
    </row>
    <row r="990" spans="1:27" ht="13" x14ac:dyDescent="0.15">
      <c r="A990" s="56"/>
      <c r="E990" s="57"/>
      <c r="F990" s="58"/>
      <c r="L990" s="59"/>
      <c r="Q990" s="59"/>
      <c r="T990" s="60"/>
      <c r="U990" s="38"/>
      <c r="V990" s="60"/>
      <c r="W990" s="60"/>
      <c r="X990" s="56"/>
      <c r="Y990" s="61"/>
      <c r="AA990" s="62"/>
    </row>
    <row r="991" spans="1:27" ht="13" x14ac:dyDescent="0.15">
      <c r="A991" s="56"/>
      <c r="E991" s="57"/>
      <c r="F991" s="58"/>
      <c r="L991" s="59"/>
      <c r="Q991" s="59"/>
      <c r="T991" s="60"/>
      <c r="U991" s="38"/>
      <c r="V991" s="60"/>
      <c r="W991" s="60"/>
      <c r="X991" s="56"/>
      <c r="Y991" s="61"/>
      <c r="AA991" s="62"/>
    </row>
    <row r="992" spans="1:27" ht="13" x14ac:dyDescent="0.15">
      <c r="A992" s="56"/>
      <c r="E992" s="57"/>
      <c r="F992" s="58"/>
      <c r="L992" s="59"/>
      <c r="Q992" s="59"/>
      <c r="T992" s="60"/>
      <c r="U992" s="38"/>
      <c r="V992" s="60"/>
      <c r="W992" s="60"/>
      <c r="X992" s="56"/>
      <c r="Y992" s="61"/>
      <c r="AA992" s="62"/>
    </row>
    <row r="993" spans="1:27" ht="13" x14ac:dyDescent="0.15">
      <c r="A993" s="56"/>
      <c r="E993" s="57"/>
      <c r="F993" s="58"/>
      <c r="L993" s="59"/>
      <c r="Q993" s="59"/>
      <c r="T993" s="60"/>
      <c r="U993" s="38"/>
      <c r="V993" s="60"/>
      <c r="W993" s="60"/>
      <c r="X993" s="56"/>
      <c r="Y993" s="61"/>
      <c r="AA993" s="62"/>
    </row>
    <row r="994" spans="1:27" ht="13" x14ac:dyDescent="0.15">
      <c r="A994" s="56"/>
      <c r="E994" s="57"/>
      <c r="F994" s="58"/>
      <c r="L994" s="59"/>
      <c r="Q994" s="59"/>
      <c r="T994" s="60"/>
      <c r="U994" s="38"/>
      <c r="V994" s="60"/>
      <c r="W994" s="60"/>
      <c r="X994" s="56"/>
      <c r="Y994" s="61"/>
      <c r="AA994" s="62"/>
    </row>
    <row r="995" spans="1:27" ht="13" x14ac:dyDescent="0.15">
      <c r="A995" s="56"/>
      <c r="E995" s="57"/>
      <c r="F995" s="58"/>
      <c r="L995" s="59"/>
      <c r="Q995" s="59"/>
      <c r="T995" s="60"/>
      <c r="U995" s="38"/>
      <c r="V995" s="60"/>
      <c r="W995" s="60"/>
      <c r="X995" s="56"/>
      <c r="Y995" s="61"/>
      <c r="AA995" s="62"/>
    </row>
    <row r="996" spans="1:27" ht="13" x14ac:dyDescent="0.15">
      <c r="A996" s="56"/>
      <c r="E996" s="57"/>
      <c r="F996" s="58"/>
      <c r="L996" s="59"/>
      <c r="Q996" s="59"/>
      <c r="T996" s="60"/>
      <c r="U996" s="38"/>
      <c r="V996" s="60"/>
      <c r="W996" s="60"/>
      <c r="X996" s="56"/>
      <c r="Y996" s="61"/>
      <c r="AA996" s="62"/>
    </row>
    <row r="997" spans="1:27" ht="13" x14ac:dyDescent="0.15">
      <c r="A997" s="56"/>
      <c r="E997" s="57"/>
      <c r="F997" s="58"/>
      <c r="L997" s="59"/>
      <c r="Q997" s="59"/>
      <c r="T997" s="60"/>
      <c r="U997" s="38"/>
      <c r="V997" s="60"/>
      <c r="W997" s="60"/>
      <c r="X997" s="56"/>
      <c r="Y997" s="61"/>
      <c r="AA997" s="62"/>
    </row>
    <row r="998" spans="1:27" ht="13" x14ac:dyDescent="0.15">
      <c r="A998" s="56"/>
      <c r="E998" s="57"/>
      <c r="F998" s="58"/>
      <c r="L998" s="59"/>
      <c r="Q998" s="59"/>
      <c r="T998" s="60"/>
      <c r="U998" s="38"/>
      <c r="V998" s="60"/>
      <c r="W998" s="60"/>
      <c r="X998" s="56"/>
      <c r="Y998" s="61"/>
      <c r="AA998" s="62"/>
    </row>
    <row r="999" spans="1:27" ht="13" x14ac:dyDescent="0.15">
      <c r="A999" s="56"/>
      <c r="E999" s="57"/>
      <c r="F999" s="58"/>
      <c r="L999" s="59"/>
      <c r="Q999" s="59"/>
      <c r="T999" s="60"/>
      <c r="U999" s="38"/>
      <c r="V999" s="60"/>
      <c r="W999" s="60"/>
      <c r="X999" s="56"/>
      <c r="Y999" s="61"/>
      <c r="AA999" s="62"/>
    </row>
    <row r="1000" spans="1:27" ht="13" x14ac:dyDescent="0.15">
      <c r="A1000" s="56"/>
      <c r="E1000" s="57"/>
      <c r="F1000" s="58"/>
      <c r="L1000" s="59"/>
      <c r="Q1000" s="59"/>
      <c r="T1000" s="60"/>
      <c r="U1000" s="38"/>
      <c r="V1000" s="60"/>
      <c r="W1000" s="60"/>
      <c r="X1000" s="56"/>
      <c r="Y1000" s="61"/>
      <c r="AA1000" s="62"/>
    </row>
    <row r="1001" spans="1:27" ht="13" x14ac:dyDescent="0.15">
      <c r="A1001" s="56"/>
      <c r="E1001" s="57"/>
      <c r="F1001" s="58"/>
      <c r="L1001" s="59"/>
      <c r="Q1001" s="59"/>
      <c r="T1001" s="60"/>
      <c r="U1001" s="38"/>
      <c r="V1001" s="60"/>
      <c r="W1001" s="60"/>
      <c r="X1001" s="56"/>
      <c r="Y1001" s="61"/>
      <c r="AA1001" s="62"/>
    </row>
  </sheetData>
  <mergeCells count="3">
    <mergeCell ref="E1:T1"/>
    <mergeCell ref="U1:X1"/>
    <mergeCell ref="Y1:AA1"/>
  </mergeCells>
  <conditionalFormatting sqref="C18 B4:AA15 B17:AA17 B16:P16 R16:AA16 B3:E3 G3:AA3">
    <cfRule type="cellIs" dxfId="0" priority="1" operator="equal">
      <formula>0</formula>
    </cfRule>
  </conditionalFormatting>
  <pageMargins left="0.7" right="0.7" top="0.75" bottom="0.75" header="0.3" footer="0.3"/>
  <legacyDrawing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outlinePr summaryBelow="0" summaryRight="0"/>
  </sheetPr>
  <dimension ref="A1:Z1000"/>
  <sheetViews>
    <sheetView workbookViewId="0">
      <selection activeCell="B2" sqref="B2"/>
    </sheetView>
  </sheetViews>
  <sheetFormatPr baseColWidth="10" defaultColWidth="14.5" defaultRowHeight="15.75" customHeight="1" x14ac:dyDescent="0.15"/>
  <sheetData>
    <row r="1" spans="1:26" ht="15.75" customHeight="1" x14ac:dyDescent="0.15">
      <c r="A1" s="91" t="s">
        <v>2</v>
      </c>
      <c r="B1" s="111">
        <v>56700</v>
      </c>
      <c r="C1" s="112"/>
      <c r="D1" s="112"/>
      <c r="E1" s="112"/>
      <c r="F1" s="112"/>
      <c r="G1" s="112"/>
      <c r="H1" s="112"/>
      <c r="I1" s="112"/>
      <c r="J1" s="112"/>
      <c r="K1" s="112"/>
      <c r="L1" s="112"/>
      <c r="M1" s="112"/>
      <c r="N1" s="112"/>
      <c r="O1" s="112"/>
      <c r="P1" s="112"/>
      <c r="Q1" s="112"/>
      <c r="R1" s="112"/>
      <c r="S1" s="112"/>
      <c r="T1" s="112"/>
      <c r="U1" s="112"/>
      <c r="V1" s="112"/>
      <c r="W1" s="112"/>
      <c r="X1" s="112"/>
      <c r="Y1" s="112"/>
      <c r="Z1" s="112"/>
    </row>
    <row r="2" spans="1:26" ht="15.75" customHeight="1" x14ac:dyDescent="0.15">
      <c r="A2" s="102" t="s">
        <v>30</v>
      </c>
      <c r="B2" s="110">
        <v>26300</v>
      </c>
      <c r="C2" s="73"/>
      <c r="D2" s="73"/>
      <c r="E2" s="73"/>
      <c r="F2" s="73"/>
      <c r="G2" s="73"/>
      <c r="H2" s="73"/>
      <c r="I2" s="73"/>
      <c r="J2" s="73"/>
      <c r="K2" s="73"/>
      <c r="L2" s="73"/>
      <c r="M2" s="73"/>
      <c r="N2" s="73"/>
      <c r="O2" s="73"/>
      <c r="P2" s="73"/>
      <c r="Q2" s="73"/>
      <c r="R2" s="73"/>
      <c r="S2" s="73"/>
      <c r="T2" s="73"/>
      <c r="U2" s="73"/>
      <c r="V2" s="73"/>
      <c r="W2" s="73"/>
      <c r="X2" s="73"/>
      <c r="Y2" s="73"/>
      <c r="Z2" s="73"/>
    </row>
    <row r="3" spans="1:26" ht="15.75" customHeight="1" x14ac:dyDescent="0.15">
      <c r="A3" s="91" t="s">
        <v>212</v>
      </c>
      <c r="B3" s="80">
        <f>SUM(B1:B2)</f>
        <v>83000</v>
      </c>
      <c r="C3" s="112"/>
      <c r="D3" s="112"/>
      <c r="E3" s="112"/>
      <c r="F3" s="112"/>
      <c r="G3" s="112"/>
      <c r="H3" s="112"/>
      <c r="I3" s="112"/>
      <c r="J3" s="112"/>
      <c r="K3" s="112"/>
      <c r="L3" s="112"/>
      <c r="M3" s="112"/>
      <c r="N3" s="112"/>
      <c r="O3" s="112"/>
      <c r="P3" s="112"/>
      <c r="Q3" s="112"/>
      <c r="R3" s="112"/>
      <c r="S3" s="112"/>
      <c r="T3" s="112"/>
      <c r="U3" s="112"/>
      <c r="V3" s="112"/>
      <c r="W3" s="112"/>
      <c r="X3" s="112"/>
      <c r="Y3" s="112"/>
      <c r="Z3" s="112"/>
    </row>
    <row r="4" spans="1:26" ht="15.75" customHeight="1" x14ac:dyDescent="0.15">
      <c r="A4" s="107"/>
      <c r="B4" s="70"/>
    </row>
    <row r="5" spans="1:26" ht="15.75" customHeight="1" x14ac:dyDescent="0.15">
      <c r="A5" s="107"/>
      <c r="B5" s="70"/>
    </row>
    <row r="6" spans="1:26" ht="15.75" customHeight="1" x14ac:dyDescent="0.15">
      <c r="A6" s="107"/>
      <c r="B6" s="70"/>
    </row>
    <row r="7" spans="1:26" ht="15.75" customHeight="1" x14ac:dyDescent="0.15">
      <c r="A7" s="107"/>
      <c r="B7" s="70"/>
    </row>
    <row r="8" spans="1:26" ht="15.75" customHeight="1" x14ac:dyDescent="0.15">
      <c r="A8" s="107"/>
      <c r="B8" s="70"/>
    </row>
    <row r="9" spans="1:26" ht="15.75" customHeight="1" x14ac:dyDescent="0.15">
      <c r="A9" s="107"/>
      <c r="B9" s="70"/>
    </row>
    <row r="10" spans="1:26" ht="15.75" customHeight="1" x14ac:dyDescent="0.15">
      <c r="A10" s="107"/>
      <c r="B10" s="70"/>
    </row>
    <row r="11" spans="1:26" ht="15.75" customHeight="1" x14ac:dyDescent="0.15">
      <c r="A11" s="107"/>
      <c r="B11" s="70"/>
    </row>
    <row r="12" spans="1:26" ht="15.75" customHeight="1" x14ac:dyDescent="0.15">
      <c r="A12" s="107"/>
      <c r="B12" s="70"/>
    </row>
    <row r="13" spans="1:26" ht="15.75" customHeight="1" x14ac:dyDescent="0.15">
      <c r="A13" s="107"/>
      <c r="B13" s="70"/>
    </row>
    <row r="14" spans="1:26" ht="15.75" customHeight="1" x14ac:dyDescent="0.15">
      <c r="A14" s="107"/>
      <c r="B14" s="70"/>
    </row>
    <row r="15" spans="1:26" ht="15.75" customHeight="1" x14ac:dyDescent="0.15">
      <c r="A15" s="107"/>
      <c r="B15" s="70"/>
    </row>
    <row r="16" spans="1:26" ht="15.75" customHeight="1" x14ac:dyDescent="0.15">
      <c r="A16" s="107"/>
      <c r="B16" s="70"/>
    </row>
    <row r="17" spans="1:2" ht="15.75" customHeight="1" x14ac:dyDescent="0.15">
      <c r="A17" s="107"/>
      <c r="B17" s="70"/>
    </row>
    <row r="18" spans="1:2" ht="15.75" customHeight="1" x14ac:dyDescent="0.15">
      <c r="A18" s="107"/>
      <c r="B18" s="70"/>
    </row>
    <row r="19" spans="1:2" ht="15.75" customHeight="1" x14ac:dyDescent="0.15">
      <c r="A19" s="107"/>
      <c r="B19" s="70"/>
    </row>
    <row r="20" spans="1:2" ht="15.75" customHeight="1" x14ac:dyDescent="0.15">
      <c r="A20" s="107"/>
      <c r="B20" s="70"/>
    </row>
    <row r="21" spans="1:2" ht="15.75" customHeight="1" x14ac:dyDescent="0.15">
      <c r="A21" s="107"/>
      <c r="B21" s="70"/>
    </row>
    <row r="22" spans="1:2" ht="15.75" customHeight="1" x14ac:dyDescent="0.15">
      <c r="A22" s="107"/>
      <c r="B22" s="70"/>
    </row>
    <row r="23" spans="1:2" ht="15.75" customHeight="1" x14ac:dyDescent="0.15">
      <c r="A23" s="107"/>
      <c r="B23" s="70"/>
    </row>
    <row r="24" spans="1:2" ht="15.75" customHeight="1" x14ac:dyDescent="0.15">
      <c r="A24" s="107"/>
      <c r="B24" s="70"/>
    </row>
    <row r="25" spans="1:2" ht="15.75" customHeight="1" x14ac:dyDescent="0.15">
      <c r="A25" s="107"/>
      <c r="B25" s="70"/>
    </row>
    <row r="26" spans="1:2" ht="15.75" customHeight="1" x14ac:dyDescent="0.15">
      <c r="A26" s="107"/>
      <c r="B26" s="70"/>
    </row>
    <row r="27" spans="1:2" ht="15.75" customHeight="1" x14ac:dyDescent="0.15">
      <c r="A27" s="107"/>
      <c r="B27" s="70"/>
    </row>
    <row r="28" spans="1:2" ht="15.75" customHeight="1" x14ac:dyDescent="0.15">
      <c r="A28" s="107"/>
      <c r="B28" s="70"/>
    </row>
    <row r="29" spans="1:2" ht="15.75" customHeight="1" x14ac:dyDescent="0.15">
      <c r="A29" s="107"/>
      <c r="B29" s="70"/>
    </row>
    <row r="30" spans="1:2" ht="15.75" customHeight="1" x14ac:dyDescent="0.15">
      <c r="A30" s="107"/>
      <c r="B30" s="70"/>
    </row>
    <row r="31" spans="1:2" ht="15.75" customHeight="1" x14ac:dyDescent="0.15">
      <c r="A31" s="107"/>
      <c r="B31" s="70"/>
    </row>
    <row r="32" spans="1:2" ht="15.75" customHeight="1" x14ac:dyDescent="0.15">
      <c r="A32" s="107"/>
      <c r="B32" s="70"/>
    </row>
    <row r="33" spans="1:2" ht="15.75" customHeight="1" x14ac:dyDescent="0.15">
      <c r="A33" s="107"/>
      <c r="B33" s="70"/>
    </row>
    <row r="34" spans="1:2" ht="15.75" customHeight="1" x14ac:dyDescent="0.15">
      <c r="A34" s="107"/>
      <c r="B34" s="70"/>
    </row>
    <row r="35" spans="1:2" ht="15.75" customHeight="1" x14ac:dyDescent="0.15">
      <c r="A35" s="107"/>
      <c r="B35" s="70"/>
    </row>
    <row r="36" spans="1:2" ht="15.75" customHeight="1" x14ac:dyDescent="0.15">
      <c r="A36" s="107"/>
      <c r="B36" s="70"/>
    </row>
    <row r="37" spans="1:2" ht="15.75" customHeight="1" x14ac:dyDescent="0.15">
      <c r="A37" s="107"/>
      <c r="B37" s="70"/>
    </row>
    <row r="38" spans="1:2" ht="15.75" customHeight="1" x14ac:dyDescent="0.15">
      <c r="A38" s="107"/>
      <c r="B38" s="70"/>
    </row>
    <row r="39" spans="1:2" ht="15.75" customHeight="1" x14ac:dyDescent="0.15">
      <c r="A39" s="107"/>
      <c r="B39" s="70"/>
    </row>
    <row r="40" spans="1:2" ht="15.75" customHeight="1" x14ac:dyDescent="0.15">
      <c r="A40" s="107"/>
      <c r="B40" s="70"/>
    </row>
    <row r="41" spans="1:2" ht="15.75" customHeight="1" x14ac:dyDescent="0.15">
      <c r="A41" s="107"/>
      <c r="B41" s="70"/>
    </row>
    <row r="42" spans="1:2" ht="15.75" customHeight="1" x14ac:dyDescent="0.15">
      <c r="A42" s="107"/>
      <c r="B42" s="70"/>
    </row>
    <row r="43" spans="1:2" ht="15.75" customHeight="1" x14ac:dyDescent="0.15">
      <c r="A43" s="107"/>
      <c r="B43" s="70"/>
    </row>
    <row r="44" spans="1:2" ht="15.75" customHeight="1" x14ac:dyDescent="0.15">
      <c r="A44" s="107"/>
      <c r="B44" s="70"/>
    </row>
    <row r="45" spans="1:2" ht="15.75" customHeight="1" x14ac:dyDescent="0.15">
      <c r="A45" s="107"/>
      <c r="B45" s="70"/>
    </row>
    <row r="46" spans="1:2" ht="15.75" customHeight="1" x14ac:dyDescent="0.15">
      <c r="A46" s="107"/>
      <c r="B46" s="70"/>
    </row>
    <row r="47" spans="1:2" ht="15.75" customHeight="1" x14ac:dyDescent="0.15">
      <c r="A47" s="107"/>
      <c r="B47" s="70"/>
    </row>
    <row r="48" spans="1:2" ht="15.75" customHeight="1" x14ac:dyDescent="0.15">
      <c r="A48" s="107"/>
      <c r="B48" s="70"/>
    </row>
    <row r="49" spans="1:2" ht="15.75" customHeight="1" x14ac:dyDescent="0.15">
      <c r="A49" s="107"/>
      <c r="B49" s="70"/>
    </row>
    <row r="50" spans="1:2" ht="15.75" customHeight="1" x14ac:dyDescent="0.15">
      <c r="A50" s="107"/>
      <c r="B50" s="70"/>
    </row>
    <row r="51" spans="1:2" ht="15.75" customHeight="1" x14ac:dyDescent="0.15">
      <c r="A51" s="107"/>
      <c r="B51" s="70"/>
    </row>
    <row r="52" spans="1:2" ht="13" x14ac:dyDescent="0.15">
      <c r="A52" s="107"/>
      <c r="B52" s="70"/>
    </row>
    <row r="53" spans="1:2" ht="13" x14ac:dyDescent="0.15">
      <c r="A53" s="107"/>
      <c r="B53" s="70"/>
    </row>
    <row r="54" spans="1:2" ht="13" x14ac:dyDescent="0.15">
      <c r="A54" s="107"/>
      <c r="B54" s="70"/>
    </row>
    <row r="55" spans="1:2" ht="13" x14ac:dyDescent="0.15">
      <c r="A55" s="107"/>
      <c r="B55" s="70"/>
    </row>
    <row r="56" spans="1:2" ht="13" x14ac:dyDescent="0.15">
      <c r="A56" s="107"/>
      <c r="B56" s="70"/>
    </row>
    <row r="57" spans="1:2" ht="13" x14ac:dyDescent="0.15">
      <c r="A57" s="107"/>
      <c r="B57" s="70"/>
    </row>
    <row r="58" spans="1:2" ht="13" x14ac:dyDescent="0.15">
      <c r="A58" s="107"/>
      <c r="B58" s="70"/>
    </row>
    <row r="59" spans="1:2" ht="13" x14ac:dyDescent="0.15">
      <c r="A59" s="107"/>
      <c r="B59" s="70"/>
    </row>
    <row r="60" spans="1:2" ht="13" x14ac:dyDescent="0.15">
      <c r="A60" s="107"/>
      <c r="B60" s="70"/>
    </row>
    <row r="61" spans="1:2" ht="13" x14ac:dyDescent="0.15">
      <c r="A61" s="107"/>
      <c r="B61" s="70"/>
    </row>
    <row r="62" spans="1:2" ht="13" x14ac:dyDescent="0.15">
      <c r="A62" s="107"/>
      <c r="B62" s="70"/>
    </row>
    <row r="63" spans="1:2" ht="13" x14ac:dyDescent="0.15">
      <c r="A63" s="107"/>
      <c r="B63" s="70"/>
    </row>
    <row r="64" spans="1:2" ht="13" x14ac:dyDescent="0.15">
      <c r="A64" s="107"/>
      <c r="B64" s="70"/>
    </row>
    <row r="65" spans="1:2" ht="13" x14ac:dyDescent="0.15">
      <c r="A65" s="107"/>
      <c r="B65" s="70"/>
    </row>
    <row r="66" spans="1:2" ht="13" x14ac:dyDescent="0.15">
      <c r="A66" s="107"/>
      <c r="B66" s="70"/>
    </row>
    <row r="67" spans="1:2" ht="13" x14ac:dyDescent="0.15">
      <c r="A67" s="107"/>
      <c r="B67" s="70"/>
    </row>
    <row r="68" spans="1:2" ht="13" x14ac:dyDescent="0.15">
      <c r="A68" s="107"/>
      <c r="B68" s="70"/>
    </row>
    <row r="69" spans="1:2" ht="13" x14ac:dyDescent="0.15">
      <c r="A69" s="107"/>
      <c r="B69" s="70"/>
    </row>
    <row r="70" spans="1:2" ht="13" x14ac:dyDescent="0.15">
      <c r="A70" s="107"/>
      <c r="B70" s="70"/>
    </row>
    <row r="71" spans="1:2" ht="13" x14ac:dyDescent="0.15">
      <c r="A71" s="107"/>
      <c r="B71" s="70"/>
    </row>
    <row r="72" spans="1:2" ht="13" x14ac:dyDescent="0.15">
      <c r="A72" s="107"/>
      <c r="B72" s="70"/>
    </row>
    <row r="73" spans="1:2" ht="13" x14ac:dyDescent="0.15">
      <c r="A73" s="107"/>
      <c r="B73" s="70"/>
    </row>
    <row r="74" spans="1:2" ht="13" x14ac:dyDescent="0.15">
      <c r="A74" s="107"/>
      <c r="B74" s="70"/>
    </row>
    <row r="75" spans="1:2" ht="13" x14ac:dyDescent="0.15">
      <c r="A75" s="107"/>
      <c r="B75" s="70"/>
    </row>
    <row r="76" spans="1:2" ht="13" x14ac:dyDescent="0.15">
      <c r="A76" s="107"/>
      <c r="B76" s="70"/>
    </row>
    <row r="77" spans="1:2" ht="13" x14ac:dyDescent="0.15">
      <c r="A77" s="107"/>
      <c r="B77" s="70"/>
    </row>
    <row r="78" spans="1:2" ht="13" x14ac:dyDescent="0.15">
      <c r="A78" s="107"/>
      <c r="B78" s="70"/>
    </row>
    <row r="79" spans="1:2" ht="13" x14ac:dyDescent="0.15">
      <c r="A79" s="107"/>
      <c r="B79" s="70"/>
    </row>
    <row r="80" spans="1:2" ht="13" x14ac:dyDescent="0.15">
      <c r="A80" s="107"/>
      <c r="B80" s="70"/>
    </row>
    <row r="81" spans="1:2" ht="13" x14ac:dyDescent="0.15">
      <c r="A81" s="107"/>
      <c r="B81" s="70"/>
    </row>
    <row r="82" spans="1:2" ht="13" x14ac:dyDescent="0.15">
      <c r="A82" s="107"/>
      <c r="B82" s="70"/>
    </row>
    <row r="83" spans="1:2" ht="13" x14ac:dyDescent="0.15">
      <c r="A83" s="107"/>
      <c r="B83" s="70"/>
    </row>
    <row r="84" spans="1:2" ht="13" x14ac:dyDescent="0.15">
      <c r="A84" s="107"/>
      <c r="B84" s="70"/>
    </row>
    <row r="85" spans="1:2" ht="13" x14ac:dyDescent="0.15">
      <c r="A85" s="107"/>
      <c r="B85" s="70"/>
    </row>
    <row r="86" spans="1:2" ht="13" x14ac:dyDescent="0.15">
      <c r="A86" s="107"/>
      <c r="B86" s="70"/>
    </row>
    <row r="87" spans="1:2" ht="13" x14ac:dyDescent="0.15">
      <c r="A87" s="107"/>
      <c r="B87" s="70"/>
    </row>
    <row r="88" spans="1:2" ht="13" x14ac:dyDescent="0.15">
      <c r="A88" s="107"/>
      <c r="B88" s="70"/>
    </row>
    <row r="89" spans="1:2" ht="13" x14ac:dyDescent="0.15">
      <c r="A89" s="107"/>
      <c r="B89" s="70"/>
    </row>
    <row r="90" spans="1:2" ht="13" x14ac:dyDescent="0.15">
      <c r="A90" s="107"/>
      <c r="B90" s="70"/>
    </row>
    <row r="91" spans="1:2" ht="13" x14ac:dyDescent="0.15">
      <c r="A91" s="107"/>
      <c r="B91" s="70"/>
    </row>
    <row r="92" spans="1:2" ht="13" x14ac:dyDescent="0.15">
      <c r="A92" s="107"/>
      <c r="B92" s="70"/>
    </row>
    <row r="93" spans="1:2" ht="13" x14ac:dyDescent="0.15">
      <c r="A93" s="107"/>
      <c r="B93" s="70"/>
    </row>
    <row r="94" spans="1:2" ht="13" x14ac:dyDescent="0.15">
      <c r="A94" s="107"/>
      <c r="B94" s="70"/>
    </row>
    <row r="95" spans="1:2" ht="13" x14ac:dyDescent="0.15">
      <c r="A95" s="107"/>
      <c r="B95" s="70"/>
    </row>
    <row r="96" spans="1:2" ht="13" x14ac:dyDescent="0.15">
      <c r="A96" s="107"/>
      <c r="B96" s="70"/>
    </row>
    <row r="97" spans="1:2" ht="13" x14ac:dyDescent="0.15">
      <c r="A97" s="107"/>
      <c r="B97" s="70"/>
    </row>
    <row r="98" spans="1:2" ht="13" x14ac:dyDescent="0.15">
      <c r="A98" s="107"/>
      <c r="B98" s="70"/>
    </row>
    <row r="99" spans="1:2" ht="13" x14ac:dyDescent="0.15">
      <c r="A99" s="107"/>
      <c r="B99" s="70"/>
    </row>
    <row r="100" spans="1:2" ht="13" x14ac:dyDescent="0.15">
      <c r="A100" s="107"/>
      <c r="B100" s="70"/>
    </row>
    <row r="101" spans="1:2" ht="13" x14ac:dyDescent="0.15">
      <c r="A101" s="107"/>
      <c r="B101" s="70"/>
    </row>
    <row r="102" spans="1:2" ht="13" x14ac:dyDescent="0.15">
      <c r="A102" s="107"/>
      <c r="B102" s="70"/>
    </row>
    <row r="103" spans="1:2" ht="13" x14ac:dyDescent="0.15">
      <c r="A103" s="107"/>
      <c r="B103" s="70"/>
    </row>
    <row r="104" spans="1:2" ht="13" x14ac:dyDescent="0.15">
      <c r="A104" s="107"/>
      <c r="B104" s="70"/>
    </row>
    <row r="105" spans="1:2" ht="13" x14ac:dyDescent="0.15">
      <c r="A105" s="107"/>
      <c r="B105" s="70"/>
    </row>
    <row r="106" spans="1:2" ht="13" x14ac:dyDescent="0.15">
      <c r="A106" s="107"/>
      <c r="B106" s="70"/>
    </row>
    <row r="107" spans="1:2" ht="13" x14ac:dyDescent="0.15">
      <c r="A107" s="107"/>
      <c r="B107" s="70"/>
    </row>
    <row r="108" spans="1:2" ht="13" x14ac:dyDescent="0.15">
      <c r="A108" s="107"/>
      <c r="B108" s="70"/>
    </row>
    <row r="109" spans="1:2" ht="13" x14ac:dyDescent="0.15">
      <c r="A109" s="107"/>
      <c r="B109" s="70"/>
    </row>
    <row r="110" spans="1:2" ht="13" x14ac:dyDescent="0.15">
      <c r="A110" s="107"/>
      <c r="B110" s="70"/>
    </row>
    <row r="111" spans="1:2" ht="13" x14ac:dyDescent="0.15">
      <c r="A111" s="107"/>
      <c r="B111" s="70"/>
    </row>
    <row r="112" spans="1:2" ht="13" x14ac:dyDescent="0.15">
      <c r="A112" s="107"/>
      <c r="B112" s="70"/>
    </row>
    <row r="113" spans="1:2" ht="13" x14ac:dyDescent="0.15">
      <c r="A113" s="107"/>
      <c r="B113" s="70"/>
    </row>
    <row r="114" spans="1:2" ht="13" x14ac:dyDescent="0.15">
      <c r="A114" s="107"/>
      <c r="B114" s="70"/>
    </row>
    <row r="115" spans="1:2" ht="13" x14ac:dyDescent="0.15">
      <c r="A115" s="107"/>
      <c r="B115" s="70"/>
    </row>
    <row r="116" spans="1:2" ht="13" x14ac:dyDescent="0.15">
      <c r="A116" s="107"/>
      <c r="B116" s="70"/>
    </row>
    <row r="117" spans="1:2" ht="13" x14ac:dyDescent="0.15">
      <c r="A117" s="107"/>
      <c r="B117" s="70"/>
    </row>
    <row r="118" spans="1:2" ht="13" x14ac:dyDescent="0.15">
      <c r="A118" s="107"/>
      <c r="B118" s="70"/>
    </row>
    <row r="119" spans="1:2" ht="13" x14ac:dyDescent="0.15">
      <c r="A119" s="107"/>
      <c r="B119" s="70"/>
    </row>
    <row r="120" spans="1:2" ht="13" x14ac:dyDescent="0.15">
      <c r="A120" s="107"/>
      <c r="B120" s="70"/>
    </row>
    <row r="121" spans="1:2" ht="13" x14ac:dyDescent="0.15">
      <c r="A121" s="107"/>
      <c r="B121" s="70"/>
    </row>
    <row r="122" spans="1:2" ht="13" x14ac:dyDescent="0.15">
      <c r="A122" s="107"/>
      <c r="B122" s="70"/>
    </row>
    <row r="123" spans="1:2" ht="13" x14ac:dyDescent="0.15">
      <c r="A123" s="107"/>
      <c r="B123" s="70"/>
    </row>
    <row r="124" spans="1:2" ht="13" x14ac:dyDescent="0.15">
      <c r="A124" s="107"/>
      <c r="B124" s="70"/>
    </row>
    <row r="125" spans="1:2" ht="13" x14ac:dyDescent="0.15">
      <c r="A125" s="107"/>
      <c r="B125" s="70"/>
    </row>
    <row r="126" spans="1:2" ht="13" x14ac:dyDescent="0.15">
      <c r="A126" s="107"/>
      <c r="B126" s="70"/>
    </row>
    <row r="127" spans="1:2" ht="13" x14ac:dyDescent="0.15">
      <c r="A127" s="107"/>
      <c r="B127" s="70"/>
    </row>
    <row r="128" spans="1:2" ht="13" x14ac:dyDescent="0.15">
      <c r="A128" s="107"/>
      <c r="B128" s="70"/>
    </row>
    <row r="129" spans="1:2" ht="13" x14ac:dyDescent="0.15">
      <c r="A129" s="107"/>
      <c r="B129" s="70"/>
    </row>
    <row r="130" spans="1:2" ht="13" x14ac:dyDescent="0.15">
      <c r="A130" s="107"/>
      <c r="B130" s="70"/>
    </row>
    <row r="131" spans="1:2" ht="13" x14ac:dyDescent="0.15">
      <c r="A131" s="107"/>
      <c r="B131" s="70"/>
    </row>
    <row r="132" spans="1:2" ht="13" x14ac:dyDescent="0.15">
      <c r="A132" s="107"/>
      <c r="B132" s="70"/>
    </row>
    <row r="133" spans="1:2" ht="13" x14ac:dyDescent="0.15">
      <c r="A133" s="107"/>
      <c r="B133" s="70"/>
    </row>
    <row r="134" spans="1:2" ht="13" x14ac:dyDescent="0.15">
      <c r="A134" s="107"/>
      <c r="B134" s="70"/>
    </row>
    <row r="135" spans="1:2" ht="13" x14ac:dyDescent="0.15">
      <c r="A135" s="107"/>
      <c r="B135" s="70"/>
    </row>
    <row r="136" spans="1:2" ht="13" x14ac:dyDescent="0.15">
      <c r="A136" s="107"/>
      <c r="B136" s="70"/>
    </row>
    <row r="137" spans="1:2" ht="13" x14ac:dyDescent="0.15">
      <c r="A137" s="107"/>
      <c r="B137" s="70"/>
    </row>
    <row r="138" spans="1:2" ht="13" x14ac:dyDescent="0.15">
      <c r="A138" s="107"/>
      <c r="B138" s="70"/>
    </row>
    <row r="139" spans="1:2" ht="13" x14ac:dyDescent="0.15">
      <c r="A139" s="107"/>
      <c r="B139" s="70"/>
    </row>
    <row r="140" spans="1:2" ht="13" x14ac:dyDescent="0.15">
      <c r="A140" s="107"/>
      <c r="B140" s="70"/>
    </row>
    <row r="141" spans="1:2" ht="13" x14ac:dyDescent="0.15">
      <c r="A141" s="107"/>
      <c r="B141" s="70"/>
    </row>
    <row r="142" spans="1:2" ht="13" x14ac:dyDescent="0.15">
      <c r="A142" s="107"/>
      <c r="B142" s="70"/>
    </row>
    <row r="143" spans="1:2" ht="13" x14ac:dyDescent="0.15">
      <c r="A143" s="107"/>
      <c r="B143" s="70"/>
    </row>
    <row r="144" spans="1:2" ht="13" x14ac:dyDescent="0.15">
      <c r="A144" s="107"/>
      <c r="B144" s="70"/>
    </row>
    <row r="145" spans="1:2" ht="13" x14ac:dyDescent="0.15">
      <c r="A145" s="107"/>
      <c r="B145" s="70"/>
    </row>
    <row r="146" spans="1:2" ht="13" x14ac:dyDescent="0.15">
      <c r="A146" s="107"/>
      <c r="B146" s="70"/>
    </row>
    <row r="147" spans="1:2" ht="13" x14ac:dyDescent="0.15">
      <c r="A147" s="107"/>
      <c r="B147" s="70"/>
    </row>
    <row r="148" spans="1:2" ht="13" x14ac:dyDescent="0.15">
      <c r="A148" s="107"/>
      <c r="B148" s="70"/>
    </row>
    <row r="149" spans="1:2" ht="13" x14ac:dyDescent="0.15">
      <c r="A149" s="107"/>
      <c r="B149" s="70"/>
    </row>
    <row r="150" spans="1:2" ht="13" x14ac:dyDescent="0.15">
      <c r="A150" s="107"/>
      <c r="B150" s="70"/>
    </row>
    <row r="151" spans="1:2" ht="13" x14ac:dyDescent="0.15">
      <c r="A151" s="107"/>
      <c r="B151" s="70"/>
    </row>
    <row r="152" spans="1:2" ht="13" x14ac:dyDescent="0.15">
      <c r="A152" s="107"/>
      <c r="B152" s="70"/>
    </row>
    <row r="153" spans="1:2" ht="13" x14ac:dyDescent="0.15">
      <c r="A153" s="107"/>
      <c r="B153" s="70"/>
    </row>
    <row r="154" spans="1:2" ht="13" x14ac:dyDescent="0.15">
      <c r="A154" s="107"/>
      <c r="B154" s="70"/>
    </row>
    <row r="155" spans="1:2" ht="13" x14ac:dyDescent="0.15">
      <c r="A155" s="107"/>
      <c r="B155" s="70"/>
    </row>
    <row r="156" spans="1:2" ht="13" x14ac:dyDescent="0.15">
      <c r="A156" s="107"/>
      <c r="B156" s="70"/>
    </row>
    <row r="157" spans="1:2" ht="13" x14ac:dyDescent="0.15">
      <c r="A157" s="107"/>
      <c r="B157" s="70"/>
    </row>
    <row r="158" spans="1:2" ht="13" x14ac:dyDescent="0.15">
      <c r="A158" s="107"/>
      <c r="B158" s="70"/>
    </row>
    <row r="159" spans="1:2" ht="13" x14ac:dyDescent="0.15">
      <c r="A159" s="107"/>
      <c r="B159" s="70"/>
    </row>
    <row r="160" spans="1:2" ht="13" x14ac:dyDescent="0.15">
      <c r="A160" s="107"/>
      <c r="B160" s="70"/>
    </row>
    <row r="161" spans="1:2" ht="13" x14ac:dyDescent="0.15">
      <c r="A161" s="107"/>
      <c r="B161" s="70"/>
    </row>
    <row r="162" spans="1:2" ht="13" x14ac:dyDescent="0.15">
      <c r="A162" s="107"/>
      <c r="B162" s="70"/>
    </row>
    <row r="163" spans="1:2" ht="13" x14ac:dyDescent="0.15">
      <c r="A163" s="107"/>
      <c r="B163" s="70"/>
    </row>
    <row r="164" spans="1:2" ht="13" x14ac:dyDescent="0.15">
      <c r="A164" s="107"/>
      <c r="B164" s="70"/>
    </row>
    <row r="165" spans="1:2" ht="13" x14ac:dyDescent="0.15">
      <c r="A165" s="107"/>
      <c r="B165" s="70"/>
    </row>
    <row r="166" spans="1:2" ht="13" x14ac:dyDescent="0.15">
      <c r="A166" s="107"/>
      <c r="B166" s="70"/>
    </row>
    <row r="167" spans="1:2" ht="13" x14ac:dyDescent="0.15">
      <c r="A167" s="107"/>
      <c r="B167" s="70"/>
    </row>
    <row r="168" spans="1:2" ht="13" x14ac:dyDescent="0.15">
      <c r="A168" s="107"/>
      <c r="B168" s="70"/>
    </row>
    <row r="169" spans="1:2" ht="13" x14ac:dyDescent="0.15">
      <c r="A169" s="107"/>
      <c r="B169" s="70"/>
    </row>
    <row r="170" spans="1:2" ht="13" x14ac:dyDescent="0.15">
      <c r="A170" s="107"/>
      <c r="B170" s="70"/>
    </row>
    <row r="171" spans="1:2" ht="13" x14ac:dyDescent="0.15">
      <c r="A171" s="107"/>
      <c r="B171" s="70"/>
    </row>
    <row r="172" spans="1:2" ht="13" x14ac:dyDescent="0.15">
      <c r="A172" s="107"/>
      <c r="B172" s="70"/>
    </row>
    <row r="173" spans="1:2" ht="13" x14ac:dyDescent="0.15">
      <c r="A173" s="107"/>
      <c r="B173" s="70"/>
    </row>
    <row r="174" spans="1:2" ht="13" x14ac:dyDescent="0.15">
      <c r="A174" s="107"/>
      <c r="B174" s="70"/>
    </row>
    <row r="175" spans="1:2" ht="13" x14ac:dyDescent="0.15">
      <c r="A175" s="107"/>
      <c r="B175" s="70"/>
    </row>
    <row r="176" spans="1:2" ht="13" x14ac:dyDescent="0.15">
      <c r="A176" s="107"/>
      <c r="B176" s="70"/>
    </row>
    <row r="177" spans="1:2" ht="13" x14ac:dyDescent="0.15">
      <c r="A177" s="107"/>
      <c r="B177" s="70"/>
    </row>
    <row r="178" spans="1:2" ht="13" x14ac:dyDescent="0.15">
      <c r="A178" s="107"/>
      <c r="B178" s="70"/>
    </row>
    <row r="179" spans="1:2" ht="13" x14ac:dyDescent="0.15">
      <c r="A179" s="107"/>
      <c r="B179" s="70"/>
    </row>
    <row r="180" spans="1:2" ht="13" x14ac:dyDescent="0.15">
      <c r="A180" s="107"/>
      <c r="B180" s="70"/>
    </row>
    <row r="181" spans="1:2" ht="13" x14ac:dyDescent="0.15">
      <c r="A181" s="107"/>
      <c r="B181" s="70"/>
    </row>
    <row r="182" spans="1:2" ht="13" x14ac:dyDescent="0.15">
      <c r="A182" s="107"/>
      <c r="B182" s="70"/>
    </row>
    <row r="183" spans="1:2" ht="13" x14ac:dyDescent="0.15">
      <c r="A183" s="107"/>
      <c r="B183" s="70"/>
    </row>
    <row r="184" spans="1:2" ht="13" x14ac:dyDescent="0.15">
      <c r="A184" s="107"/>
      <c r="B184" s="70"/>
    </row>
    <row r="185" spans="1:2" ht="13" x14ac:dyDescent="0.15">
      <c r="A185" s="107"/>
      <c r="B185" s="70"/>
    </row>
    <row r="186" spans="1:2" ht="13" x14ac:dyDescent="0.15">
      <c r="A186" s="107"/>
      <c r="B186" s="70"/>
    </row>
    <row r="187" spans="1:2" ht="13" x14ac:dyDescent="0.15">
      <c r="A187" s="107"/>
      <c r="B187" s="70"/>
    </row>
    <row r="188" spans="1:2" ht="13" x14ac:dyDescent="0.15">
      <c r="A188" s="107"/>
      <c r="B188" s="70"/>
    </row>
    <row r="189" spans="1:2" ht="13" x14ac:dyDescent="0.15">
      <c r="A189" s="107"/>
      <c r="B189" s="70"/>
    </row>
    <row r="190" spans="1:2" ht="13" x14ac:dyDescent="0.15">
      <c r="A190" s="107"/>
      <c r="B190" s="70"/>
    </row>
    <row r="191" spans="1:2" ht="13" x14ac:dyDescent="0.15">
      <c r="A191" s="107"/>
      <c r="B191" s="70"/>
    </row>
    <row r="192" spans="1:2" ht="13" x14ac:dyDescent="0.15">
      <c r="A192" s="107"/>
      <c r="B192" s="70"/>
    </row>
    <row r="193" spans="1:2" ht="13" x14ac:dyDescent="0.15">
      <c r="A193" s="107"/>
      <c r="B193" s="70"/>
    </row>
    <row r="194" spans="1:2" ht="13" x14ac:dyDescent="0.15">
      <c r="A194" s="107"/>
      <c r="B194" s="70"/>
    </row>
    <row r="195" spans="1:2" ht="13" x14ac:dyDescent="0.15">
      <c r="A195" s="107"/>
      <c r="B195" s="70"/>
    </row>
    <row r="196" spans="1:2" ht="13" x14ac:dyDescent="0.15">
      <c r="A196" s="107"/>
      <c r="B196" s="70"/>
    </row>
    <row r="197" spans="1:2" ht="13" x14ac:dyDescent="0.15">
      <c r="A197" s="107"/>
      <c r="B197" s="70"/>
    </row>
    <row r="198" spans="1:2" ht="13" x14ac:dyDescent="0.15">
      <c r="A198" s="107"/>
      <c r="B198" s="70"/>
    </row>
    <row r="199" spans="1:2" ht="13" x14ac:dyDescent="0.15">
      <c r="A199" s="107"/>
      <c r="B199" s="70"/>
    </row>
    <row r="200" spans="1:2" ht="13" x14ac:dyDescent="0.15">
      <c r="A200" s="107"/>
      <c r="B200" s="70"/>
    </row>
    <row r="201" spans="1:2" ht="13" x14ac:dyDescent="0.15">
      <c r="A201" s="107"/>
      <c r="B201" s="70"/>
    </row>
    <row r="202" spans="1:2" ht="13" x14ac:dyDescent="0.15">
      <c r="A202" s="107"/>
      <c r="B202" s="70"/>
    </row>
    <row r="203" spans="1:2" ht="13" x14ac:dyDescent="0.15">
      <c r="A203" s="107"/>
      <c r="B203" s="70"/>
    </row>
    <row r="204" spans="1:2" ht="13" x14ac:dyDescent="0.15">
      <c r="A204" s="107"/>
      <c r="B204" s="70"/>
    </row>
    <row r="205" spans="1:2" ht="13" x14ac:dyDescent="0.15">
      <c r="A205" s="107"/>
      <c r="B205" s="70"/>
    </row>
    <row r="206" spans="1:2" ht="13" x14ac:dyDescent="0.15">
      <c r="A206" s="107"/>
      <c r="B206" s="70"/>
    </row>
    <row r="207" spans="1:2" ht="13" x14ac:dyDescent="0.15">
      <c r="A207" s="107"/>
      <c r="B207" s="70"/>
    </row>
    <row r="208" spans="1:2" ht="13" x14ac:dyDescent="0.15">
      <c r="A208" s="107"/>
      <c r="B208" s="70"/>
    </row>
    <row r="209" spans="1:2" ht="13" x14ac:dyDescent="0.15">
      <c r="A209" s="107"/>
      <c r="B209" s="70"/>
    </row>
    <row r="210" spans="1:2" ht="13" x14ac:dyDescent="0.15">
      <c r="A210" s="107"/>
      <c r="B210" s="70"/>
    </row>
    <row r="211" spans="1:2" ht="13" x14ac:dyDescent="0.15">
      <c r="A211" s="107"/>
      <c r="B211" s="70"/>
    </row>
    <row r="212" spans="1:2" ht="13" x14ac:dyDescent="0.15">
      <c r="A212" s="107"/>
      <c r="B212" s="70"/>
    </row>
    <row r="213" spans="1:2" ht="13" x14ac:dyDescent="0.15">
      <c r="A213" s="107"/>
      <c r="B213" s="70"/>
    </row>
    <row r="214" spans="1:2" ht="13" x14ac:dyDescent="0.15">
      <c r="A214" s="107"/>
      <c r="B214" s="70"/>
    </row>
    <row r="215" spans="1:2" ht="13" x14ac:dyDescent="0.15">
      <c r="A215" s="107"/>
      <c r="B215" s="70"/>
    </row>
    <row r="216" spans="1:2" ht="13" x14ac:dyDescent="0.15">
      <c r="A216" s="107"/>
      <c r="B216" s="70"/>
    </row>
    <row r="217" spans="1:2" ht="13" x14ac:dyDescent="0.15">
      <c r="A217" s="107"/>
      <c r="B217" s="70"/>
    </row>
    <row r="218" spans="1:2" ht="13" x14ac:dyDescent="0.15">
      <c r="A218" s="107"/>
      <c r="B218" s="70"/>
    </row>
    <row r="219" spans="1:2" ht="13" x14ac:dyDescent="0.15">
      <c r="A219" s="107"/>
      <c r="B219" s="70"/>
    </row>
    <row r="220" spans="1:2" ht="13" x14ac:dyDescent="0.15">
      <c r="A220" s="107"/>
      <c r="B220" s="70"/>
    </row>
    <row r="221" spans="1:2" ht="13" x14ac:dyDescent="0.15">
      <c r="A221" s="107"/>
      <c r="B221" s="70"/>
    </row>
    <row r="222" spans="1:2" ht="13" x14ac:dyDescent="0.15">
      <c r="A222" s="107"/>
      <c r="B222" s="70"/>
    </row>
    <row r="223" spans="1:2" ht="13" x14ac:dyDescent="0.15">
      <c r="A223" s="107"/>
      <c r="B223" s="70"/>
    </row>
    <row r="224" spans="1:2" ht="13" x14ac:dyDescent="0.15">
      <c r="A224" s="107"/>
      <c r="B224" s="70"/>
    </row>
    <row r="225" spans="1:2" ht="13" x14ac:dyDescent="0.15">
      <c r="A225" s="107"/>
      <c r="B225" s="70"/>
    </row>
    <row r="226" spans="1:2" ht="13" x14ac:dyDescent="0.15">
      <c r="A226" s="107"/>
      <c r="B226" s="70"/>
    </row>
    <row r="227" spans="1:2" ht="13" x14ac:dyDescent="0.15">
      <c r="A227" s="107"/>
      <c r="B227" s="70"/>
    </row>
    <row r="228" spans="1:2" ht="13" x14ac:dyDescent="0.15">
      <c r="A228" s="107"/>
      <c r="B228" s="70"/>
    </row>
    <row r="229" spans="1:2" ht="13" x14ac:dyDescent="0.15">
      <c r="A229" s="107"/>
      <c r="B229" s="70"/>
    </row>
    <row r="230" spans="1:2" ht="13" x14ac:dyDescent="0.15">
      <c r="A230" s="107"/>
      <c r="B230" s="70"/>
    </row>
    <row r="231" spans="1:2" ht="13" x14ac:dyDescent="0.15">
      <c r="A231" s="107"/>
      <c r="B231" s="70"/>
    </row>
    <row r="232" spans="1:2" ht="13" x14ac:dyDescent="0.15">
      <c r="A232" s="107"/>
      <c r="B232" s="70"/>
    </row>
    <row r="233" spans="1:2" ht="13" x14ac:dyDescent="0.15">
      <c r="A233" s="107"/>
      <c r="B233" s="70"/>
    </row>
    <row r="234" spans="1:2" ht="13" x14ac:dyDescent="0.15">
      <c r="A234" s="107"/>
      <c r="B234" s="70"/>
    </row>
    <row r="235" spans="1:2" ht="13" x14ac:dyDescent="0.15">
      <c r="A235" s="107"/>
      <c r="B235" s="70"/>
    </row>
    <row r="236" spans="1:2" ht="13" x14ac:dyDescent="0.15">
      <c r="A236" s="107"/>
      <c r="B236" s="70"/>
    </row>
    <row r="237" spans="1:2" ht="13" x14ac:dyDescent="0.15">
      <c r="A237" s="107"/>
      <c r="B237" s="70"/>
    </row>
    <row r="238" spans="1:2" ht="13" x14ac:dyDescent="0.15">
      <c r="A238" s="107"/>
      <c r="B238" s="70"/>
    </row>
    <row r="239" spans="1:2" ht="13" x14ac:dyDescent="0.15">
      <c r="A239" s="107"/>
      <c r="B239" s="70"/>
    </row>
    <row r="240" spans="1:2" ht="13" x14ac:dyDescent="0.15">
      <c r="A240" s="107"/>
      <c r="B240" s="70"/>
    </row>
    <row r="241" spans="1:2" ht="13" x14ac:dyDescent="0.15">
      <c r="A241" s="107"/>
      <c r="B241" s="70"/>
    </row>
    <row r="242" spans="1:2" ht="13" x14ac:dyDescent="0.15">
      <c r="A242" s="107"/>
      <c r="B242" s="70"/>
    </row>
    <row r="243" spans="1:2" ht="13" x14ac:dyDescent="0.15">
      <c r="A243" s="107"/>
      <c r="B243" s="70"/>
    </row>
    <row r="244" spans="1:2" ht="13" x14ac:dyDescent="0.15">
      <c r="A244" s="107"/>
      <c r="B244" s="70"/>
    </row>
    <row r="245" spans="1:2" ht="13" x14ac:dyDescent="0.15">
      <c r="A245" s="107"/>
      <c r="B245" s="70"/>
    </row>
    <row r="246" spans="1:2" ht="13" x14ac:dyDescent="0.15">
      <c r="A246" s="107"/>
      <c r="B246" s="70"/>
    </row>
    <row r="247" spans="1:2" ht="13" x14ac:dyDescent="0.15">
      <c r="A247" s="107"/>
      <c r="B247" s="70"/>
    </row>
    <row r="248" spans="1:2" ht="13" x14ac:dyDescent="0.15">
      <c r="A248" s="107"/>
      <c r="B248" s="70"/>
    </row>
    <row r="249" spans="1:2" ht="13" x14ac:dyDescent="0.15">
      <c r="A249" s="107"/>
      <c r="B249" s="70"/>
    </row>
    <row r="250" spans="1:2" ht="13" x14ac:dyDescent="0.15">
      <c r="A250" s="107"/>
      <c r="B250" s="70"/>
    </row>
    <row r="251" spans="1:2" ht="13" x14ac:dyDescent="0.15">
      <c r="A251" s="107"/>
      <c r="B251" s="70"/>
    </row>
    <row r="252" spans="1:2" ht="13" x14ac:dyDescent="0.15">
      <c r="A252" s="107"/>
      <c r="B252" s="70"/>
    </row>
    <row r="253" spans="1:2" ht="13" x14ac:dyDescent="0.15">
      <c r="A253" s="107"/>
      <c r="B253" s="70"/>
    </row>
    <row r="254" spans="1:2" ht="13" x14ac:dyDescent="0.15">
      <c r="A254" s="107"/>
      <c r="B254" s="70"/>
    </row>
    <row r="255" spans="1:2" ht="13" x14ac:dyDescent="0.15">
      <c r="A255" s="107"/>
      <c r="B255" s="70"/>
    </row>
    <row r="256" spans="1:2" ht="13" x14ac:dyDescent="0.15">
      <c r="A256" s="107"/>
      <c r="B256" s="70"/>
    </row>
    <row r="257" spans="1:2" ht="13" x14ac:dyDescent="0.15">
      <c r="A257" s="107"/>
      <c r="B257" s="70"/>
    </row>
    <row r="258" spans="1:2" ht="13" x14ac:dyDescent="0.15">
      <c r="A258" s="107"/>
      <c r="B258" s="70"/>
    </row>
    <row r="259" spans="1:2" ht="13" x14ac:dyDescent="0.15">
      <c r="A259" s="107"/>
      <c r="B259" s="70"/>
    </row>
    <row r="260" spans="1:2" ht="13" x14ac:dyDescent="0.15">
      <c r="A260" s="107"/>
      <c r="B260" s="70"/>
    </row>
    <row r="261" spans="1:2" ht="13" x14ac:dyDescent="0.15">
      <c r="A261" s="107"/>
      <c r="B261" s="70"/>
    </row>
    <row r="262" spans="1:2" ht="13" x14ac:dyDescent="0.15">
      <c r="A262" s="107"/>
      <c r="B262" s="70"/>
    </row>
    <row r="263" spans="1:2" ht="13" x14ac:dyDescent="0.15">
      <c r="A263" s="107"/>
      <c r="B263" s="70"/>
    </row>
    <row r="264" spans="1:2" ht="13" x14ac:dyDescent="0.15">
      <c r="A264" s="107"/>
      <c r="B264" s="70"/>
    </row>
    <row r="265" spans="1:2" ht="13" x14ac:dyDescent="0.15">
      <c r="A265" s="107"/>
      <c r="B265" s="70"/>
    </row>
    <row r="266" spans="1:2" ht="13" x14ac:dyDescent="0.15">
      <c r="A266" s="107"/>
      <c r="B266" s="70"/>
    </row>
    <row r="267" spans="1:2" ht="13" x14ac:dyDescent="0.15">
      <c r="A267" s="107"/>
      <c r="B267" s="70"/>
    </row>
    <row r="268" spans="1:2" ht="13" x14ac:dyDescent="0.15">
      <c r="A268" s="107"/>
      <c r="B268" s="70"/>
    </row>
    <row r="269" spans="1:2" ht="13" x14ac:dyDescent="0.15">
      <c r="A269" s="107"/>
      <c r="B269" s="70"/>
    </row>
    <row r="270" spans="1:2" ht="13" x14ac:dyDescent="0.15">
      <c r="A270" s="107"/>
      <c r="B270" s="70"/>
    </row>
    <row r="271" spans="1:2" ht="13" x14ac:dyDescent="0.15">
      <c r="A271" s="107"/>
      <c r="B271" s="70"/>
    </row>
    <row r="272" spans="1:2" ht="13" x14ac:dyDescent="0.15">
      <c r="A272" s="107"/>
      <c r="B272" s="70"/>
    </row>
    <row r="273" spans="1:2" ht="13" x14ac:dyDescent="0.15">
      <c r="A273" s="107"/>
      <c r="B273" s="70"/>
    </row>
    <row r="274" spans="1:2" ht="13" x14ac:dyDescent="0.15">
      <c r="A274" s="107"/>
      <c r="B274" s="70"/>
    </row>
    <row r="275" spans="1:2" ht="13" x14ac:dyDescent="0.15">
      <c r="A275" s="107"/>
      <c r="B275" s="70"/>
    </row>
    <row r="276" spans="1:2" ht="13" x14ac:dyDescent="0.15">
      <c r="A276" s="107"/>
      <c r="B276" s="70"/>
    </row>
    <row r="277" spans="1:2" ht="13" x14ac:dyDescent="0.15">
      <c r="A277" s="107"/>
      <c r="B277" s="70"/>
    </row>
    <row r="278" spans="1:2" ht="13" x14ac:dyDescent="0.15">
      <c r="A278" s="107"/>
      <c r="B278" s="70"/>
    </row>
    <row r="279" spans="1:2" ht="13" x14ac:dyDescent="0.15">
      <c r="A279" s="107"/>
      <c r="B279" s="70"/>
    </row>
    <row r="280" spans="1:2" ht="13" x14ac:dyDescent="0.15">
      <c r="A280" s="107"/>
      <c r="B280" s="70"/>
    </row>
    <row r="281" spans="1:2" ht="13" x14ac:dyDescent="0.15">
      <c r="A281" s="107"/>
      <c r="B281" s="70"/>
    </row>
    <row r="282" spans="1:2" ht="13" x14ac:dyDescent="0.15">
      <c r="A282" s="107"/>
      <c r="B282" s="70"/>
    </row>
    <row r="283" spans="1:2" ht="13" x14ac:dyDescent="0.15">
      <c r="A283" s="107"/>
      <c r="B283" s="70"/>
    </row>
    <row r="284" spans="1:2" ht="13" x14ac:dyDescent="0.15">
      <c r="A284" s="107"/>
      <c r="B284" s="70"/>
    </row>
    <row r="285" spans="1:2" ht="13" x14ac:dyDescent="0.15">
      <c r="A285" s="107"/>
      <c r="B285" s="70"/>
    </row>
    <row r="286" spans="1:2" ht="13" x14ac:dyDescent="0.15">
      <c r="A286" s="107"/>
      <c r="B286" s="70"/>
    </row>
    <row r="287" spans="1:2" ht="13" x14ac:dyDescent="0.15">
      <c r="A287" s="107"/>
      <c r="B287" s="70"/>
    </row>
    <row r="288" spans="1:2" ht="13" x14ac:dyDescent="0.15">
      <c r="A288" s="107"/>
      <c r="B288" s="70"/>
    </row>
    <row r="289" spans="1:2" ht="13" x14ac:dyDescent="0.15">
      <c r="A289" s="107"/>
      <c r="B289" s="70"/>
    </row>
    <row r="290" spans="1:2" ht="13" x14ac:dyDescent="0.15">
      <c r="A290" s="107"/>
      <c r="B290" s="70"/>
    </row>
    <row r="291" spans="1:2" ht="13" x14ac:dyDescent="0.15">
      <c r="A291" s="107"/>
      <c r="B291" s="70"/>
    </row>
    <row r="292" spans="1:2" ht="13" x14ac:dyDescent="0.15">
      <c r="A292" s="107"/>
      <c r="B292" s="70"/>
    </row>
    <row r="293" spans="1:2" ht="13" x14ac:dyDescent="0.15">
      <c r="A293" s="107"/>
      <c r="B293" s="70"/>
    </row>
    <row r="294" spans="1:2" ht="13" x14ac:dyDescent="0.15">
      <c r="A294" s="107"/>
      <c r="B294" s="70"/>
    </row>
    <row r="295" spans="1:2" ht="13" x14ac:dyDescent="0.15">
      <c r="A295" s="107"/>
      <c r="B295" s="70"/>
    </row>
    <row r="296" spans="1:2" ht="13" x14ac:dyDescent="0.15">
      <c r="A296" s="107"/>
      <c r="B296" s="70"/>
    </row>
    <row r="297" spans="1:2" ht="13" x14ac:dyDescent="0.15">
      <c r="A297" s="107"/>
      <c r="B297" s="70"/>
    </row>
    <row r="298" spans="1:2" ht="13" x14ac:dyDescent="0.15">
      <c r="A298" s="107"/>
      <c r="B298" s="70"/>
    </row>
    <row r="299" spans="1:2" ht="13" x14ac:dyDescent="0.15">
      <c r="A299" s="107"/>
      <c r="B299" s="70"/>
    </row>
    <row r="300" spans="1:2" ht="13" x14ac:dyDescent="0.15">
      <c r="A300" s="107"/>
      <c r="B300" s="70"/>
    </row>
    <row r="301" spans="1:2" ht="13" x14ac:dyDescent="0.15">
      <c r="A301" s="107"/>
      <c r="B301" s="70"/>
    </row>
    <row r="302" spans="1:2" ht="13" x14ac:dyDescent="0.15">
      <c r="A302" s="107"/>
      <c r="B302" s="70"/>
    </row>
    <row r="303" spans="1:2" ht="13" x14ac:dyDescent="0.15">
      <c r="A303" s="107"/>
      <c r="B303" s="70"/>
    </row>
    <row r="304" spans="1:2" ht="13" x14ac:dyDescent="0.15">
      <c r="A304" s="107"/>
      <c r="B304" s="70"/>
    </row>
    <row r="305" spans="1:2" ht="13" x14ac:dyDescent="0.15">
      <c r="A305" s="107"/>
      <c r="B305" s="70"/>
    </row>
    <row r="306" spans="1:2" ht="13" x14ac:dyDescent="0.15">
      <c r="A306" s="107"/>
      <c r="B306" s="70"/>
    </row>
    <row r="307" spans="1:2" ht="13" x14ac:dyDescent="0.15">
      <c r="A307" s="107"/>
      <c r="B307" s="70"/>
    </row>
    <row r="308" spans="1:2" ht="13" x14ac:dyDescent="0.15">
      <c r="A308" s="107"/>
      <c r="B308" s="70"/>
    </row>
    <row r="309" spans="1:2" ht="13" x14ac:dyDescent="0.15">
      <c r="A309" s="107"/>
      <c r="B309" s="70"/>
    </row>
    <row r="310" spans="1:2" ht="13" x14ac:dyDescent="0.15">
      <c r="A310" s="107"/>
      <c r="B310" s="70"/>
    </row>
    <row r="311" spans="1:2" ht="13" x14ac:dyDescent="0.15">
      <c r="A311" s="107"/>
      <c r="B311" s="70"/>
    </row>
    <row r="312" spans="1:2" ht="13" x14ac:dyDescent="0.15">
      <c r="A312" s="107"/>
      <c r="B312" s="70"/>
    </row>
    <row r="313" spans="1:2" ht="13" x14ac:dyDescent="0.15">
      <c r="A313" s="107"/>
      <c r="B313" s="70"/>
    </row>
    <row r="314" spans="1:2" ht="13" x14ac:dyDescent="0.15">
      <c r="A314" s="107"/>
      <c r="B314" s="70"/>
    </row>
    <row r="315" spans="1:2" ht="13" x14ac:dyDescent="0.15">
      <c r="A315" s="107"/>
      <c r="B315" s="70"/>
    </row>
    <row r="316" spans="1:2" ht="13" x14ac:dyDescent="0.15">
      <c r="A316" s="107"/>
      <c r="B316" s="70"/>
    </row>
    <row r="317" spans="1:2" ht="13" x14ac:dyDescent="0.15">
      <c r="A317" s="107"/>
      <c r="B317" s="70"/>
    </row>
    <row r="318" spans="1:2" ht="13" x14ac:dyDescent="0.15">
      <c r="A318" s="107"/>
      <c r="B318" s="70"/>
    </row>
    <row r="319" spans="1:2" ht="13" x14ac:dyDescent="0.15">
      <c r="A319" s="107"/>
      <c r="B319" s="70"/>
    </row>
    <row r="320" spans="1:2" ht="13" x14ac:dyDescent="0.15">
      <c r="A320" s="107"/>
      <c r="B320" s="70"/>
    </row>
    <row r="321" spans="1:2" ht="13" x14ac:dyDescent="0.15">
      <c r="A321" s="107"/>
      <c r="B321" s="70"/>
    </row>
    <row r="322" spans="1:2" ht="13" x14ac:dyDescent="0.15">
      <c r="A322" s="107"/>
      <c r="B322" s="70"/>
    </row>
    <row r="323" spans="1:2" ht="13" x14ac:dyDescent="0.15">
      <c r="A323" s="107"/>
      <c r="B323" s="70"/>
    </row>
    <row r="324" spans="1:2" ht="13" x14ac:dyDescent="0.15">
      <c r="A324" s="107"/>
      <c r="B324" s="70"/>
    </row>
    <row r="325" spans="1:2" ht="13" x14ac:dyDescent="0.15">
      <c r="A325" s="107"/>
      <c r="B325" s="70"/>
    </row>
    <row r="326" spans="1:2" ht="13" x14ac:dyDescent="0.15">
      <c r="A326" s="107"/>
      <c r="B326" s="70"/>
    </row>
    <row r="327" spans="1:2" ht="13" x14ac:dyDescent="0.15">
      <c r="A327" s="107"/>
      <c r="B327" s="70"/>
    </row>
    <row r="328" spans="1:2" ht="13" x14ac:dyDescent="0.15">
      <c r="A328" s="107"/>
      <c r="B328" s="70"/>
    </row>
    <row r="329" spans="1:2" ht="13" x14ac:dyDescent="0.15">
      <c r="A329" s="107"/>
      <c r="B329" s="70"/>
    </row>
    <row r="330" spans="1:2" ht="13" x14ac:dyDescent="0.15">
      <c r="A330" s="107"/>
      <c r="B330" s="70"/>
    </row>
    <row r="331" spans="1:2" ht="13" x14ac:dyDescent="0.15">
      <c r="A331" s="107"/>
      <c r="B331" s="70"/>
    </row>
    <row r="332" spans="1:2" ht="13" x14ac:dyDescent="0.15">
      <c r="A332" s="107"/>
      <c r="B332" s="70"/>
    </row>
    <row r="333" spans="1:2" ht="13" x14ac:dyDescent="0.15">
      <c r="A333" s="107"/>
      <c r="B333" s="70"/>
    </row>
    <row r="334" spans="1:2" ht="13" x14ac:dyDescent="0.15">
      <c r="A334" s="107"/>
      <c r="B334" s="70"/>
    </row>
    <row r="335" spans="1:2" ht="13" x14ac:dyDescent="0.15">
      <c r="A335" s="107"/>
      <c r="B335" s="70"/>
    </row>
    <row r="336" spans="1:2" ht="13" x14ac:dyDescent="0.15">
      <c r="A336" s="107"/>
      <c r="B336" s="70"/>
    </row>
    <row r="337" spans="1:2" ht="13" x14ac:dyDescent="0.15">
      <c r="A337" s="107"/>
      <c r="B337" s="70"/>
    </row>
    <row r="338" spans="1:2" ht="13" x14ac:dyDescent="0.15">
      <c r="A338" s="107"/>
      <c r="B338" s="70"/>
    </row>
    <row r="339" spans="1:2" ht="13" x14ac:dyDescent="0.15">
      <c r="A339" s="107"/>
      <c r="B339" s="70"/>
    </row>
    <row r="340" spans="1:2" ht="13" x14ac:dyDescent="0.15">
      <c r="A340" s="107"/>
      <c r="B340" s="70"/>
    </row>
    <row r="341" spans="1:2" ht="13" x14ac:dyDescent="0.15">
      <c r="A341" s="107"/>
      <c r="B341" s="70"/>
    </row>
    <row r="342" spans="1:2" ht="13" x14ac:dyDescent="0.15">
      <c r="A342" s="107"/>
      <c r="B342" s="70"/>
    </row>
    <row r="343" spans="1:2" ht="13" x14ac:dyDescent="0.15">
      <c r="A343" s="107"/>
      <c r="B343" s="70"/>
    </row>
    <row r="344" spans="1:2" ht="13" x14ac:dyDescent="0.15">
      <c r="A344" s="107"/>
      <c r="B344" s="70"/>
    </row>
    <row r="345" spans="1:2" ht="13" x14ac:dyDescent="0.15">
      <c r="A345" s="107"/>
      <c r="B345" s="70"/>
    </row>
    <row r="346" spans="1:2" ht="13" x14ac:dyDescent="0.15">
      <c r="A346" s="107"/>
      <c r="B346" s="70"/>
    </row>
    <row r="347" spans="1:2" ht="13" x14ac:dyDescent="0.15">
      <c r="A347" s="107"/>
      <c r="B347" s="70"/>
    </row>
    <row r="348" spans="1:2" ht="13" x14ac:dyDescent="0.15">
      <c r="A348" s="107"/>
      <c r="B348" s="70"/>
    </row>
    <row r="349" spans="1:2" ht="13" x14ac:dyDescent="0.15">
      <c r="A349" s="107"/>
      <c r="B349" s="70"/>
    </row>
    <row r="350" spans="1:2" ht="13" x14ac:dyDescent="0.15">
      <c r="A350" s="107"/>
      <c r="B350" s="70"/>
    </row>
    <row r="351" spans="1:2" ht="13" x14ac:dyDescent="0.15">
      <c r="A351" s="107"/>
      <c r="B351" s="70"/>
    </row>
    <row r="352" spans="1:2" ht="13" x14ac:dyDescent="0.15">
      <c r="A352" s="107"/>
      <c r="B352" s="70"/>
    </row>
    <row r="353" spans="1:2" ht="13" x14ac:dyDescent="0.15">
      <c r="A353" s="107"/>
      <c r="B353" s="70"/>
    </row>
    <row r="354" spans="1:2" ht="13" x14ac:dyDescent="0.15">
      <c r="A354" s="107"/>
      <c r="B354" s="70"/>
    </row>
    <row r="355" spans="1:2" ht="13" x14ac:dyDescent="0.15">
      <c r="A355" s="107"/>
      <c r="B355" s="70"/>
    </row>
    <row r="356" spans="1:2" ht="13" x14ac:dyDescent="0.15">
      <c r="A356" s="107"/>
      <c r="B356" s="70"/>
    </row>
    <row r="357" spans="1:2" ht="13" x14ac:dyDescent="0.15">
      <c r="A357" s="107"/>
      <c r="B357" s="70"/>
    </row>
    <row r="358" spans="1:2" ht="13" x14ac:dyDescent="0.15">
      <c r="A358" s="107"/>
      <c r="B358" s="70"/>
    </row>
    <row r="359" spans="1:2" ht="13" x14ac:dyDescent="0.15">
      <c r="A359" s="107"/>
      <c r="B359" s="70"/>
    </row>
    <row r="360" spans="1:2" ht="13" x14ac:dyDescent="0.15">
      <c r="A360" s="107"/>
      <c r="B360" s="70"/>
    </row>
    <row r="361" spans="1:2" ht="13" x14ac:dyDescent="0.15">
      <c r="A361" s="107"/>
      <c r="B361" s="70"/>
    </row>
    <row r="362" spans="1:2" ht="13" x14ac:dyDescent="0.15">
      <c r="A362" s="107"/>
      <c r="B362" s="70"/>
    </row>
    <row r="363" spans="1:2" ht="13" x14ac:dyDescent="0.15">
      <c r="A363" s="107"/>
      <c r="B363" s="70"/>
    </row>
    <row r="364" spans="1:2" ht="13" x14ac:dyDescent="0.15">
      <c r="A364" s="107"/>
      <c r="B364" s="70"/>
    </row>
    <row r="365" spans="1:2" ht="13" x14ac:dyDescent="0.15">
      <c r="A365" s="107"/>
      <c r="B365" s="70"/>
    </row>
    <row r="366" spans="1:2" ht="13" x14ac:dyDescent="0.15">
      <c r="A366" s="107"/>
      <c r="B366" s="70"/>
    </row>
    <row r="367" spans="1:2" ht="13" x14ac:dyDescent="0.15">
      <c r="A367" s="107"/>
      <c r="B367" s="70"/>
    </row>
    <row r="368" spans="1:2" ht="13" x14ac:dyDescent="0.15">
      <c r="A368" s="107"/>
      <c r="B368" s="70"/>
    </row>
    <row r="369" spans="1:2" ht="13" x14ac:dyDescent="0.15">
      <c r="A369" s="107"/>
      <c r="B369" s="70"/>
    </row>
    <row r="370" spans="1:2" ht="13" x14ac:dyDescent="0.15">
      <c r="A370" s="107"/>
      <c r="B370" s="70"/>
    </row>
    <row r="371" spans="1:2" ht="13" x14ac:dyDescent="0.15">
      <c r="A371" s="107"/>
      <c r="B371" s="70"/>
    </row>
    <row r="372" spans="1:2" ht="13" x14ac:dyDescent="0.15">
      <c r="A372" s="107"/>
      <c r="B372" s="70"/>
    </row>
    <row r="373" spans="1:2" ht="13" x14ac:dyDescent="0.15">
      <c r="A373" s="107"/>
      <c r="B373" s="70"/>
    </row>
    <row r="374" spans="1:2" ht="13" x14ac:dyDescent="0.15">
      <c r="A374" s="107"/>
      <c r="B374" s="70"/>
    </row>
    <row r="375" spans="1:2" ht="13" x14ac:dyDescent="0.15">
      <c r="A375" s="107"/>
      <c r="B375" s="70"/>
    </row>
    <row r="376" spans="1:2" ht="13" x14ac:dyDescent="0.15">
      <c r="A376" s="107"/>
      <c r="B376" s="70"/>
    </row>
    <row r="377" spans="1:2" ht="13" x14ac:dyDescent="0.15">
      <c r="A377" s="107"/>
      <c r="B377" s="70"/>
    </row>
    <row r="378" spans="1:2" ht="13" x14ac:dyDescent="0.15">
      <c r="A378" s="107"/>
      <c r="B378" s="70"/>
    </row>
    <row r="379" spans="1:2" ht="13" x14ac:dyDescent="0.15">
      <c r="A379" s="107"/>
      <c r="B379" s="70"/>
    </row>
    <row r="380" spans="1:2" ht="13" x14ac:dyDescent="0.15">
      <c r="A380" s="107"/>
      <c r="B380" s="70"/>
    </row>
    <row r="381" spans="1:2" ht="13" x14ac:dyDescent="0.15">
      <c r="A381" s="107"/>
      <c r="B381" s="70"/>
    </row>
    <row r="382" spans="1:2" ht="13" x14ac:dyDescent="0.15">
      <c r="A382" s="107"/>
      <c r="B382" s="70"/>
    </row>
    <row r="383" spans="1:2" ht="13" x14ac:dyDescent="0.15">
      <c r="A383" s="107"/>
      <c r="B383" s="70"/>
    </row>
    <row r="384" spans="1:2" ht="13" x14ac:dyDescent="0.15">
      <c r="A384" s="107"/>
      <c r="B384" s="70"/>
    </row>
    <row r="385" spans="1:2" ht="13" x14ac:dyDescent="0.15">
      <c r="A385" s="107"/>
      <c r="B385" s="70"/>
    </row>
    <row r="386" spans="1:2" ht="13" x14ac:dyDescent="0.15">
      <c r="A386" s="107"/>
      <c r="B386" s="70"/>
    </row>
    <row r="387" spans="1:2" ht="13" x14ac:dyDescent="0.15">
      <c r="A387" s="107"/>
      <c r="B387" s="70"/>
    </row>
    <row r="388" spans="1:2" ht="13" x14ac:dyDescent="0.15">
      <c r="A388" s="107"/>
      <c r="B388" s="70"/>
    </row>
    <row r="389" spans="1:2" ht="13" x14ac:dyDescent="0.15">
      <c r="A389" s="107"/>
      <c r="B389" s="70"/>
    </row>
    <row r="390" spans="1:2" ht="13" x14ac:dyDescent="0.15">
      <c r="A390" s="107"/>
      <c r="B390" s="70"/>
    </row>
    <row r="391" spans="1:2" ht="13" x14ac:dyDescent="0.15">
      <c r="A391" s="107"/>
      <c r="B391" s="70"/>
    </row>
    <row r="392" spans="1:2" ht="13" x14ac:dyDescent="0.15">
      <c r="A392" s="107"/>
      <c r="B392" s="70"/>
    </row>
    <row r="393" spans="1:2" ht="13" x14ac:dyDescent="0.15">
      <c r="A393" s="107"/>
      <c r="B393" s="70"/>
    </row>
    <row r="394" spans="1:2" ht="13" x14ac:dyDescent="0.15">
      <c r="A394" s="107"/>
      <c r="B394" s="70"/>
    </row>
    <row r="395" spans="1:2" ht="13" x14ac:dyDescent="0.15">
      <c r="A395" s="107"/>
      <c r="B395" s="70"/>
    </row>
    <row r="396" spans="1:2" ht="13" x14ac:dyDescent="0.15">
      <c r="A396" s="107"/>
      <c r="B396" s="70"/>
    </row>
    <row r="397" spans="1:2" ht="13" x14ac:dyDescent="0.15">
      <c r="A397" s="107"/>
      <c r="B397" s="70"/>
    </row>
    <row r="398" spans="1:2" ht="13" x14ac:dyDescent="0.15">
      <c r="A398" s="107"/>
      <c r="B398" s="70"/>
    </row>
    <row r="399" spans="1:2" ht="13" x14ac:dyDescent="0.15">
      <c r="A399" s="107"/>
      <c r="B399" s="70"/>
    </row>
    <row r="400" spans="1:2" ht="13" x14ac:dyDescent="0.15">
      <c r="A400" s="107"/>
      <c r="B400" s="70"/>
    </row>
    <row r="401" spans="1:2" ht="13" x14ac:dyDescent="0.15">
      <c r="A401" s="107"/>
      <c r="B401" s="70"/>
    </row>
    <row r="402" spans="1:2" ht="13" x14ac:dyDescent="0.15">
      <c r="A402" s="107"/>
      <c r="B402" s="70"/>
    </row>
    <row r="403" spans="1:2" ht="13" x14ac:dyDescent="0.15">
      <c r="A403" s="107"/>
      <c r="B403" s="70"/>
    </row>
    <row r="404" spans="1:2" ht="13" x14ac:dyDescent="0.15">
      <c r="A404" s="107"/>
      <c r="B404" s="70"/>
    </row>
    <row r="405" spans="1:2" ht="13" x14ac:dyDescent="0.15">
      <c r="A405" s="107"/>
      <c r="B405" s="70"/>
    </row>
    <row r="406" spans="1:2" ht="13" x14ac:dyDescent="0.15">
      <c r="A406" s="107"/>
      <c r="B406" s="70"/>
    </row>
    <row r="407" spans="1:2" ht="13" x14ac:dyDescent="0.15">
      <c r="A407" s="107"/>
      <c r="B407" s="70"/>
    </row>
    <row r="408" spans="1:2" ht="13" x14ac:dyDescent="0.15">
      <c r="A408" s="107"/>
      <c r="B408" s="70"/>
    </row>
    <row r="409" spans="1:2" ht="13" x14ac:dyDescent="0.15">
      <c r="A409" s="107"/>
      <c r="B409" s="70"/>
    </row>
    <row r="410" spans="1:2" ht="13" x14ac:dyDescent="0.15">
      <c r="A410" s="107"/>
      <c r="B410" s="70"/>
    </row>
    <row r="411" spans="1:2" ht="13" x14ac:dyDescent="0.15">
      <c r="A411" s="107"/>
      <c r="B411" s="70"/>
    </row>
    <row r="412" spans="1:2" ht="13" x14ac:dyDescent="0.15">
      <c r="A412" s="107"/>
      <c r="B412" s="70"/>
    </row>
    <row r="413" spans="1:2" ht="13" x14ac:dyDescent="0.15">
      <c r="A413" s="107"/>
      <c r="B413" s="70"/>
    </row>
    <row r="414" spans="1:2" ht="13" x14ac:dyDescent="0.15">
      <c r="A414" s="107"/>
      <c r="B414" s="70"/>
    </row>
    <row r="415" spans="1:2" ht="13" x14ac:dyDescent="0.15">
      <c r="A415" s="107"/>
      <c r="B415" s="70"/>
    </row>
    <row r="416" spans="1:2" ht="13" x14ac:dyDescent="0.15">
      <c r="A416" s="107"/>
      <c r="B416" s="70"/>
    </row>
    <row r="417" spans="1:2" ht="13" x14ac:dyDescent="0.15">
      <c r="A417" s="107"/>
      <c r="B417" s="70"/>
    </row>
    <row r="418" spans="1:2" ht="13" x14ac:dyDescent="0.15">
      <c r="A418" s="107"/>
      <c r="B418" s="70"/>
    </row>
    <row r="419" spans="1:2" ht="13" x14ac:dyDescent="0.15">
      <c r="A419" s="107"/>
      <c r="B419" s="70"/>
    </row>
    <row r="420" spans="1:2" ht="13" x14ac:dyDescent="0.15">
      <c r="A420" s="107"/>
      <c r="B420" s="70"/>
    </row>
    <row r="421" spans="1:2" ht="13" x14ac:dyDescent="0.15">
      <c r="A421" s="107"/>
      <c r="B421" s="70"/>
    </row>
    <row r="422" spans="1:2" ht="13" x14ac:dyDescent="0.15">
      <c r="A422" s="107"/>
      <c r="B422" s="70"/>
    </row>
    <row r="423" spans="1:2" ht="13" x14ac:dyDescent="0.15">
      <c r="A423" s="107"/>
      <c r="B423" s="70"/>
    </row>
    <row r="424" spans="1:2" ht="13" x14ac:dyDescent="0.15">
      <c r="A424" s="107"/>
      <c r="B424" s="70"/>
    </row>
    <row r="425" spans="1:2" ht="13" x14ac:dyDescent="0.15">
      <c r="A425" s="107"/>
      <c r="B425" s="70"/>
    </row>
    <row r="426" spans="1:2" ht="13" x14ac:dyDescent="0.15">
      <c r="A426" s="107"/>
      <c r="B426" s="70"/>
    </row>
    <row r="427" spans="1:2" ht="13" x14ac:dyDescent="0.15">
      <c r="A427" s="107"/>
      <c r="B427" s="70"/>
    </row>
    <row r="428" spans="1:2" ht="13" x14ac:dyDescent="0.15">
      <c r="A428" s="107"/>
      <c r="B428" s="70"/>
    </row>
    <row r="429" spans="1:2" ht="13" x14ac:dyDescent="0.15">
      <c r="A429" s="107"/>
      <c r="B429" s="70"/>
    </row>
    <row r="430" spans="1:2" ht="13" x14ac:dyDescent="0.15">
      <c r="A430" s="107"/>
      <c r="B430" s="70"/>
    </row>
    <row r="431" spans="1:2" ht="13" x14ac:dyDescent="0.15">
      <c r="A431" s="107"/>
      <c r="B431" s="70"/>
    </row>
    <row r="432" spans="1:2" ht="13" x14ac:dyDescent="0.15">
      <c r="A432" s="107"/>
      <c r="B432" s="70"/>
    </row>
    <row r="433" spans="1:2" ht="13" x14ac:dyDescent="0.15">
      <c r="A433" s="107"/>
      <c r="B433" s="70"/>
    </row>
    <row r="434" spans="1:2" ht="13" x14ac:dyDescent="0.15">
      <c r="A434" s="107"/>
      <c r="B434" s="70"/>
    </row>
    <row r="435" spans="1:2" ht="13" x14ac:dyDescent="0.15">
      <c r="A435" s="107"/>
      <c r="B435" s="70"/>
    </row>
    <row r="436" spans="1:2" ht="13" x14ac:dyDescent="0.15">
      <c r="A436" s="107"/>
      <c r="B436" s="70"/>
    </row>
    <row r="437" spans="1:2" ht="13" x14ac:dyDescent="0.15">
      <c r="A437" s="107"/>
      <c r="B437" s="70"/>
    </row>
    <row r="438" spans="1:2" ht="13" x14ac:dyDescent="0.15">
      <c r="A438" s="107"/>
      <c r="B438" s="70"/>
    </row>
    <row r="439" spans="1:2" ht="13" x14ac:dyDescent="0.15">
      <c r="A439" s="107"/>
      <c r="B439" s="70"/>
    </row>
    <row r="440" spans="1:2" ht="13" x14ac:dyDescent="0.15">
      <c r="A440" s="107"/>
      <c r="B440" s="70"/>
    </row>
    <row r="441" spans="1:2" ht="13" x14ac:dyDescent="0.15">
      <c r="A441" s="107"/>
      <c r="B441" s="70"/>
    </row>
    <row r="442" spans="1:2" ht="13" x14ac:dyDescent="0.15">
      <c r="A442" s="107"/>
      <c r="B442" s="70"/>
    </row>
    <row r="443" spans="1:2" ht="13" x14ac:dyDescent="0.15">
      <c r="A443" s="107"/>
      <c r="B443" s="70"/>
    </row>
    <row r="444" spans="1:2" ht="13" x14ac:dyDescent="0.15">
      <c r="A444" s="107"/>
      <c r="B444" s="70"/>
    </row>
    <row r="445" spans="1:2" ht="13" x14ac:dyDescent="0.15">
      <c r="A445" s="107"/>
      <c r="B445" s="70"/>
    </row>
    <row r="446" spans="1:2" ht="13" x14ac:dyDescent="0.15">
      <c r="A446" s="107"/>
      <c r="B446" s="70"/>
    </row>
    <row r="447" spans="1:2" ht="13" x14ac:dyDescent="0.15">
      <c r="A447" s="107"/>
      <c r="B447" s="70"/>
    </row>
    <row r="448" spans="1:2" ht="13" x14ac:dyDescent="0.15">
      <c r="A448" s="107"/>
      <c r="B448" s="70"/>
    </row>
    <row r="449" spans="1:2" ht="13" x14ac:dyDescent="0.15">
      <c r="A449" s="107"/>
      <c r="B449" s="70"/>
    </row>
    <row r="450" spans="1:2" ht="13" x14ac:dyDescent="0.15">
      <c r="A450" s="107"/>
      <c r="B450" s="70"/>
    </row>
    <row r="451" spans="1:2" ht="13" x14ac:dyDescent="0.15">
      <c r="A451" s="107"/>
      <c r="B451" s="70"/>
    </row>
    <row r="452" spans="1:2" ht="13" x14ac:dyDescent="0.15">
      <c r="A452" s="107"/>
      <c r="B452" s="70"/>
    </row>
    <row r="453" spans="1:2" ht="13" x14ac:dyDescent="0.15">
      <c r="A453" s="107"/>
      <c r="B453" s="70"/>
    </row>
    <row r="454" spans="1:2" ht="13" x14ac:dyDescent="0.15">
      <c r="A454" s="107"/>
      <c r="B454" s="70"/>
    </row>
    <row r="455" spans="1:2" ht="13" x14ac:dyDescent="0.15">
      <c r="A455" s="107"/>
      <c r="B455" s="70"/>
    </row>
    <row r="456" spans="1:2" ht="13" x14ac:dyDescent="0.15">
      <c r="A456" s="107"/>
      <c r="B456" s="70"/>
    </row>
    <row r="457" spans="1:2" ht="13" x14ac:dyDescent="0.15">
      <c r="A457" s="107"/>
      <c r="B457" s="70"/>
    </row>
    <row r="458" spans="1:2" ht="13" x14ac:dyDescent="0.15">
      <c r="A458" s="107"/>
      <c r="B458" s="70"/>
    </row>
    <row r="459" spans="1:2" ht="13" x14ac:dyDescent="0.15">
      <c r="A459" s="107"/>
      <c r="B459" s="70"/>
    </row>
    <row r="460" spans="1:2" ht="13" x14ac:dyDescent="0.15">
      <c r="A460" s="107"/>
      <c r="B460" s="70"/>
    </row>
    <row r="461" spans="1:2" ht="13" x14ac:dyDescent="0.15">
      <c r="A461" s="107"/>
      <c r="B461" s="70"/>
    </row>
    <row r="462" spans="1:2" ht="13" x14ac:dyDescent="0.15">
      <c r="A462" s="107"/>
      <c r="B462" s="70"/>
    </row>
    <row r="463" spans="1:2" ht="13" x14ac:dyDescent="0.15">
      <c r="A463" s="107"/>
      <c r="B463" s="70"/>
    </row>
    <row r="464" spans="1:2" ht="13" x14ac:dyDescent="0.15">
      <c r="A464" s="107"/>
      <c r="B464" s="70"/>
    </row>
    <row r="465" spans="1:2" ht="13" x14ac:dyDescent="0.15">
      <c r="A465" s="107"/>
      <c r="B465" s="70"/>
    </row>
    <row r="466" spans="1:2" ht="13" x14ac:dyDescent="0.15">
      <c r="A466" s="107"/>
      <c r="B466" s="70"/>
    </row>
    <row r="467" spans="1:2" ht="13" x14ac:dyDescent="0.15">
      <c r="A467" s="107"/>
      <c r="B467" s="70"/>
    </row>
    <row r="468" spans="1:2" ht="13" x14ac:dyDescent="0.15">
      <c r="A468" s="107"/>
      <c r="B468" s="70"/>
    </row>
    <row r="469" spans="1:2" ht="13" x14ac:dyDescent="0.15">
      <c r="A469" s="107"/>
      <c r="B469" s="70"/>
    </row>
    <row r="470" spans="1:2" ht="13" x14ac:dyDescent="0.15">
      <c r="A470" s="107"/>
      <c r="B470" s="70"/>
    </row>
    <row r="471" spans="1:2" ht="13" x14ac:dyDescent="0.15">
      <c r="A471" s="107"/>
      <c r="B471" s="70"/>
    </row>
    <row r="472" spans="1:2" ht="13" x14ac:dyDescent="0.15">
      <c r="A472" s="107"/>
      <c r="B472" s="70"/>
    </row>
    <row r="473" spans="1:2" ht="13" x14ac:dyDescent="0.15">
      <c r="A473" s="107"/>
      <c r="B473" s="70"/>
    </row>
    <row r="474" spans="1:2" ht="13" x14ac:dyDescent="0.15">
      <c r="A474" s="107"/>
      <c r="B474" s="70"/>
    </row>
    <row r="475" spans="1:2" ht="13" x14ac:dyDescent="0.15">
      <c r="A475" s="107"/>
      <c r="B475" s="70"/>
    </row>
    <row r="476" spans="1:2" ht="13" x14ac:dyDescent="0.15">
      <c r="A476" s="107"/>
      <c r="B476" s="70"/>
    </row>
    <row r="477" spans="1:2" ht="13" x14ac:dyDescent="0.15">
      <c r="A477" s="107"/>
      <c r="B477" s="70"/>
    </row>
    <row r="478" spans="1:2" ht="13" x14ac:dyDescent="0.15">
      <c r="A478" s="107"/>
      <c r="B478" s="70"/>
    </row>
    <row r="479" spans="1:2" ht="13" x14ac:dyDescent="0.15">
      <c r="A479" s="107"/>
      <c r="B479" s="70"/>
    </row>
    <row r="480" spans="1:2" ht="13" x14ac:dyDescent="0.15">
      <c r="A480" s="107"/>
      <c r="B480" s="70"/>
    </row>
    <row r="481" spans="1:2" ht="13" x14ac:dyDescent="0.15">
      <c r="A481" s="107"/>
      <c r="B481" s="70"/>
    </row>
    <row r="482" spans="1:2" ht="13" x14ac:dyDescent="0.15">
      <c r="A482" s="107"/>
      <c r="B482" s="70"/>
    </row>
    <row r="483" spans="1:2" ht="13" x14ac:dyDescent="0.15">
      <c r="A483" s="107"/>
      <c r="B483" s="70"/>
    </row>
    <row r="484" spans="1:2" ht="13" x14ac:dyDescent="0.15">
      <c r="A484" s="107"/>
      <c r="B484" s="70"/>
    </row>
    <row r="485" spans="1:2" ht="13" x14ac:dyDescent="0.15">
      <c r="A485" s="107"/>
      <c r="B485" s="70"/>
    </row>
    <row r="486" spans="1:2" ht="13" x14ac:dyDescent="0.15">
      <c r="A486" s="107"/>
      <c r="B486" s="70"/>
    </row>
    <row r="487" spans="1:2" ht="13" x14ac:dyDescent="0.15">
      <c r="A487" s="107"/>
      <c r="B487" s="70"/>
    </row>
    <row r="488" spans="1:2" ht="13" x14ac:dyDescent="0.15">
      <c r="A488" s="107"/>
      <c r="B488" s="70"/>
    </row>
    <row r="489" spans="1:2" ht="13" x14ac:dyDescent="0.15">
      <c r="A489" s="107"/>
      <c r="B489" s="70"/>
    </row>
    <row r="490" spans="1:2" ht="13" x14ac:dyDescent="0.15">
      <c r="A490" s="107"/>
      <c r="B490" s="70"/>
    </row>
    <row r="491" spans="1:2" ht="13" x14ac:dyDescent="0.15">
      <c r="A491" s="107"/>
      <c r="B491" s="70"/>
    </row>
    <row r="492" spans="1:2" ht="13" x14ac:dyDescent="0.15">
      <c r="A492" s="107"/>
      <c r="B492" s="70"/>
    </row>
    <row r="493" spans="1:2" ht="13" x14ac:dyDescent="0.15">
      <c r="A493" s="107"/>
      <c r="B493" s="70"/>
    </row>
    <row r="494" spans="1:2" ht="13" x14ac:dyDescent="0.15">
      <c r="A494" s="107"/>
      <c r="B494" s="70"/>
    </row>
    <row r="495" spans="1:2" ht="13" x14ac:dyDescent="0.15">
      <c r="A495" s="107"/>
      <c r="B495" s="70"/>
    </row>
    <row r="496" spans="1:2" ht="13" x14ac:dyDescent="0.15">
      <c r="A496" s="107"/>
      <c r="B496" s="70"/>
    </row>
    <row r="497" spans="1:2" ht="13" x14ac:dyDescent="0.15">
      <c r="A497" s="107"/>
      <c r="B497" s="70"/>
    </row>
    <row r="498" spans="1:2" ht="13" x14ac:dyDescent="0.15">
      <c r="A498" s="107"/>
      <c r="B498" s="70"/>
    </row>
    <row r="499" spans="1:2" ht="13" x14ac:dyDescent="0.15">
      <c r="A499" s="107"/>
      <c r="B499" s="70"/>
    </row>
    <row r="500" spans="1:2" ht="13" x14ac:dyDescent="0.15">
      <c r="A500" s="107"/>
      <c r="B500" s="70"/>
    </row>
    <row r="501" spans="1:2" ht="13" x14ac:dyDescent="0.15">
      <c r="A501" s="107"/>
      <c r="B501" s="70"/>
    </row>
    <row r="502" spans="1:2" ht="13" x14ac:dyDescent="0.15">
      <c r="A502" s="107"/>
      <c r="B502" s="70"/>
    </row>
    <row r="503" spans="1:2" ht="13" x14ac:dyDescent="0.15">
      <c r="A503" s="107"/>
      <c r="B503" s="70"/>
    </row>
    <row r="504" spans="1:2" ht="13" x14ac:dyDescent="0.15">
      <c r="A504" s="107"/>
      <c r="B504" s="70"/>
    </row>
    <row r="505" spans="1:2" ht="13" x14ac:dyDescent="0.15">
      <c r="A505" s="107"/>
      <c r="B505" s="70"/>
    </row>
    <row r="506" spans="1:2" ht="13" x14ac:dyDescent="0.15">
      <c r="A506" s="107"/>
      <c r="B506" s="70"/>
    </row>
    <row r="507" spans="1:2" ht="13" x14ac:dyDescent="0.15">
      <c r="A507" s="107"/>
      <c r="B507" s="70"/>
    </row>
    <row r="508" spans="1:2" ht="13" x14ac:dyDescent="0.15">
      <c r="A508" s="107"/>
      <c r="B508" s="70"/>
    </row>
    <row r="509" spans="1:2" ht="13" x14ac:dyDescent="0.15">
      <c r="A509" s="107"/>
      <c r="B509" s="70"/>
    </row>
    <row r="510" spans="1:2" ht="13" x14ac:dyDescent="0.15">
      <c r="A510" s="107"/>
      <c r="B510" s="70"/>
    </row>
    <row r="511" spans="1:2" ht="13" x14ac:dyDescent="0.15">
      <c r="A511" s="107"/>
      <c r="B511" s="70"/>
    </row>
    <row r="512" spans="1:2" ht="13" x14ac:dyDescent="0.15">
      <c r="A512" s="107"/>
      <c r="B512" s="70"/>
    </row>
    <row r="513" spans="1:2" ht="13" x14ac:dyDescent="0.15">
      <c r="A513" s="107"/>
      <c r="B513" s="70"/>
    </row>
    <row r="514" spans="1:2" ht="13" x14ac:dyDescent="0.15">
      <c r="A514" s="107"/>
      <c r="B514" s="70"/>
    </row>
    <row r="515" spans="1:2" ht="13" x14ac:dyDescent="0.15">
      <c r="A515" s="107"/>
      <c r="B515" s="70"/>
    </row>
    <row r="516" spans="1:2" ht="13" x14ac:dyDescent="0.15">
      <c r="A516" s="107"/>
      <c r="B516" s="70"/>
    </row>
    <row r="517" spans="1:2" ht="13" x14ac:dyDescent="0.15">
      <c r="A517" s="107"/>
      <c r="B517" s="70"/>
    </row>
    <row r="518" spans="1:2" ht="13" x14ac:dyDescent="0.15">
      <c r="A518" s="107"/>
      <c r="B518" s="70"/>
    </row>
    <row r="519" spans="1:2" ht="13" x14ac:dyDescent="0.15">
      <c r="A519" s="107"/>
      <c r="B519" s="70"/>
    </row>
    <row r="520" spans="1:2" ht="13" x14ac:dyDescent="0.15">
      <c r="A520" s="107"/>
      <c r="B520" s="70"/>
    </row>
    <row r="521" spans="1:2" ht="13" x14ac:dyDescent="0.15">
      <c r="A521" s="107"/>
      <c r="B521" s="70"/>
    </row>
    <row r="522" spans="1:2" ht="13" x14ac:dyDescent="0.15">
      <c r="A522" s="107"/>
      <c r="B522" s="70"/>
    </row>
    <row r="523" spans="1:2" ht="13" x14ac:dyDescent="0.15">
      <c r="A523" s="107"/>
      <c r="B523" s="70"/>
    </row>
    <row r="524" spans="1:2" ht="13" x14ac:dyDescent="0.15">
      <c r="A524" s="107"/>
      <c r="B524" s="70"/>
    </row>
    <row r="525" spans="1:2" ht="13" x14ac:dyDescent="0.15">
      <c r="A525" s="107"/>
      <c r="B525" s="70"/>
    </row>
    <row r="526" spans="1:2" ht="13" x14ac:dyDescent="0.15">
      <c r="A526" s="107"/>
      <c r="B526" s="70"/>
    </row>
    <row r="527" spans="1:2" ht="13" x14ac:dyDescent="0.15">
      <c r="A527" s="107"/>
      <c r="B527" s="70"/>
    </row>
    <row r="528" spans="1:2" ht="13" x14ac:dyDescent="0.15">
      <c r="A528" s="107"/>
      <c r="B528" s="70"/>
    </row>
    <row r="529" spans="1:2" ht="13" x14ac:dyDescent="0.15">
      <c r="A529" s="107"/>
      <c r="B529" s="70"/>
    </row>
    <row r="530" spans="1:2" ht="13" x14ac:dyDescent="0.15">
      <c r="A530" s="107"/>
      <c r="B530" s="70"/>
    </row>
    <row r="531" spans="1:2" ht="13" x14ac:dyDescent="0.15">
      <c r="A531" s="107"/>
      <c r="B531" s="70"/>
    </row>
    <row r="532" spans="1:2" ht="13" x14ac:dyDescent="0.15">
      <c r="A532" s="107"/>
      <c r="B532" s="70"/>
    </row>
    <row r="533" spans="1:2" ht="13" x14ac:dyDescent="0.15">
      <c r="A533" s="107"/>
      <c r="B533" s="70"/>
    </row>
    <row r="534" spans="1:2" ht="13" x14ac:dyDescent="0.15">
      <c r="A534" s="107"/>
      <c r="B534" s="70"/>
    </row>
    <row r="535" spans="1:2" ht="13" x14ac:dyDescent="0.15">
      <c r="A535" s="107"/>
      <c r="B535" s="70"/>
    </row>
    <row r="536" spans="1:2" ht="13" x14ac:dyDescent="0.15">
      <c r="A536" s="107"/>
      <c r="B536" s="70"/>
    </row>
    <row r="537" spans="1:2" ht="13" x14ac:dyDescent="0.15">
      <c r="A537" s="107"/>
      <c r="B537" s="70"/>
    </row>
    <row r="538" spans="1:2" ht="13" x14ac:dyDescent="0.15">
      <c r="A538" s="107"/>
      <c r="B538" s="70"/>
    </row>
    <row r="539" spans="1:2" ht="13" x14ac:dyDescent="0.15">
      <c r="A539" s="107"/>
      <c r="B539" s="70"/>
    </row>
    <row r="540" spans="1:2" ht="13" x14ac:dyDescent="0.15">
      <c r="A540" s="107"/>
      <c r="B540" s="70"/>
    </row>
    <row r="541" spans="1:2" ht="13" x14ac:dyDescent="0.15">
      <c r="A541" s="107"/>
      <c r="B541" s="70"/>
    </row>
    <row r="542" spans="1:2" ht="13" x14ac:dyDescent="0.15">
      <c r="A542" s="107"/>
      <c r="B542" s="70"/>
    </row>
    <row r="543" spans="1:2" ht="13" x14ac:dyDescent="0.15">
      <c r="A543" s="107"/>
      <c r="B543" s="70"/>
    </row>
    <row r="544" spans="1:2" ht="13" x14ac:dyDescent="0.15">
      <c r="A544" s="107"/>
      <c r="B544" s="70"/>
    </row>
    <row r="545" spans="1:2" ht="13" x14ac:dyDescent="0.15">
      <c r="A545" s="107"/>
      <c r="B545" s="70"/>
    </row>
    <row r="546" spans="1:2" ht="13" x14ac:dyDescent="0.15">
      <c r="A546" s="107"/>
      <c r="B546" s="70"/>
    </row>
    <row r="547" spans="1:2" ht="13" x14ac:dyDescent="0.15">
      <c r="A547" s="107"/>
      <c r="B547" s="70"/>
    </row>
    <row r="548" spans="1:2" ht="13" x14ac:dyDescent="0.15">
      <c r="A548" s="107"/>
      <c r="B548" s="70"/>
    </row>
    <row r="549" spans="1:2" ht="13" x14ac:dyDescent="0.15">
      <c r="A549" s="107"/>
      <c r="B549" s="70"/>
    </row>
    <row r="550" spans="1:2" ht="13" x14ac:dyDescent="0.15">
      <c r="A550" s="107"/>
      <c r="B550" s="70"/>
    </row>
    <row r="551" spans="1:2" ht="13" x14ac:dyDescent="0.15">
      <c r="A551" s="107"/>
      <c r="B551" s="70"/>
    </row>
    <row r="552" spans="1:2" ht="13" x14ac:dyDescent="0.15">
      <c r="A552" s="107"/>
      <c r="B552" s="70"/>
    </row>
    <row r="553" spans="1:2" ht="13" x14ac:dyDescent="0.15">
      <c r="A553" s="107"/>
      <c r="B553" s="70"/>
    </row>
    <row r="554" spans="1:2" ht="13" x14ac:dyDescent="0.15">
      <c r="A554" s="107"/>
      <c r="B554" s="70"/>
    </row>
    <row r="555" spans="1:2" ht="13" x14ac:dyDescent="0.15">
      <c r="A555" s="107"/>
      <c r="B555" s="70"/>
    </row>
    <row r="556" spans="1:2" ht="13" x14ac:dyDescent="0.15">
      <c r="A556" s="107"/>
      <c r="B556" s="70"/>
    </row>
    <row r="557" spans="1:2" ht="13" x14ac:dyDescent="0.15">
      <c r="A557" s="107"/>
      <c r="B557" s="70"/>
    </row>
    <row r="558" spans="1:2" ht="13" x14ac:dyDescent="0.15">
      <c r="A558" s="107"/>
      <c r="B558" s="70"/>
    </row>
    <row r="559" spans="1:2" ht="13" x14ac:dyDescent="0.15">
      <c r="A559" s="107"/>
      <c r="B559" s="70"/>
    </row>
    <row r="560" spans="1:2" ht="13" x14ac:dyDescent="0.15">
      <c r="A560" s="107"/>
      <c r="B560" s="70"/>
    </row>
    <row r="561" spans="1:2" ht="13" x14ac:dyDescent="0.15">
      <c r="A561" s="107"/>
      <c r="B561" s="70"/>
    </row>
    <row r="562" spans="1:2" ht="13" x14ac:dyDescent="0.15">
      <c r="A562" s="107"/>
      <c r="B562" s="70"/>
    </row>
    <row r="563" spans="1:2" ht="13" x14ac:dyDescent="0.15">
      <c r="A563" s="107"/>
      <c r="B563" s="70"/>
    </row>
    <row r="564" spans="1:2" ht="13" x14ac:dyDescent="0.15">
      <c r="A564" s="107"/>
      <c r="B564" s="70"/>
    </row>
    <row r="565" spans="1:2" ht="13" x14ac:dyDescent="0.15">
      <c r="A565" s="107"/>
      <c r="B565" s="70"/>
    </row>
    <row r="566" spans="1:2" ht="13" x14ac:dyDescent="0.15">
      <c r="A566" s="107"/>
      <c r="B566" s="70"/>
    </row>
    <row r="567" spans="1:2" ht="13" x14ac:dyDescent="0.15">
      <c r="A567" s="107"/>
      <c r="B567" s="70"/>
    </row>
    <row r="568" spans="1:2" ht="13" x14ac:dyDescent="0.15">
      <c r="A568" s="107"/>
      <c r="B568" s="70"/>
    </row>
    <row r="569" spans="1:2" ht="13" x14ac:dyDescent="0.15">
      <c r="A569" s="107"/>
      <c r="B569" s="70"/>
    </row>
    <row r="570" spans="1:2" ht="13" x14ac:dyDescent="0.15">
      <c r="A570" s="107"/>
      <c r="B570" s="70"/>
    </row>
    <row r="571" spans="1:2" ht="13" x14ac:dyDescent="0.15">
      <c r="A571" s="107"/>
      <c r="B571" s="70"/>
    </row>
    <row r="572" spans="1:2" ht="13" x14ac:dyDescent="0.15">
      <c r="A572" s="107"/>
      <c r="B572" s="70"/>
    </row>
    <row r="573" spans="1:2" ht="13" x14ac:dyDescent="0.15">
      <c r="A573" s="107"/>
      <c r="B573" s="70"/>
    </row>
    <row r="574" spans="1:2" ht="13" x14ac:dyDescent="0.15">
      <c r="A574" s="107"/>
      <c r="B574" s="70"/>
    </row>
    <row r="575" spans="1:2" ht="13" x14ac:dyDescent="0.15">
      <c r="A575" s="107"/>
      <c r="B575" s="70"/>
    </row>
    <row r="576" spans="1:2" ht="13" x14ac:dyDescent="0.15">
      <c r="A576" s="107"/>
      <c r="B576" s="70"/>
    </row>
    <row r="577" spans="1:2" ht="13" x14ac:dyDescent="0.15">
      <c r="A577" s="107"/>
      <c r="B577" s="70"/>
    </row>
    <row r="578" spans="1:2" ht="13" x14ac:dyDescent="0.15">
      <c r="A578" s="107"/>
      <c r="B578" s="70"/>
    </row>
    <row r="579" spans="1:2" ht="13" x14ac:dyDescent="0.15">
      <c r="A579" s="107"/>
      <c r="B579" s="70"/>
    </row>
    <row r="580" spans="1:2" ht="13" x14ac:dyDescent="0.15">
      <c r="A580" s="107"/>
      <c r="B580" s="70"/>
    </row>
    <row r="581" spans="1:2" ht="13" x14ac:dyDescent="0.15">
      <c r="A581" s="107"/>
      <c r="B581" s="70"/>
    </row>
    <row r="582" spans="1:2" ht="13" x14ac:dyDescent="0.15">
      <c r="A582" s="107"/>
      <c r="B582" s="70"/>
    </row>
    <row r="583" spans="1:2" ht="13" x14ac:dyDescent="0.15">
      <c r="A583" s="107"/>
      <c r="B583" s="70"/>
    </row>
    <row r="584" spans="1:2" ht="13" x14ac:dyDescent="0.15">
      <c r="A584" s="107"/>
      <c r="B584" s="70"/>
    </row>
    <row r="585" spans="1:2" ht="13" x14ac:dyDescent="0.15">
      <c r="A585" s="107"/>
      <c r="B585" s="70"/>
    </row>
    <row r="586" spans="1:2" ht="13" x14ac:dyDescent="0.15">
      <c r="A586" s="107"/>
      <c r="B586" s="70"/>
    </row>
    <row r="587" spans="1:2" ht="13" x14ac:dyDescent="0.15">
      <c r="A587" s="107"/>
      <c r="B587" s="70"/>
    </row>
    <row r="588" spans="1:2" ht="13" x14ac:dyDescent="0.15">
      <c r="A588" s="107"/>
      <c r="B588" s="70"/>
    </row>
    <row r="589" spans="1:2" ht="13" x14ac:dyDescent="0.15">
      <c r="A589" s="107"/>
      <c r="B589" s="70"/>
    </row>
    <row r="590" spans="1:2" ht="13" x14ac:dyDescent="0.15">
      <c r="A590" s="107"/>
      <c r="B590" s="70"/>
    </row>
    <row r="591" spans="1:2" ht="13" x14ac:dyDescent="0.15">
      <c r="A591" s="107"/>
      <c r="B591" s="70"/>
    </row>
    <row r="592" spans="1:2" ht="13" x14ac:dyDescent="0.15">
      <c r="A592" s="107"/>
      <c r="B592" s="70"/>
    </row>
    <row r="593" spans="1:2" ht="13" x14ac:dyDescent="0.15">
      <c r="A593" s="107"/>
      <c r="B593" s="70"/>
    </row>
    <row r="594" spans="1:2" ht="13" x14ac:dyDescent="0.15">
      <c r="A594" s="107"/>
      <c r="B594" s="70"/>
    </row>
    <row r="595" spans="1:2" ht="13" x14ac:dyDescent="0.15">
      <c r="A595" s="107"/>
      <c r="B595" s="70"/>
    </row>
    <row r="596" spans="1:2" ht="13" x14ac:dyDescent="0.15">
      <c r="A596" s="107"/>
      <c r="B596" s="70"/>
    </row>
    <row r="597" spans="1:2" ht="13" x14ac:dyDescent="0.15">
      <c r="A597" s="107"/>
      <c r="B597" s="70"/>
    </row>
    <row r="598" spans="1:2" ht="13" x14ac:dyDescent="0.15">
      <c r="A598" s="107"/>
      <c r="B598" s="70"/>
    </row>
    <row r="599" spans="1:2" ht="13" x14ac:dyDescent="0.15">
      <c r="A599" s="107"/>
      <c r="B599" s="70"/>
    </row>
    <row r="600" spans="1:2" ht="13" x14ac:dyDescent="0.15">
      <c r="A600" s="107"/>
      <c r="B600" s="70"/>
    </row>
    <row r="601" spans="1:2" ht="13" x14ac:dyDescent="0.15">
      <c r="A601" s="107"/>
      <c r="B601" s="70"/>
    </row>
    <row r="602" spans="1:2" ht="13" x14ac:dyDescent="0.15">
      <c r="A602" s="107"/>
      <c r="B602" s="70"/>
    </row>
    <row r="603" spans="1:2" ht="13" x14ac:dyDescent="0.15">
      <c r="A603" s="107"/>
      <c r="B603" s="70"/>
    </row>
    <row r="604" spans="1:2" ht="13" x14ac:dyDescent="0.15">
      <c r="A604" s="107"/>
      <c r="B604" s="70"/>
    </row>
    <row r="605" spans="1:2" ht="13" x14ac:dyDescent="0.15">
      <c r="A605" s="107"/>
      <c r="B605" s="70"/>
    </row>
    <row r="606" spans="1:2" ht="13" x14ac:dyDescent="0.15">
      <c r="A606" s="107"/>
      <c r="B606" s="70"/>
    </row>
    <row r="607" spans="1:2" ht="13" x14ac:dyDescent="0.15">
      <c r="A607" s="107"/>
      <c r="B607" s="70"/>
    </row>
    <row r="608" spans="1:2" ht="13" x14ac:dyDescent="0.15">
      <c r="A608" s="107"/>
      <c r="B608" s="70"/>
    </row>
    <row r="609" spans="1:2" ht="13" x14ac:dyDescent="0.15">
      <c r="A609" s="107"/>
      <c r="B609" s="70"/>
    </row>
    <row r="610" spans="1:2" ht="13" x14ac:dyDescent="0.15">
      <c r="A610" s="107"/>
      <c r="B610" s="70"/>
    </row>
    <row r="611" spans="1:2" ht="13" x14ac:dyDescent="0.15">
      <c r="A611" s="107"/>
      <c r="B611" s="70"/>
    </row>
    <row r="612" spans="1:2" ht="13" x14ac:dyDescent="0.15">
      <c r="A612" s="107"/>
      <c r="B612" s="70"/>
    </row>
    <row r="613" spans="1:2" ht="13" x14ac:dyDescent="0.15">
      <c r="A613" s="107"/>
      <c r="B613" s="70"/>
    </row>
    <row r="614" spans="1:2" ht="13" x14ac:dyDescent="0.15">
      <c r="A614" s="107"/>
      <c r="B614" s="70"/>
    </row>
    <row r="615" spans="1:2" ht="13" x14ac:dyDescent="0.15">
      <c r="A615" s="107"/>
      <c r="B615" s="70"/>
    </row>
    <row r="616" spans="1:2" ht="13" x14ac:dyDescent="0.15">
      <c r="A616" s="107"/>
      <c r="B616" s="70"/>
    </row>
    <row r="617" spans="1:2" ht="13" x14ac:dyDescent="0.15">
      <c r="A617" s="107"/>
      <c r="B617" s="70"/>
    </row>
    <row r="618" spans="1:2" ht="13" x14ac:dyDescent="0.15">
      <c r="A618" s="107"/>
      <c r="B618" s="70"/>
    </row>
    <row r="619" spans="1:2" ht="13" x14ac:dyDescent="0.15">
      <c r="A619" s="107"/>
      <c r="B619" s="70"/>
    </row>
    <row r="620" spans="1:2" ht="13" x14ac:dyDescent="0.15">
      <c r="A620" s="107"/>
      <c r="B620" s="70"/>
    </row>
    <row r="621" spans="1:2" ht="13" x14ac:dyDescent="0.15">
      <c r="A621" s="107"/>
      <c r="B621" s="70"/>
    </row>
    <row r="622" spans="1:2" ht="13" x14ac:dyDescent="0.15">
      <c r="A622" s="107"/>
      <c r="B622" s="70"/>
    </row>
    <row r="623" spans="1:2" ht="13" x14ac:dyDescent="0.15">
      <c r="A623" s="107"/>
      <c r="B623" s="70"/>
    </row>
    <row r="624" spans="1:2" ht="13" x14ac:dyDescent="0.15">
      <c r="A624" s="107"/>
      <c r="B624" s="70"/>
    </row>
    <row r="625" spans="1:2" ht="13" x14ac:dyDescent="0.15">
      <c r="A625" s="107"/>
      <c r="B625" s="70"/>
    </row>
    <row r="626" spans="1:2" ht="13" x14ac:dyDescent="0.15">
      <c r="A626" s="107"/>
      <c r="B626" s="70"/>
    </row>
    <row r="627" spans="1:2" ht="13" x14ac:dyDescent="0.15">
      <c r="A627" s="107"/>
      <c r="B627" s="70"/>
    </row>
    <row r="628" spans="1:2" ht="13" x14ac:dyDescent="0.15">
      <c r="A628" s="107"/>
      <c r="B628" s="70"/>
    </row>
    <row r="629" spans="1:2" ht="13" x14ac:dyDescent="0.15">
      <c r="A629" s="107"/>
      <c r="B629" s="70"/>
    </row>
    <row r="630" spans="1:2" ht="13" x14ac:dyDescent="0.15">
      <c r="A630" s="107"/>
      <c r="B630" s="70"/>
    </row>
    <row r="631" spans="1:2" ht="13" x14ac:dyDescent="0.15">
      <c r="A631" s="107"/>
      <c r="B631" s="70"/>
    </row>
    <row r="632" spans="1:2" ht="13" x14ac:dyDescent="0.15">
      <c r="A632" s="107"/>
      <c r="B632" s="70"/>
    </row>
    <row r="633" spans="1:2" ht="13" x14ac:dyDescent="0.15">
      <c r="A633" s="107"/>
      <c r="B633" s="70"/>
    </row>
    <row r="634" spans="1:2" ht="13" x14ac:dyDescent="0.15">
      <c r="A634" s="107"/>
      <c r="B634" s="70"/>
    </row>
    <row r="635" spans="1:2" ht="13" x14ac:dyDescent="0.15">
      <c r="A635" s="107"/>
      <c r="B635" s="70"/>
    </row>
    <row r="636" spans="1:2" ht="13" x14ac:dyDescent="0.15">
      <c r="A636" s="107"/>
      <c r="B636" s="70"/>
    </row>
    <row r="637" spans="1:2" ht="13" x14ac:dyDescent="0.15">
      <c r="A637" s="107"/>
      <c r="B637" s="70"/>
    </row>
    <row r="638" spans="1:2" ht="13" x14ac:dyDescent="0.15">
      <c r="A638" s="107"/>
      <c r="B638" s="70"/>
    </row>
    <row r="639" spans="1:2" ht="13" x14ac:dyDescent="0.15">
      <c r="A639" s="107"/>
      <c r="B639" s="70"/>
    </row>
    <row r="640" spans="1:2" ht="13" x14ac:dyDescent="0.15">
      <c r="A640" s="107"/>
      <c r="B640" s="70"/>
    </row>
    <row r="641" spans="1:2" ht="13" x14ac:dyDescent="0.15">
      <c r="A641" s="107"/>
      <c r="B641" s="70"/>
    </row>
    <row r="642" spans="1:2" ht="13" x14ac:dyDescent="0.15">
      <c r="A642" s="107"/>
      <c r="B642" s="70"/>
    </row>
    <row r="643" spans="1:2" ht="13" x14ac:dyDescent="0.15">
      <c r="A643" s="107"/>
      <c r="B643" s="70"/>
    </row>
    <row r="644" spans="1:2" ht="13" x14ac:dyDescent="0.15">
      <c r="A644" s="107"/>
      <c r="B644" s="70"/>
    </row>
    <row r="645" spans="1:2" ht="13" x14ac:dyDescent="0.15">
      <c r="A645" s="107"/>
      <c r="B645" s="70"/>
    </row>
    <row r="646" spans="1:2" ht="13" x14ac:dyDescent="0.15">
      <c r="A646" s="107"/>
      <c r="B646" s="70"/>
    </row>
    <row r="647" spans="1:2" ht="13" x14ac:dyDescent="0.15">
      <c r="A647" s="107"/>
      <c r="B647" s="70"/>
    </row>
    <row r="648" spans="1:2" ht="13" x14ac:dyDescent="0.15">
      <c r="A648" s="107"/>
      <c r="B648" s="70"/>
    </row>
    <row r="649" spans="1:2" ht="13" x14ac:dyDescent="0.15">
      <c r="A649" s="107"/>
      <c r="B649" s="70"/>
    </row>
    <row r="650" spans="1:2" ht="13" x14ac:dyDescent="0.15">
      <c r="A650" s="107"/>
      <c r="B650" s="70"/>
    </row>
    <row r="651" spans="1:2" ht="13" x14ac:dyDescent="0.15">
      <c r="A651" s="107"/>
      <c r="B651" s="70"/>
    </row>
    <row r="652" spans="1:2" ht="13" x14ac:dyDescent="0.15">
      <c r="A652" s="107"/>
      <c r="B652" s="70"/>
    </row>
    <row r="653" spans="1:2" ht="13" x14ac:dyDescent="0.15">
      <c r="A653" s="107"/>
      <c r="B653" s="70"/>
    </row>
    <row r="654" spans="1:2" ht="13" x14ac:dyDescent="0.15">
      <c r="A654" s="107"/>
      <c r="B654" s="70"/>
    </row>
    <row r="655" spans="1:2" ht="13" x14ac:dyDescent="0.15">
      <c r="A655" s="107"/>
      <c r="B655" s="70"/>
    </row>
    <row r="656" spans="1:2" ht="13" x14ac:dyDescent="0.15">
      <c r="A656" s="107"/>
      <c r="B656" s="70"/>
    </row>
    <row r="657" spans="1:2" ht="13" x14ac:dyDescent="0.15">
      <c r="A657" s="107"/>
      <c r="B657" s="70"/>
    </row>
    <row r="658" spans="1:2" ht="13" x14ac:dyDescent="0.15">
      <c r="A658" s="107"/>
      <c r="B658" s="70"/>
    </row>
    <row r="659" spans="1:2" ht="13" x14ac:dyDescent="0.15">
      <c r="A659" s="107"/>
      <c r="B659" s="70"/>
    </row>
    <row r="660" spans="1:2" ht="13" x14ac:dyDescent="0.15">
      <c r="A660" s="107"/>
      <c r="B660" s="70"/>
    </row>
    <row r="661" spans="1:2" ht="13" x14ac:dyDescent="0.15">
      <c r="A661" s="107"/>
      <c r="B661" s="70"/>
    </row>
    <row r="662" spans="1:2" ht="13" x14ac:dyDescent="0.15">
      <c r="A662" s="107"/>
      <c r="B662" s="70"/>
    </row>
    <row r="663" spans="1:2" ht="13" x14ac:dyDescent="0.15">
      <c r="A663" s="107"/>
      <c r="B663" s="70"/>
    </row>
    <row r="664" spans="1:2" ht="13" x14ac:dyDescent="0.15">
      <c r="A664" s="107"/>
      <c r="B664" s="70"/>
    </row>
    <row r="665" spans="1:2" ht="13" x14ac:dyDescent="0.15">
      <c r="A665" s="107"/>
      <c r="B665" s="70"/>
    </row>
    <row r="666" spans="1:2" ht="13" x14ac:dyDescent="0.15">
      <c r="A666" s="107"/>
      <c r="B666" s="70"/>
    </row>
    <row r="667" spans="1:2" ht="13" x14ac:dyDescent="0.15">
      <c r="A667" s="107"/>
      <c r="B667" s="70"/>
    </row>
    <row r="668" spans="1:2" ht="13" x14ac:dyDescent="0.15">
      <c r="A668" s="107"/>
      <c r="B668" s="70"/>
    </row>
    <row r="669" spans="1:2" ht="13" x14ac:dyDescent="0.15">
      <c r="A669" s="107"/>
      <c r="B669" s="70"/>
    </row>
    <row r="670" spans="1:2" ht="13" x14ac:dyDescent="0.15">
      <c r="A670" s="107"/>
      <c r="B670" s="70"/>
    </row>
    <row r="671" spans="1:2" ht="13" x14ac:dyDescent="0.15">
      <c r="A671" s="107"/>
      <c r="B671" s="70"/>
    </row>
    <row r="672" spans="1:2" ht="13" x14ac:dyDescent="0.15">
      <c r="A672" s="107"/>
      <c r="B672" s="70"/>
    </row>
    <row r="673" spans="1:2" ht="13" x14ac:dyDescent="0.15">
      <c r="A673" s="107"/>
      <c r="B673" s="70"/>
    </row>
    <row r="674" spans="1:2" ht="13" x14ac:dyDescent="0.15">
      <c r="A674" s="107"/>
      <c r="B674" s="70"/>
    </row>
    <row r="675" spans="1:2" ht="13" x14ac:dyDescent="0.15">
      <c r="A675" s="107"/>
      <c r="B675" s="70"/>
    </row>
    <row r="676" spans="1:2" ht="13" x14ac:dyDescent="0.15">
      <c r="A676" s="107"/>
      <c r="B676" s="70"/>
    </row>
    <row r="677" spans="1:2" ht="13" x14ac:dyDescent="0.15">
      <c r="A677" s="107"/>
      <c r="B677" s="70"/>
    </row>
    <row r="678" spans="1:2" ht="13" x14ac:dyDescent="0.15">
      <c r="A678" s="107"/>
      <c r="B678" s="70"/>
    </row>
    <row r="679" spans="1:2" ht="13" x14ac:dyDescent="0.15">
      <c r="A679" s="107"/>
      <c r="B679" s="70"/>
    </row>
    <row r="680" spans="1:2" ht="13" x14ac:dyDescent="0.15">
      <c r="A680" s="107"/>
      <c r="B680" s="70"/>
    </row>
    <row r="681" spans="1:2" ht="13" x14ac:dyDescent="0.15">
      <c r="A681" s="107"/>
      <c r="B681" s="70"/>
    </row>
    <row r="682" spans="1:2" ht="13" x14ac:dyDescent="0.15">
      <c r="A682" s="107"/>
      <c r="B682" s="70"/>
    </row>
    <row r="683" spans="1:2" ht="13" x14ac:dyDescent="0.15">
      <c r="A683" s="107"/>
      <c r="B683" s="70"/>
    </row>
    <row r="684" spans="1:2" ht="13" x14ac:dyDescent="0.15">
      <c r="A684" s="107"/>
      <c r="B684" s="70"/>
    </row>
    <row r="685" spans="1:2" ht="13" x14ac:dyDescent="0.15">
      <c r="A685" s="107"/>
      <c r="B685" s="70"/>
    </row>
    <row r="686" spans="1:2" ht="13" x14ac:dyDescent="0.15">
      <c r="A686" s="107"/>
      <c r="B686" s="70"/>
    </row>
    <row r="687" spans="1:2" ht="13" x14ac:dyDescent="0.15">
      <c r="A687" s="107"/>
      <c r="B687" s="70"/>
    </row>
    <row r="688" spans="1:2" ht="13" x14ac:dyDescent="0.15">
      <c r="A688" s="107"/>
      <c r="B688" s="70"/>
    </row>
    <row r="689" spans="1:2" ht="13" x14ac:dyDescent="0.15">
      <c r="A689" s="107"/>
      <c r="B689" s="70"/>
    </row>
    <row r="690" spans="1:2" ht="13" x14ac:dyDescent="0.15">
      <c r="A690" s="107"/>
      <c r="B690" s="70"/>
    </row>
    <row r="691" spans="1:2" ht="13" x14ac:dyDescent="0.15">
      <c r="A691" s="107"/>
      <c r="B691" s="70"/>
    </row>
    <row r="692" spans="1:2" ht="13" x14ac:dyDescent="0.15">
      <c r="A692" s="107"/>
      <c r="B692" s="70"/>
    </row>
    <row r="693" spans="1:2" ht="13" x14ac:dyDescent="0.15">
      <c r="A693" s="107"/>
      <c r="B693" s="70"/>
    </row>
    <row r="694" spans="1:2" ht="13" x14ac:dyDescent="0.15">
      <c r="A694" s="107"/>
      <c r="B694" s="70"/>
    </row>
    <row r="695" spans="1:2" ht="13" x14ac:dyDescent="0.15">
      <c r="A695" s="107"/>
      <c r="B695" s="70"/>
    </row>
    <row r="696" spans="1:2" ht="13" x14ac:dyDescent="0.15">
      <c r="A696" s="107"/>
      <c r="B696" s="70"/>
    </row>
    <row r="697" spans="1:2" ht="13" x14ac:dyDescent="0.15">
      <c r="A697" s="107"/>
      <c r="B697" s="70"/>
    </row>
    <row r="698" spans="1:2" ht="13" x14ac:dyDescent="0.15">
      <c r="A698" s="107"/>
      <c r="B698" s="70"/>
    </row>
    <row r="699" spans="1:2" ht="13" x14ac:dyDescent="0.15">
      <c r="A699" s="107"/>
      <c r="B699" s="70"/>
    </row>
    <row r="700" spans="1:2" ht="13" x14ac:dyDescent="0.15">
      <c r="A700" s="107"/>
      <c r="B700" s="70"/>
    </row>
    <row r="701" spans="1:2" ht="13" x14ac:dyDescent="0.15">
      <c r="A701" s="107"/>
      <c r="B701" s="70"/>
    </row>
    <row r="702" spans="1:2" ht="13" x14ac:dyDescent="0.15">
      <c r="A702" s="107"/>
      <c r="B702" s="70"/>
    </row>
    <row r="703" spans="1:2" ht="13" x14ac:dyDescent="0.15">
      <c r="A703" s="107"/>
      <c r="B703" s="70"/>
    </row>
    <row r="704" spans="1:2" ht="13" x14ac:dyDescent="0.15">
      <c r="A704" s="107"/>
      <c r="B704" s="70"/>
    </row>
    <row r="705" spans="1:2" ht="13" x14ac:dyDescent="0.15">
      <c r="A705" s="107"/>
      <c r="B705" s="70"/>
    </row>
    <row r="706" spans="1:2" ht="13" x14ac:dyDescent="0.15">
      <c r="A706" s="107"/>
      <c r="B706" s="70"/>
    </row>
    <row r="707" spans="1:2" ht="13" x14ac:dyDescent="0.15">
      <c r="A707" s="107"/>
      <c r="B707" s="70"/>
    </row>
    <row r="708" spans="1:2" ht="13" x14ac:dyDescent="0.15">
      <c r="A708" s="107"/>
      <c r="B708" s="70"/>
    </row>
    <row r="709" spans="1:2" ht="13" x14ac:dyDescent="0.15">
      <c r="A709" s="107"/>
      <c r="B709" s="70"/>
    </row>
    <row r="710" spans="1:2" ht="13" x14ac:dyDescent="0.15">
      <c r="A710" s="107"/>
      <c r="B710" s="70"/>
    </row>
    <row r="711" spans="1:2" ht="13" x14ac:dyDescent="0.15">
      <c r="A711" s="107"/>
      <c r="B711" s="70"/>
    </row>
    <row r="712" spans="1:2" ht="13" x14ac:dyDescent="0.15">
      <c r="A712" s="107"/>
      <c r="B712" s="70"/>
    </row>
    <row r="713" spans="1:2" ht="13" x14ac:dyDescent="0.15">
      <c r="A713" s="107"/>
      <c r="B713" s="70"/>
    </row>
    <row r="714" spans="1:2" ht="13" x14ac:dyDescent="0.15">
      <c r="A714" s="107"/>
      <c r="B714" s="70"/>
    </row>
    <row r="715" spans="1:2" ht="13" x14ac:dyDescent="0.15">
      <c r="A715" s="107"/>
      <c r="B715" s="70"/>
    </row>
    <row r="716" spans="1:2" ht="13" x14ac:dyDescent="0.15">
      <c r="A716" s="107"/>
      <c r="B716" s="70"/>
    </row>
    <row r="717" spans="1:2" ht="13" x14ac:dyDescent="0.15">
      <c r="A717" s="107"/>
      <c r="B717" s="70"/>
    </row>
    <row r="718" spans="1:2" ht="13" x14ac:dyDescent="0.15">
      <c r="A718" s="107"/>
      <c r="B718" s="70"/>
    </row>
    <row r="719" spans="1:2" ht="13" x14ac:dyDescent="0.15">
      <c r="A719" s="107"/>
      <c r="B719" s="70"/>
    </row>
    <row r="720" spans="1:2" ht="13" x14ac:dyDescent="0.15">
      <c r="A720" s="107"/>
      <c r="B720" s="70"/>
    </row>
    <row r="721" spans="1:2" ht="13" x14ac:dyDescent="0.15">
      <c r="A721" s="107"/>
      <c r="B721" s="70"/>
    </row>
    <row r="722" spans="1:2" ht="13" x14ac:dyDescent="0.15">
      <c r="A722" s="107"/>
      <c r="B722" s="70"/>
    </row>
    <row r="723" spans="1:2" ht="13" x14ac:dyDescent="0.15">
      <c r="A723" s="107"/>
      <c r="B723" s="70"/>
    </row>
    <row r="724" spans="1:2" ht="13" x14ac:dyDescent="0.15">
      <c r="A724" s="107"/>
      <c r="B724" s="70"/>
    </row>
    <row r="725" spans="1:2" ht="13" x14ac:dyDescent="0.15">
      <c r="A725" s="107"/>
      <c r="B725" s="70"/>
    </row>
    <row r="726" spans="1:2" ht="13" x14ac:dyDescent="0.15">
      <c r="A726" s="107"/>
      <c r="B726" s="70"/>
    </row>
    <row r="727" spans="1:2" ht="13" x14ac:dyDescent="0.15">
      <c r="A727" s="107"/>
      <c r="B727" s="70"/>
    </row>
    <row r="728" spans="1:2" ht="13" x14ac:dyDescent="0.15">
      <c r="A728" s="107"/>
      <c r="B728" s="70"/>
    </row>
    <row r="729" spans="1:2" ht="13" x14ac:dyDescent="0.15">
      <c r="A729" s="107"/>
      <c r="B729" s="70"/>
    </row>
    <row r="730" spans="1:2" ht="13" x14ac:dyDescent="0.15">
      <c r="A730" s="107"/>
      <c r="B730" s="70"/>
    </row>
    <row r="731" spans="1:2" ht="13" x14ac:dyDescent="0.15">
      <c r="A731" s="107"/>
      <c r="B731" s="70"/>
    </row>
    <row r="732" spans="1:2" ht="13" x14ac:dyDescent="0.15">
      <c r="A732" s="107"/>
      <c r="B732" s="70"/>
    </row>
    <row r="733" spans="1:2" ht="13" x14ac:dyDescent="0.15">
      <c r="A733" s="107"/>
      <c r="B733" s="70"/>
    </row>
    <row r="734" spans="1:2" ht="13" x14ac:dyDescent="0.15">
      <c r="A734" s="107"/>
      <c r="B734" s="70"/>
    </row>
    <row r="735" spans="1:2" ht="13" x14ac:dyDescent="0.15">
      <c r="A735" s="107"/>
      <c r="B735" s="70"/>
    </row>
    <row r="736" spans="1:2" ht="13" x14ac:dyDescent="0.15">
      <c r="A736" s="107"/>
      <c r="B736" s="70"/>
    </row>
    <row r="737" spans="1:2" ht="13" x14ac:dyDescent="0.15">
      <c r="A737" s="107"/>
      <c r="B737" s="70"/>
    </row>
    <row r="738" spans="1:2" ht="13" x14ac:dyDescent="0.15">
      <c r="A738" s="107"/>
      <c r="B738" s="70"/>
    </row>
    <row r="739" spans="1:2" ht="13" x14ac:dyDescent="0.15">
      <c r="A739" s="107"/>
      <c r="B739" s="70"/>
    </row>
    <row r="740" spans="1:2" ht="13" x14ac:dyDescent="0.15">
      <c r="A740" s="107"/>
      <c r="B740" s="70"/>
    </row>
    <row r="741" spans="1:2" ht="13" x14ac:dyDescent="0.15">
      <c r="A741" s="107"/>
      <c r="B741" s="70"/>
    </row>
    <row r="742" spans="1:2" ht="13" x14ac:dyDescent="0.15">
      <c r="A742" s="107"/>
      <c r="B742" s="70"/>
    </row>
    <row r="743" spans="1:2" ht="13" x14ac:dyDescent="0.15">
      <c r="A743" s="107"/>
      <c r="B743" s="70"/>
    </row>
    <row r="744" spans="1:2" ht="13" x14ac:dyDescent="0.15">
      <c r="A744" s="107"/>
      <c r="B744" s="70"/>
    </row>
    <row r="745" spans="1:2" ht="13" x14ac:dyDescent="0.15">
      <c r="A745" s="107"/>
      <c r="B745" s="70"/>
    </row>
    <row r="746" spans="1:2" ht="13" x14ac:dyDescent="0.15">
      <c r="A746" s="107"/>
      <c r="B746" s="70"/>
    </row>
    <row r="747" spans="1:2" ht="13" x14ac:dyDescent="0.15">
      <c r="A747" s="107"/>
      <c r="B747" s="70"/>
    </row>
    <row r="748" spans="1:2" ht="13" x14ac:dyDescent="0.15">
      <c r="A748" s="107"/>
      <c r="B748" s="70"/>
    </row>
    <row r="749" spans="1:2" ht="13" x14ac:dyDescent="0.15">
      <c r="A749" s="107"/>
      <c r="B749" s="70"/>
    </row>
    <row r="750" spans="1:2" ht="13" x14ac:dyDescent="0.15">
      <c r="A750" s="107"/>
      <c r="B750" s="70"/>
    </row>
    <row r="751" spans="1:2" ht="13" x14ac:dyDescent="0.15">
      <c r="A751" s="107"/>
      <c r="B751" s="70"/>
    </row>
    <row r="752" spans="1:2" ht="13" x14ac:dyDescent="0.15">
      <c r="A752" s="107"/>
      <c r="B752" s="70"/>
    </row>
    <row r="753" spans="1:2" ht="13" x14ac:dyDescent="0.15">
      <c r="A753" s="107"/>
      <c r="B753" s="70"/>
    </row>
    <row r="754" spans="1:2" ht="13" x14ac:dyDescent="0.15">
      <c r="A754" s="107"/>
      <c r="B754" s="70"/>
    </row>
    <row r="755" spans="1:2" ht="13" x14ac:dyDescent="0.15">
      <c r="A755" s="107"/>
      <c r="B755" s="70"/>
    </row>
    <row r="756" spans="1:2" ht="13" x14ac:dyDescent="0.15">
      <c r="A756" s="107"/>
      <c r="B756" s="70"/>
    </row>
    <row r="757" spans="1:2" ht="13" x14ac:dyDescent="0.15">
      <c r="A757" s="107"/>
      <c r="B757" s="70"/>
    </row>
    <row r="758" spans="1:2" ht="13" x14ac:dyDescent="0.15">
      <c r="A758" s="107"/>
      <c r="B758" s="70"/>
    </row>
    <row r="759" spans="1:2" ht="13" x14ac:dyDescent="0.15">
      <c r="A759" s="107"/>
      <c r="B759" s="70"/>
    </row>
    <row r="760" spans="1:2" ht="13" x14ac:dyDescent="0.15">
      <c r="A760" s="107"/>
      <c r="B760" s="70"/>
    </row>
    <row r="761" spans="1:2" ht="13" x14ac:dyDescent="0.15">
      <c r="A761" s="107"/>
      <c r="B761" s="70"/>
    </row>
    <row r="762" spans="1:2" ht="13" x14ac:dyDescent="0.15">
      <c r="A762" s="107"/>
      <c r="B762" s="70"/>
    </row>
    <row r="763" spans="1:2" ht="13" x14ac:dyDescent="0.15">
      <c r="A763" s="107"/>
      <c r="B763" s="70"/>
    </row>
    <row r="764" spans="1:2" ht="13" x14ac:dyDescent="0.15">
      <c r="A764" s="107"/>
      <c r="B764" s="70"/>
    </row>
    <row r="765" spans="1:2" ht="13" x14ac:dyDescent="0.15">
      <c r="A765" s="107"/>
      <c r="B765" s="70"/>
    </row>
    <row r="766" spans="1:2" ht="13" x14ac:dyDescent="0.15">
      <c r="A766" s="107"/>
      <c r="B766" s="70"/>
    </row>
    <row r="767" spans="1:2" ht="13" x14ac:dyDescent="0.15">
      <c r="A767" s="107"/>
      <c r="B767" s="70"/>
    </row>
    <row r="768" spans="1:2" ht="13" x14ac:dyDescent="0.15">
      <c r="A768" s="107"/>
      <c r="B768" s="70"/>
    </row>
    <row r="769" spans="1:2" ht="13" x14ac:dyDescent="0.15">
      <c r="A769" s="107"/>
      <c r="B769" s="70"/>
    </row>
    <row r="770" spans="1:2" ht="13" x14ac:dyDescent="0.15">
      <c r="A770" s="107"/>
      <c r="B770" s="70"/>
    </row>
    <row r="771" spans="1:2" ht="13" x14ac:dyDescent="0.15">
      <c r="A771" s="107"/>
      <c r="B771" s="70"/>
    </row>
    <row r="772" spans="1:2" ht="13" x14ac:dyDescent="0.15">
      <c r="A772" s="107"/>
      <c r="B772" s="70"/>
    </row>
    <row r="773" spans="1:2" ht="13" x14ac:dyDescent="0.15">
      <c r="A773" s="107"/>
      <c r="B773" s="70"/>
    </row>
    <row r="774" spans="1:2" ht="13" x14ac:dyDescent="0.15">
      <c r="A774" s="107"/>
      <c r="B774" s="70"/>
    </row>
    <row r="775" spans="1:2" ht="13" x14ac:dyDescent="0.15">
      <c r="A775" s="107"/>
      <c r="B775" s="70"/>
    </row>
    <row r="776" spans="1:2" ht="13" x14ac:dyDescent="0.15">
      <c r="A776" s="107"/>
      <c r="B776" s="70"/>
    </row>
    <row r="777" spans="1:2" ht="13" x14ac:dyDescent="0.15">
      <c r="A777" s="107"/>
      <c r="B777" s="70"/>
    </row>
    <row r="778" spans="1:2" ht="13" x14ac:dyDescent="0.15">
      <c r="A778" s="107"/>
      <c r="B778" s="70"/>
    </row>
    <row r="779" spans="1:2" ht="13" x14ac:dyDescent="0.15">
      <c r="A779" s="107"/>
      <c r="B779" s="70"/>
    </row>
    <row r="780" spans="1:2" ht="13" x14ac:dyDescent="0.15">
      <c r="A780" s="107"/>
      <c r="B780" s="70"/>
    </row>
    <row r="781" spans="1:2" ht="13" x14ac:dyDescent="0.15">
      <c r="A781" s="107"/>
      <c r="B781" s="70"/>
    </row>
    <row r="782" spans="1:2" ht="13" x14ac:dyDescent="0.15">
      <c r="A782" s="107"/>
      <c r="B782" s="70"/>
    </row>
    <row r="783" spans="1:2" ht="13" x14ac:dyDescent="0.15">
      <c r="A783" s="107"/>
      <c r="B783" s="70"/>
    </row>
    <row r="784" spans="1:2" ht="13" x14ac:dyDescent="0.15">
      <c r="A784" s="107"/>
      <c r="B784" s="70"/>
    </row>
    <row r="785" spans="1:2" ht="13" x14ac:dyDescent="0.15">
      <c r="A785" s="107"/>
      <c r="B785" s="70"/>
    </row>
    <row r="786" spans="1:2" ht="13" x14ac:dyDescent="0.15">
      <c r="A786" s="107"/>
      <c r="B786" s="70"/>
    </row>
    <row r="787" spans="1:2" ht="13" x14ac:dyDescent="0.15">
      <c r="A787" s="107"/>
      <c r="B787" s="70"/>
    </row>
    <row r="788" spans="1:2" ht="13" x14ac:dyDescent="0.15">
      <c r="A788" s="107"/>
      <c r="B788" s="70"/>
    </row>
    <row r="789" spans="1:2" ht="13" x14ac:dyDescent="0.15">
      <c r="A789" s="107"/>
      <c r="B789" s="70"/>
    </row>
    <row r="790" spans="1:2" ht="13" x14ac:dyDescent="0.15">
      <c r="A790" s="107"/>
      <c r="B790" s="70"/>
    </row>
    <row r="791" spans="1:2" ht="13" x14ac:dyDescent="0.15">
      <c r="A791" s="107"/>
      <c r="B791" s="70"/>
    </row>
    <row r="792" spans="1:2" ht="13" x14ac:dyDescent="0.15">
      <c r="A792" s="107"/>
      <c r="B792" s="70"/>
    </row>
    <row r="793" spans="1:2" ht="13" x14ac:dyDescent="0.15">
      <c r="A793" s="107"/>
      <c r="B793" s="70"/>
    </row>
    <row r="794" spans="1:2" ht="13" x14ac:dyDescent="0.15">
      <c r="A794" s="107"/>
      <c r="B794" s="70"/>
    </row>
    <row r="795" spans="1:2" ht="13" x14ac:dyDescent="0.15">
      <c r="A795" s="107"/>
      <c r="B795" s="70"/>
    </row>
    <row r="796" spans="1:2" ht="13" x14ac:dyDescent="0.15">
      <c r="A796" s="107"/>
      <c r="B796" s="70"/>
    </row>
    <row r="797" spans="1:2" ht="13" x14ac:dyDescent="0.15">
      <c r="A797" s="107"/>
      <c r="B797" s="70"/>
    </row>
    <row r="798" spans="1:2" ht="13" x14ac:dyDescent="0.15">
      <c r="A798" s="107"/>
      <c r="B798" s="70"/>
    </row>
    <row r="799" spans="1:2" ht="13" x14ac:dyDescent="0.15">
      <c r="A799" s="107"/>
      <c r="B799" s="70"/>
    </row>
    <row r="800" spans="1:2" ht="13" x14ac:dyDescent="0.15">
      <c r="A800" s="107"/>
      <c r="B800" s="70"/>
    </row>
    <row r="801" spans="1:2" ht="13" x14ac:dyDescent="0.15">
      <c r="A801" s="107"/>
      <c r="B801" s="70"/>
    </row>
    <row r="802" spans="1:2" ht="13" x14ac:dyDescent="0.15">
      <c r="A802" s="107"/>
      <c r="B802" s="70"/>
    </row>
    <row r="803" spans="1:2" ht="13" x14ac:dyDescent="0.15">
      <c r="A803" s="107"/>
      <c r="B803" s="70"/>
    </row>
    <row r="804" spans="1:2" ht="13" x14ac:dyDescent="0.15">
      <c r="A804" s="107"/>
      <c r="B804" s="70"/>
    </row>
    <row r="805" spans="1:2" ht="13" x14ac:dyDescent="0.15">
      <c r="A805" s="107"/>
      <c r="B805" s="70"/>
    </row>
    <row r="806" spans="1:2" ht="13" x14ac:dyDescent="0.15">
      <c r="A806" s="107"/>
      <c r="B806" s="70"/>
    </row>
    <row r="807" spans="1:2" ht="13" x14ac:dyDescent="0.15">
      <c r="A807" s="107"/>
      <c r="B807" s="70"/>
    </row>
    <row r="808" spans="1:2" ht="13" x14ac:dyDescent="0.15">
      <c r="A808" s="107"/>
      <c r="B808" s="70"/>
    </row>
    <row r="809" spans="1:2" ht="13" x14ac:dyDescent="0.15">
      <c r="A809" s="107"/>
      <c r="B809" s="70"/>
    </row>
    <row r="810" spans="1:2" ht="13" x14ac:dyDescent="0.15">
      <c r="A810" s="107"/>
      <c r="B810" s="70"/>
    </row>
    <row r="811" spans="1:2" ht="13" x14ac:dyDescent="0.15">
      <c r="A811" s="107"/>
      <c r="B811" s="70"/>
    </row>
    <row r="812" spans="1:2" ht="13" x14ac:dyDescent="0.15">
      <c r="A812" s="107"/>
      <c r="B812" s="70"/>
    </row>
    <row r="813" spans="1:2" ht="13" x14ac:dyDescent="0.15">
      <c r="A813" s="107"/>
      <c r="B813" s="70"/>
    </row>
    <row r="814" spans="1:2" ht="13" x14ac:dyDescent="0.15">
      <c r="A814" s="107"/>
      <c r="B814" s="70"/>
    </row>
    <row r="815" spans="1:2" ht="13" x14ac:dyDescent="0.15">
      <c r="A815" s="107"/>
      <c r="B815" s="70"/>
    </row>
    <row r="816" spans="1:2" ht="13" x14ac:dyDescent="0.15">
      <c r="A816" s="107"/>
      <c r="B816" s="70"/>
    </row>
    <row r="817" spans="1:2" ht="13" x14ac:dyDescent="0.15">
      <c r="A817" s="107"/>
      <c r="B817" s="70"/>
    </row>
    <row r="818" spans="1:2" ht="13" x14ac:dyDescent="0.15">
      <c r="A818" s="107"/>
      <c r="B818" s="70"/>
    </row>
    <row r="819" spans="1:2" ht="13" x14ac:dyDescent="0.15">
      <c r="A819" s="107"/>
      <c r="B819" s="70"/>
    </row>
    <row r="820" spans="1:2" ht="13" x14ac:dyDescent="0.15">
      <c r="A820" s="107"/>
      <c r="B820" s="70"/>
    </row>
    <row r="821" spans="1:2" ht="13" x14ac:dyDescent="0.15">
      <c r="A821" s="107"/>
      <c r="B821" s="70"/>
    </row>
    <row r="822" spans="1:2" ht="13" x14ac:dyDescent="0.15">
      <c r="A822" s="107"/>
      <c r="B822" s="70"/>
    </row>
    <row r="823" spans="1:2" ht="13" x14ac:dyDescent="0.15">
      <c r="A823" s="107"/>
      <c r="B823" s="70"/>
    </row>
    <row r="824" spans="1:2" ht="13" x14ac:dyDescent="0.15">
      <c r="A824" s="107"/>
      <c r="B824" s="70"/>
    </row>
    <row r="825" spans="1:2" ht="13" x14ac:dyDescent="0.15">
      <c r="A825" s="107"/>
      <c r="B825" s="70"/>
    </row>
    <row r="826" spans="1:2" ht="13" x14ac:dyDescent="0.15">
      <c r="A826" s="107"/>
      <c r="B826" s="70"/>
    </row>
    <row r="827" spans="1:2" ht="13" x14ac:dyDescent="0.15">
      <c r="A827" s="107"/>
      <c r="B827" s="70"/>
    </row>
    <row r="828" spans="1:2" ht="13" x14ac:dyDescent="0.15">
      <c r="A828" s="107"/>
      <c r="B828" s="70"/>
    </row>
    <row r="829" spans="1:2" ht="13" x14ac:dyDescent="0.15">
      <c r="A829" s="107"/>
      <c r="B829" s="70"/>
    </row>
    <row r="830" spans="1:2" ht="13" x14ac:dyDescent="0.15">
      <c r="A830" s="107"/>
      <c r="B830" s="70"/>
    </row>
    <row r="831" spans="1:2" ht="13" x14ac:dyDescent="0.15">
      <c r="A831" s="107"/>
      <c r="B831" s="70"/>
    </row>
    <row r="832" spans="1:2" ht="13" x14ac:dyDescent="0.15">
      <c r="A832" s="107"/>
      <c r="B832" s="70"/>
    </row>
    <row r="833" spans="1:2" ht="13" x14ac:dyDescent="0.15">
      <c r="A833" s="107"/>
      <c r="B833" s="70"/>
    </row>
    <row r="834" spans="1:2" ht="13" x14ac:dyDescent="0.15">
      <c r="A834" s="107"/>
      <c r="B834" s="70"/>
    </row>
    <row r="835" spans="1:2" ht="13" x14ac:dyDescent="0.15">
      <c r="A835" s="107"/>
      <c r="B835" s="70"/>
    </row>
    <row r="836" spans="1:2" ht="13" x14ac:dyDescent="0.15">
      <c r="A836" s="107"/>
      <c r="B836" s="70"/>
    </row>
    <row r="837" spans="1:2" ht="13" x14ac:dyDescent="0.15">
      <c r="A837" s="107"/>
      <c r="B837" s="70"/>
    </row>
    <row r="838" spans="1:2" ht="13" x14ac:dyDescent="0.15">
      <c r="A838" s="107"/>
      <c r="B838" s="70"/>
    </row>
    <row r="839" spans="1:2" ht="13" x14ac:dyDescent="0.15">
      <c r="A839" s="107"/>
      <c r="B839" s="70"/>
    </row>
    <row r="840" spans="1:2" ht="13" x14ac:dyDescent="0.15">
      <c r="A840" s="107"/>
      <c r="B840" s="70"/>
    </row>
    <row r="841" spans="1:2" ht="13" x14ac:dyDescent="0.15">
      <c r="A841" s="107"/>
      <c r="B841" s="70"/>
    </row>
    <row r="842" spans="1:2" ht="13" x14ac:dyDescent="0.15">
      <c r="A842" s="107"/>
      <c r="B842" s="70"/>
    </row>
    <row r="843" spans="1:2" ht="13" x14ac:dyDescent="0.15">
      <c r="A843" s="107"/>
      <c r="B843" s="70"/>
    </row>
    <row r="844" spans="1:2" ht="13" x14ac:dyDescent="0.15">
      <c r="A844" s="107"/>
      <c r="B844" s="70"/>
    </row>
    <row r="845" spans="1:2" ht="13" x14ac:dyDescent="0.15">
      <c r="A845" s="107"/>
      <c r="B845" s="70"/>
    </row>
    <row r="846" spans="1:2" ht="13" x14ac:dyDescent="0.15">
      <c r="A846" s="107"/>
      <c r="B846" s="70"/>
    </row>
    <row r="847" spans="1:2" ht="13" x14ac:dyDescent="0.15">
      <c r="A847" s="107"/>
      <c r="B847" s="70"/>
    </row>
    <row r="848" spans="1:2" ht="13" x14ac:dyDescent="0.15">
      <c r="A848" s="107"/>
      <c r="B848" s="70"/>
    </row>
    <row r="849" spans="1:2" ht="13" x14ac:dyDescent="0.15">
      <c r="A849" s="107"/>
      <c r="B849" s="70"/>
    </row>
    <row r="850" spans="1:2" ht="13" x14ac:dyDescent="0.15">
      <c r="A850" s="107"/>
      <c r="B850" s="70"/>
    </row>
    <row r="851" spans="1:2" ht="13" x14ac:dyDescent="0.15">
      <c r="A851" s="107"/>
      <c r="B851" s="70"/>
    </row>
    <row r="852" spans="1:2" ht="13" x14ac:dyDescent="0.15">
      <c r="A852" s="107"/>
      <c r="B852" s="70"/>
    </row>
    <row r="853" spans="1:2" ht="13" x14ac:dyDescent="0.15">
      <c r="A853" s="107"/>
      <c r="B853" s="70"/>
    </row>
    <row r="854" spans="1:2" ht="13" x14ac:dyDescent="0.15">
      <c r="A854" s="107"/>
      <c r="B854" s="70"/>
    </row>
    <row r="855" spans="1:2" ht="13" x14ac:dyDescent="0.15">
      <c r="A855" s="107"/>
      <c r="B855" s="70"/>
    </row>
    <row r="856" spans="1:2" ht="13" x14ac:dyDescent="0.15">
      <c r="A856" s="107"/>
      <c r="B856" s="70"/>
    </row>
    <row r="857" spans="1:2" ht="13" x14ac:dyDescent="0.15">
      <c r="A857" s="107"/>
      <c r="B857" s="70"/>
    </row>
    <row r="858" spans="1:2" ht="13" x14ac:dyDescent="0.15">
      <c r="A858" s="107"/>
      <c r="B858" s="70"/>
    </row>
    <row r="859" spans="1:2" ht="13" x14ac:dyDescent="0.15">
      <c r="A859" s="107"/>
      <c r="B859" s="70"/>
    </row>
    <row r="860" spans="1:2" ht="13" x14ac:dyDescent="0.15">
      <c r="A860" s="107"/>
      <c r="B860" s="70"/>
    </row>
    <row r="861" spans="1:2" ht="13" x14ac:dyDescent="0.15">
      <c r="A861" s="107"/>
      <c r="B861" s="70"/>
    </row>
    <row r="862" spans="1:2" ht="13" x14ac:dyDescent="0.15">
      <c r="A862" s="107"/>
      <c r="B862" s="70"/>
    </row>
    <row r="863" spans="1:2" ht="13" x14ac:dyDescent="0.15">
      <c r="A863" s="107"/>
      <c r="B863" s="70"/>
    </row>
    <row r="864" spans="1:2" ht="13" x14ac:dyDescent="0.15">
      <c r="A864" s="107"/>
      <c r="B864" s="70"/>
    </row>
    <row r="865" spans="1:2" ht="13" x14ac:dyDescent="0.15">
      <c r="A865" s="107"/>
      <c r="B865" s="70"/>
    </row>
    <row r="866" spans="1:2" ht="13" x14ac:dyDescent="0.15">
      <c r="A866" s="107"/>
      <c r="B866" s="70"/>
    </row>
    <row r="867" spans="1:2" ht="13" x14ac:dyDescent="0.15">
      <c r="A867" s="107"/>
      <c r="B867" s="70"/>
    </row>
    <row r="868" spans="1:2" ht="13" x14ac:dyDescent="0.15">
      <c r="A868" s="107"/>
      <c r="B868" s="70"/>
    </row>
    <row r="869" spans="1:2" ht="13" x14ac:dyDescent="0.15">
      <c r="A869" s="107"/>
      <c r="B869" s="70"/>
    </row>
    <row r="870" spans="1:2" ht="13" x14ac:dyDescent="0.15">
      <c r="A870" s="107"/>
      <c r="B870" s="70"/>
    </row>
    <row r="871" spans="1:2" ht="13" x14ac:dyDescent="0.15">
      <c r="A871" s="107"/>
      <c r="B871" s="70"/>
    </row>
    <row r="872" spans="1:2" ht="13" x14ac:dyDescent="0.15">
      <c r="A872" s="107"/>
      <c r="B872" s="70"/>
    </row>
    <row r="873" spans="1:2" ht="13" x14ac:dyDescent="0.15">
      <c r="A873" s="107"/>
      <c r="B873" s="70"/>
    </row>
    <row r="874" spans="1:2" ht="13" x14ac:dyDescent="0.15">
      <c r="A874" s="107"/>
      <c r="B874" s="70"/>
    </row>
    <row r="875" spans="1:2" ht="13" x14ac:dyDescent="0.15">
      <c r="A875" s="107"/>
      <c r="B875" s="70"/>
    </row>
    <row r="876" spans="1:2" ht="13" x14ac:dyDescent="0.15">
      <c r="A876" s="107"/>
      <c r="B876" s="70"/>
    </row>
    <row r="877" spans="1:2" ht="13" x14ac:dyDescent="0.15">
      <c r="A877" s="107"/>
      <c r="B877" s="70"/>
    </row>
    <row r="878" spans="1:2" ht="13" x14ac:dyDescent="0.15">
      <c r="A878" s="107"/>
      <c r="B878" s="70"/>
    </row>
    <row r="879" spans="1:2" ht="13" x14ac:dyDescent="0.15">
      <c r="A879" s="107"/>
      <c r="B879" s="70"/>
    </row>
    <row r="880" spans="1:2" ht="13" x14ac:dyDescent="0.15">
      <c r="A880" s="107"/>
      <c r="B880" s="70"/>
    </row>
    <row r="881" spans="1:2" ht="13" x14ac:dyDescent="0.15">
      <c r="A881" s="107"/>
      <c r="B881" s="70"/>
    </row>
    <row r="882" spans="1:2" ht="13" x14ac:dyDescent="0.15">
      <c r="A882" s="107"/>
      <c r="B882" s="70"/>
    </row>
    <row r="883" spans="1:2" ht="13" x14ac:dyDescent="0.15">
      <c r="A883" s="107"/>
      <c r="B883" s="70"/>
    </row>
    <row r="884" spans="1:2" ht="13" x14ac:dyDescent="0.15">
      <c r="A884" s="107"/>
      <c r="B884" s="70"/>
    </row>
    <row r="885" spans="1:2" ht="13" x14ac:dyDescent="0.15">
      <c r="A885" s="107"/>
      <c r="B885" s="70"/>
    </row>
    <row r="886" spans="1:2" ht="13" x14ac:dyDescent="0.15">
      <c r="A886" s="107"/>
      <c r="B886" s="70"/>
    </row>
    <row r="887" spans="1:2" ht="13" x14ac:dyDescent="0.15">
      <c r="A887" s="107"/>
      <c r="B887" s="70"/>
    </row>
    <row r="888" spans="1:2" ht="13" x14ac:dyDescent="0.15">
      <c r="A888" s="107"/>
      <c r="B888" s="70"/>
    </row>
    <row r="889" spans="1:2" ht="13" x14ac:dyDescent="0.15">
      <c r="A889" s="107"/>
      <c r="B889" s="70"/>
    </row>
    <row r="890" spans="1:2" ht="13" x14ac:dyDescent="0.15">
      <c r="A890" s="107"/>
      <c r="B890" s="70"/>
    </row>
    <row r="891" spans="1:2" ht="13" x14ac:dyDescent="0.15">
      <c r="A891" s="107"/>
      <c r="B891" s="70"/>
    </row>
    <row r="892" spans="1:2" ht="13" x14ac:dyDescent="0.15">
      <c r="A892" s="107"/>
      <c r="B892" s="70"/>
    </row>
    <row r="893" spans="1:2" ht="13" x14ac:dyDescent="0.15">
      <c r="A893" s="107"/>
      <c r="B893" s="70"/>
    </row>
    <row r="894" spans="1:2" ht="13" x14ac:dyDescent="0.15">
      <c r="A894" s="107"/>
      <c r="B894" s="70"/>
    </row>
    <row r="895" spans="1:2" ht="13" x14ac:dyDescent="0.15">
      <c r="A895" s="107"/>
      <c r="B895" s="70"/>
    </row>
    <row r="896" spans="1:2" ht="13" x14ac:dyDescent="0.15">
      <c r="A896" s="107"/>
      <c r="B896" s="70"/>
    </row>
    <row r="897" spans="1:2" ht="13" x14ac:dyDescent="0.15">
      <c r="A897" s="107"/>
      <c r="B897" s="70"/>
    </row>
    <row r="898" spans="1:2" ht="13" x14ac:dyDescent="0.15">
      <c r="A898" s="107"/>
      <c r="B898" s="70"/>
    </row>
    <row r="899" spans="1:2" ht="13" x14ac:dyDescent="0.15">
      <c r="A899" s="107"/>
      <c r="B899" s="70"/>
    </row>
    <row r="900" spans="1:2" ht="13" x14ac:dyDescent="0.15">
      <c r="A900" s="107"/>
      <c r="B900" s="70"/>
    </row>
    <row r="901" spans="1:2" ht="13" x14ac:dyDescent="0.15">
      <c r="A901" s="107"/>
      <c r="B901" s="70"/>
    </row>
    <row r="902" spans="1:2" ht="13" x14ac:dyDescent="0.15">
      <c r="A902" s="107"/>
      <c r="B902" s="70"/>
    </row>
    <row r="903" spans="1:2" ht="13" x14ac:dyDescent="0.15">
      <c r="A903" s="107"/>
      <c r="B903" s="70"/>
    </row>
    <row r="904" spans="1:2" ht="13" x14ac:dyDescent="0.15">
      <c r="A904" s="107"/>
      <c r="B904" s="70"/>
    </row>
    <row r="905" spans="1:2" ht="13" x14ac:dyDescent="0.15">
      <c r="A905" s="107"/>
      <c r="B905" s="70"/>
    </row>
    <row r="906" spans="1:2" ht="13" x14ac:dyDescent="0.15">
      <c r="A906" s="107"/>
      <c r="B906" s="70"/>
    </row>
    <row r="907" spans="1:2" ht="13" x14ac:dyDescent="0.15">
      <c r="A907" s="107"/>
      <c r="B907" s="70"/>
    </row>
    <row r="908" spans="1:2" ht="13" x14ac:dyDescent="0.15">
      <c r="A908" s="107"/>
      <c r="B908" s="70"/>
    </row>
    <row r="909" spans="1:2" ht="13" x14ac:dyDescent="0.15">
      <c r="A909" s="107"/>
      <c r="B909" s="70"/>
    </row>
    <row r="910" spans="1:2" ht="13" x14ac:dyDescent="0.15">
      <c r="A910" s="107"/>
      <c r="B910" s="70"/>
    </row>
    <row r="911" spans="1:2" ht="13" x14ac:dyDescent="0.15">
      <c r="A911" s="107"/>
      <c r="B911" s="70"/>
    </row>
    <row r="912" spans="1:2" ht="13" x14ac:dyDescent="0.15">
      <c r="A912" s="107"/>
      <c r="B912" s="70"/>
    </row>
    <row r="913" spans="1:2" ht="13" x14ac:dyDescent="0.15">
      <c r="A913" s="107"/>
      <c r="B913" s="70"/>
    </row>
    <row r="914" spans="1:2" ht="13" x14ac:dyDescent="0.15">
      <c r="A914" s="107"/>
      <c r="B914" s="70"/>
    </row>
    <row r="915" spans="1:2" ht="13" x14ac:dyDescent="0.15">
      <c r="A915" s="107"/>
      <c r="B915" s="70"/>
    </row>
    <row r="916" spans="1:2" ht="13" x14ac:dyDescent="0.15">
      <c r="A916" s="107"/>
      <c r="B916" s="70"/>
    </row>
    <row r="917" spans="1:2" ht="13" x14ac:dyDescent="0.15">
      <c r="A917" s="107"/>
      <c r="B917" s="70"/>
    </row>
    <row r="918" spans="1:2" ht="13" x14ac:dyDescent="0.15">
      <c r="A918" s="107"/>
      <c r="B918" s="70"/>
    </row>
    <row r="919" spans="1:2" ht="13" x14ac:dyDescent="0.15">
      <c r="A919" s="107"/>
      <c r="B919" s="70"/>
    </row>
    <row r="920" spans="1:2" ht="13" x14ac:dyDescent="0.15">
      <c r="A920" s="107"/>
      <c r="B920" s="70"/>
    </row>
    <row r="921" spans="1:2" ht="13" x14ac:dyDescent="0.15">
      <c r="A921" s="107"/>
      <c r="B921" s="70"/>
    </row>
    <row r="922" spans="1:2" ht="13" x14ac:dyDescent="0.15">
      <c r="A922" s="107"/>
      <c r="B922" s="70"/>
    </row>
    <row r="923" spans="1:2" ht="13" x14ac:dyDescent="0.15">
      <c r="A923" s="107"/>
      <c r="B923" s="70"/>
    </row>
    <row r="924" spans="1:2" ht="13" x14ac:dyDescent="0.15">
      <c r="A924" s="107"/>
      <c r="B924" s="70"/>
    </row>
    <row r="925" spans="1:2" ht="13" x14ac:dyDescent="0.15">
      <c r="A925" s="107"/>
      <c r="B925" s="70"/>
    </row>
    <row r="926" spans="1:2" ht="13" x14ac:dyDescent="0.15">
      <c r="A926" s="107"/>
      <c r="B926" s="70"/>
    </row>
    <row r="927" spans="1:2" ht="13" x14ac:dyDescent="0.15">
      <c r="A927" s="107"/>
      <c r="B927" s="70"/>
    </row>
    <row r="928" spans="1:2" ht="13" x14ac:dyDescent="0.15">
      <c r="A928" s="107"/>
      <c r="B928" s="70"/>
    </row>
    <row r="929" spans="1:2" ht="13" x14ac:dyDescent="0.15">
      <c r="A929" s="107"/>
      <c r="B929" s="70"/>
    </row>
    <row r="930" spans="1:2" ht="13" x14ac:dyDescent="0.15">
      <c r="A930" s="107"/>
      <c r="B930" s="70"/>
    </row>
    <row r="931" spans="1:2" ht="13" x14ac:dyDescent="0.15">
      <c r="A931" s="107"/>
      <c r="B931" s="70"/>
    </row>
    <row r="932" spans="1:2" ht="13" x14ac:dyDescent="0.15">
      <c r="A932" s="107"/>
      <c r="B932" s="70"/>
    </row>
    <row r="933" spans="1:2" ht="13" x14ac:dyDescent="0.15">
      <c r="A933" s="107"/>
      <c r="B933" s="70"/>
    </row>
    <row r="934" spans="1:2" ht="13" x14ac:dyDescent="0.15">
      <c r="A934" s="107"/>
      <c r="B934" s="70"/>
    </row>
    <row r="935" spans="1:2" ht="13" x14ac:dyDescent="0.15">
      <c r="A935" s="107"/>
      <c r="B935" s="70"/>
    </row>
    <row r="936" spans="1:2" ht="13" x14ac:dyDescent="0.15">
      <c r="A936" s="107"/>
      <c r="B936" s="70"/>
    </row>
    <row r="937" spans="1:2" ht="13" x14ac:dyDescent="0.15">
      <c r="A937" s="107"/>
      <c r="B937" s="70"/>
    </row>
    <row r="938" spans="1:2" ht="13" x14ac:dyDescent="0.15">
      <c r="A938" s="107"/>
      <c r="B938" s="70"/>
    </row>
    <row r="939" spans="1:2" ht="13" x14ac:dyDescent="0.15">
      <c r="A939" s="107"/>
      <c r="B939" s="70"/>
    </row>
    <row r="940" spans="1:2" ht="13" x14ac:dyDescent="0.15">
      <c r="A940" s="107"/>
      <c r="B940" s="70"/>
    </row>
    <row r="941" spans="1:2" ht="13" x14ac:dyDescent="0.15">
      <c r="A941" s="107"/>
      <c r="B941" s="70"/>
    </row>
    <row r="942" spans="1:2" ht="13" x14ac:dyDescent="0.15">
      <c r="A942" s="107"/>
      <c r="B942" s="70"/>
    </row>
    <row r="943" spans="1:2" ht="13" x14ac:dyDescent="0.15">
      <c r="A943" s="107"/>
      <c r="B943" s="70"/>
    </row>
    <row r="944" spans="1:2" ht="13" x14ac:dyDescent="0.15">
      <c r="A944" s="107"/>
      <c r="B944" s="70"/>
    </row>
    <row r="945" spans="1:2" ht="13" x14ac:dyDescent="0.15">
      <c r="A945" s="107"/>
      <c r="B945" s="70"/>
    </row>
    <row r="946" spans="1:2" ht="13" x14ac:dyDescent="0.15">
      <c r="A946" s="107"/>
      <c r="B946" s="70"/>
    </row>
    <row r="947" spans="1:2" ht="13" x14ac:dyDescent="0.15">
      <c r="A947" s="107"/>
      <c r="B947" s="70"/>
    </row>
    <row r="948" spans="1:2" ht="13" x14ac:dyDescent="0.15">
      <c r="A948" s="107"/>
      <c r="B948" s="70"/>
    </row>
    <row r="949" spans="1:2" ht="13" x14ac:dyDescent="0.15">
      <c r="A949" s="107"/>
      <c r="B949" s="70"/>
    </row>
    <row r="950" spans="1:2" ht="13" x14ac:dyDescent="0.15">
      <c r="A950" s="107"/>
      <c r="B950" s="70"/>
    </row>
    <row r="951" spans="1:2" ht="13" x14ac:dyDescent="0.15">
      <c r="A951" s="107"/>
      <c r="B951" s="70"/>
    </row>
    <row r="952" spans="1:2" ht="13" x14ac:dyDescent="0.15">
      <c r="A952" s="107"/>
      <c r="B952" s="70"/>
    </row>
    <row r="953" spans="1:2" ht="13" x14ac:dyDescent="0.15">
      <c r="A953" s="107"/>
      <c r="B953" s="70"/>
    </row>
    <row r="954" spans="1:2" ht="13" x14ac:dyDescent="0.15">
      <c r="A954" s="107"/>
      <c r="B954" s="70"/>
    </row>
    <row r="955" spans="1:2" ht="13" x14ac:dyDescent="0.15">
      <c r="A955" s="107"/>
      <c r="B955" s="70"/>
    </row>
    <row r="956" spans="1:2" ht="13" x14ac:dyDescent="0.15">
      <c r="A956" s="107"/>
      <c r="B956" s="70"/>
    </row>
    <row r="957" spans="1:2" ht="13" x14ac:dyDescent="0.15">
      <c r="A957" s="107"/>
      <c r="B957" s="70"/>
    </row>
    <row r="958" spans="1:2" ht="13" x14ac:dyDescent="0.15">
      <c r="A958" s="107"/>
      <c r="B958" s="70"/>
    </row>
    <row r="959" spans="1:2" ht="13" x14ac:dyDescent="0.15">
      <c r="A959" s="107"/>
      <c r="B959" s="70"/>
    </row>
    <row r="960" spans="1:2" ht="13" x14ac:dyDescent="0.15">
      <c r="A960" s="107"/>
      <c r="B960" s="70"/>
    </row>
    <row r="961" spans="1:2" ht="13" x14ac:dyDescent="0.15">
      <c r="A961" s="107"/>
      <c r="B961" s="70"/>
    </row>
    <row r="962" spans="1:2" ht="13" x14ac:dyDescent="0.15">
      <c r="A962" s="107"/>
      <c r="B962" s="70"/>
    </row>
    <row r="963" spans="1:2" ht="13" x14ac:dyDescent="0.15">
      <c r="A963" s="107"/>
      <c r="B963" s="70"/>
    </row>
    <row r="964" spans="1:2" ht="13" x14ac:dyDescent="0.15">
      <c r="A964" s="107"/>
      <c r="B964" s="70"/>
    </row>
    <row r="965" spans="1:2" ht="13" x14ac:dyDescent="0.15">
      <c r="A965" s="107"/>
      <c r="B965" s="70"/>
    </row>
    <row r="966" spans="1:2" ht="13" x14ac:dyDescent="0.15">
      <c r="A966" s="107"/>
      <c r="B966" s="70"/>
    </row>
    <row r="967" spans="1:2" ht="13" x14ac:dyDescent="0.15">
      <c r="A967" s="107"/>
      <c r="B967" s="70"/>
    </row>
    <row r="968" spans="1:2" ht="13" x14ac:dyDescent="0.15">
      <c r="A968" s="107"/>
      <c r="B968" s="70"/>
    </row>
    <row r="969" spans="1:2" ht="13" x14ac:dyDescent="0.15">
      <c r="A969" s="107"/>
      <c r="B969" s="70"/>
    </row>
    <row r="970" spans="1:2" ht="13" x14ac:dyDescent="0.15">
      <c r="A970" s="107"/>
      <c r="B970" s="70"/>
    </row>
    <row r="971" spans="1:2" ht="13" x14ac:dyDescent="0.15">
      <c r="A971" s="107"/>
      <c r="B971" s="70"/>
    </row>
    <row r="972" spans="1:2" ht="13" x14ac:dyDescent="0.15">
      <c r="A972" s="107"/>
      <c r="B972" s="70"/>
    </row>
    <row r="973" spans="1:2" ht="13" x14ac:dyDescent="0.15">
      <c r="A973" s="107"/>
      <c r="B973" s="70"/>
    </row>
    <row r="974" spans="1:2" ht="13" x14ac:dyDescent="0.15">
      <c r="A974" s="107"/>
      <c r="B974" s="70"/>
    </row>
    <row r="975" spans="1:2" ht="13" x14ac:dyDescent="0.15">
      <c r="A975" s="107"/>
      <c r="B975" s="70"/>
    </row>
    <row r="976" spans="1:2" ht="13" x14ac:dyDescent="0.15">
      <c r="A976" s="107"/>
      <c r="B976" s="70"/>
    </row>
    <row r="977" spans="1:2" ht="13" x14ac:dyDescent="0.15">
      <c r="A977" s="107"/>
      <c r="B977" s="70"/>
    </row>
    <row r="978" spans="1:2" ht="13" x14ac:dyDescent="0.15">
      <c r="A978" s="107"/>
      <c r="B978" s="70"/>
    </row>
    <row r="979" spans="1:2" ht="13" x14ac:dyDescent="0.15">
      <c r="A979" s="107"/>
      <c r="B979" s="70"/>
    </row>
    <row r="980" spans="1:2" ht="13" x14ac:dyDescent="0.15">
      <c r="A980" s="107"/>
      <c r="B980" s="70"/>
    </row>
    <row r="981" spans="1:2" ht="13" x14ac:dyDescent="0.15">
      <c r="A981" s="107"/>
      <c r="B981" s="70"/>
    </row>
    <row r="982" spans="1:2" ht="13" x14ac:dyDescent="0.15">
      <c r="A982" s="107"/>
      <c r="B982" s="70"/>
    </row>
    <row r="983" spans="1:2" ht="13" x14ac:dyDescent="0.15">
      <c r="A983" s="107"/>
      <c r="B983" s="70"/>
    </row>
    <row r="984" spans="1:2" ht="13" x14ac:dyDescent="0.15">
      <c r="A984" s="107"/>
      <c r="B984" s="70"/>
    </row>
    <row r="985" spans="1:2" ht="13" x14ac:dyDescent="0.15">
      <c r="A985" s="107"/>
      <c r="B985" s="70"/>
    </row>
    <row r="986" spans="1:2" ht="13" x14ac:dyDescent="0.15">
      <c r="A986" s="107"/>
      <c r="B986" s="70"/>
    </row>
    <row r="987" spans="1:2" ht="13" x14ac:dyDescent="0.15">
      <c r="A987" s="107"/>
      <c r="B987" s="70"/>
    </row>
    <row r="988" spans="1:2" ht="13" x14ac:dyDescent="0.15">
      <c r="A988" s="107"/>
      <c r="B988" s="70"/>
    </row>
    <row r="989" spans="1:2" ht="13" x14ac:dyDescent="0.15">
      <c r="A989" s="107"/>
      <c r="B989" s="70"/>
    </row>
    <row r="990" spans="1:2" ht="13" x14ac:dyDescent="0.15">
      <c r="A990" s="107"/>
      <c r="B990" s="70"/>
    </row>
    <row r="991" spans="1:2" ht="13" x14ac:dyDescent="0.15">
      <c r="A991" s="107"/>
      <c r="B991" s="70"/>
    </row>
    <row r="992" spans="1:2" ht="13" x14ac:dyDescent="0.15">
      <c r="A992" s="107"/>
      <c r="B992" s="70"/>
    </row>
    <row r="993" spans="1:2" ht="13" x14ac:dyDescent="0.15">
      <c r="A993" s="107"/>
      <c r="B993" s="70"/>
    </row>
    <row r="994" spans="1:2" ht="13" x14ac:dyDescent="0.15">
      <c r="A994" s="107"/>
      <c r="B994" s="70"/>
    </row>
    <row r="995" spans="1:2" ht="13" x14ac:dyDescent="0.15">
      <c r="A995" s="107"/>
      <c r="B995" s="70"/>
    </row>
    <row r="996" spans="1:2" ht="13" x14ac:dyDescent="0.15">
      <c r="A996" s="107"/>
      <c r="B996" s="70"/>
    </row>
    <row r="997" spans="1:2" ht="13" x14ac:dyDescent="0.15">
      <c r="A997" s="107"/>
      <c r="B997" s="70"/>
    </row>
    <row r="998" spans="1:2" ht="13" x14ac:dyDescent="0.15">
      <c r="A998" s="107"/>
      <c r="B998" s="70"/>
    </row>
    <row r="999" spans="1:2" ht="13" x14ac:dyDescent="0.15">
      <c r="A999" s="107"/>
      <c r="B999" s="70"/>
    </row>
    <row r="1000" spans="1:2" ht="13" x14ac:dyDescent="0.15">
      <c r="A1000" s="107"/>
      <c r="B1000" s="70"/>
    </row>
  </sheetData>
  <pageMargins left="0.7" right="0.7" top="0.75" bottom="0.75" header="0.3" footer="0.3"/>
  <legacy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outlinePr summaryBelow="0" summaryRight="0"/>
  </sheetPr>
  <dimension ref="A1:E7"/>
  <sheetViews>
    <sheetView workbookViewId="0"/>
  </sheetViews>
  <sheetFormatPr baseColWidth="10" defaultColWidth="14.5" defaultRowHeight="15.75" customHeight="1" x14ac:dyDescent="0.15"/>
  <cols>
    <col min="1" max="1" width="56" customWidth="1"/>
    <col min="2" max="2" width="39.6640625" customWidth="1"/>
  </cols>
  <sheetData>
    <row r="1" spans="1:5" ht="13" x14ac:dyDescent="0.15">
      <c r="A1" s="120" t="s">
        <v>213</v>
      </c>
    </row>
    <row r="2" spans="1:5" ht="72" customHeight="1" x14ac:dyDescent="0.15">
      <c r="A2" s="121" t="s">
        <v>214</v>
      </c>
      <c r="B2" s="121" t="s">
        <v>215</v>
      </c>
      <c r="C2" s="122" t="s">
        <v>216</v>
      </c>
      <c r="D2" s="123"/>
      <c r="E2" s="123"/>
    </row>
    <row r="3" spans="1:5" ht="84" x14ac:dyDescent="0.15">
      <c r="A3" s="124" t="s">
        <v>217</v>
      </c>
      <c r="B3" s="121" t="s">
        <v>218</v>
      </c>
      <c r="C3" s="122" t="s">
        <v>219</v>
      </c>
      <c r="D3" s="123"/>
      <c r="E3" s="123"/>
    </row>
    <row r="4" spans="1:5" ht="70" x14ac:dyDescent="0.15">
      <c r="A4" s="124" t="s">
        <v>220</v>
      </c>
      <c r="B4" s="121" t="s">
        <v>221</v>
      </c>
      <c r="C4" s="122" t="s">
        <v>222</v>
      </c>
      <c r="D4" s="123"/>
      <c r="E4" s="123"/>
    </row>
    <row r="5" spans="1:5" ht="56" x14ac:dyDescent="0.15">
      <c r="A5" s="124" t="s">
        <v>223</v>
      </c>
      <c r="B5" s="121" t="s">
        <v>224</v>
      </c>
      <c r="C5" s="122" t="s">
        <v>225</v>
      </c>
      <c r="D5" s="123"/>
      <c r="E5" s="123"/>
    </row>
    <row r="6" spans="1:5" ht="13" x14ac:dyDescent="0.15">
      <c r="A6" s="98" t="s">
        <v>226</v>
      </c>
      <c r="B6" s="98" t="s">
        <v>227</v>
      </c>
      <c r="C6" s="125" t="s">
        <v>228</v>
      </c>
    </row>
    <row r="7" spans="1:5" ht="56" x14ac:dyDescent="0.15">
      <c r="A7" s="124" t="s">
        <v>229</v>
      </c>
      <c r="B7" s="121" t="s">
        <v>230</v>
      </c>
      <c r="C7" s="122" t="s">
        <v>231</v>
      </c>
    </row>
  </sheetData>
  <hyperlinks>
    <hyperlink ref="C2" r:id="rId1" xr:uid="{00000000-0004-0000-1900-000000000000}"/>
    <hyperlink ref="C3" r:id="rId2" xr:uid="{00000000-0004-0000-1900-000001000000}"/>
    <hyperlink ref="C4" r:id="rId3" xr:uid="{00000000-0004-0000-1900-000002000000}"/>
    <hyperlink ref="C5" r:id="rId4" xr:uid="{00000000-0004-0000-1900-000003000000}"/>
    <hyperlink ref="C6" r:id="rId5" xr:uid="{00000000-0004-0000-1900-000004000000}"/>
    <hyperlink ref="C7" r:id="rId6" xr:uid="{00000000-0004-0000-1900-000005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H12"/>
  <sheetViews>
    <sheetView workbookViewId="0">
      <selection activeCell="B12" sqref="B12"/>
    </sheetView>
  </sheetViews>
  <sheetFormatPr baseColWidth="10" defaultColWidth="14.5" defaultRowHeight="15.75" customHeight="1" x14ac:dyDescent="0.15"/>
  <sheetData>
    <row r="1" spans="1:8" ht="30" customHeight="1" x14ac:dyDescent="0.15">
      <c r="A1" s="22" t="s">
        <v>45</v>
      </c>
      <c r="B1" s="23" t="s">
        <v>46</v>
      </c>
      <c r="C1" s="23" t="s">
        <v>47</v>
      </c>
      <c r="D1" s="74" t="s">
        <v>48</v>
      </c>
      <c r="E1" s="69" t="s">
        <v>49</v>
      </c>
      <c r="F1" s="127"/>
    </row>
    <row r="2" spans="1:8" ht="15.75" customHeight="1" x14ac:dyDescent="0.15">
      <c r="A2" s="75">
        <v>1959</v>
      </c>
      <c r="B2" s="76">
        <v>3400</v>
      </c>
      <c r="C2" s="76">
        <v>0</v>
      </c>
      <c r="D2" s="77">
        <v>0</v>
      </c>
      <c r="E2" s="126">
        <f>SUM(B2:D2)</f>
        <v>3400</v>
      </c>
      <c r="F2" s="126"/>
      <c r="H2" s="17" t="s">
        <v>50</v>
      </c>
    </row>
    <row r="3" spans="1:8" ht="15.75" customHeight="1" x14ac:dyDescent="0.15">
      <c r="A3" s="75">
        <v>1960</v>
      </c>
      <c r="B3" s="76">
        <v>11700</v>
      </c>
      <c r="C3" s="76">
        <v>0</v>
      </c>
      <c r="D3" s="77">
        <v>0</v>
      </c>
      <c r="E3" s="126">
        <f t="shared" ref="E3:E11" si="0">SUM(B3:D3)</f>
        <v>11700</v>
      </c>
      <c r="F3" s="126"/>
      <c r="H3" s="17" t="s">
        <v>51</v>
      </c>
    </row>
    <row r="4" spans="1:8" ht="15.75" customHeight="1" x14ac:dyDescent="0.15">
      <c r="A4" s="75">
        <v>1961</v>
      </c>
      <c r="B4" s="76">
        <v>52300</v>
      </c>
      <c r="C4" s="76">
        <v>480</v>
      </c>
      <c r="D4" s="77">
        <v>0</v>
      </c>
      <c r="E4" s="126">
        <f t="shared" si="0"/>
        <v>52780</v>
      </c>
      <c r="F4" s="126"/>
    </row>
    <row r="5" spans="1:8" ht="15.75" customHeight="1" x14ac:dyDescent="0.15">
      <c r="A5" s="75">
        <v>1962</v>
      </c>
      <c r="B5" s="76">
        <v>62600</v>
      </c>
      <c r="C5" s="76">
        <v>38100</v>
      </c>
      <c r="D5" s="77">
        <v>1200</v>
      </c>
      <c r="E5" s="126">
        <f t="shared" si="0"/>
        <v>101900</v>
      </c>
      <c r="F5" s="126"/>
    </row>
    <row r="6" spans="1:8" ht="15.75" customHeight="1" x14ac:dyDescent="0.15">
      <c r="A6" s="75">
        <v>1963</v>
      </c>
      <c r="B6" s="76">
        <v>89400</v>
      </c>
      <c r="C6" s="76">
        <v>66300</v>
      </c>
      <c r="D6" s="77">
        <v>4000</v>
      </c>
      <c r="E6" s="126">
        <f t="shared" si="0"/>
        <v>159700</v>
      </c>
      <c r="F6" s="126"/>
    </row>
    <row r="7" spans="1:8" ht="15.75" customHeight="1" x14ac:dyDescent="0.15">
      <c r="A7" s="75">
        <v>1964</v>
      </c>
      <c r="B7" s="76">
        <v>30200</v>
      </c>
      <c r="C7" s="76">
        <v>70400</v>
      </c>
      <c r="D7" s="77">
        <v>20000</v>
      </c>
      <c r="E7" s="126">
        <f t="shared" si="0"/>
        <v>120600</v>
      </c>
      <c r="F7" s="126"/>
    </row>
    <row r="8" spans="1:8" ht="15.75" customHeight="1" x14ac:dyDescent="0.15">
      <c r="A8" s="75">
        <v>1965</v>
      </c>
      <c r="B8" s="76">
        <v>12500</v>
      </c>
      <c r="C8" s="76">
        <v>82700</v>
      </c>
      <c r="D8" s="77">
        <v>49500</v>
      </c>
      <c r="E8" s="126">
        <f t="shared" si="0"/>
        <v>144700</v>
      </c>
      <c r="F8" s="126"/>
    </row>
    <row r="9" spans="1:8" ht="15.75" customHeight="1" x14ac:dyDescent="0.15">
      <c r="A9" s="75">
        <v>1966</v>
      </c>
      <c r="B9" s="76">
        <v>0</v>
      </c>
      <c r="C9" s="76">
        <v>106000</v>
      </c>
      <c r="D9" s="77">
        <v>56800</v>
      </c>
      <c r="E9" s="126">
        <f t="shared" si="0"/>
        <v>162800</v>
      </c>
      <c r="F9" s="126"/>
    </row>
    <row r="10" spans="1:8" ht="15.75" customHeight="1" x14ac:dyDescent="0.15">
      <c r="A10" s="75">
        <v>1967</v>
      </c>
      <c r="B10" s="76">
        <v>0</v>
      </c>
      <c r="C10" s="76">
        <v>80300</v>
      </c>
      <c r="D10" s="77">
        <v>27200</v>
      </c>
      <c r="E10" s="126">
        <f t="shared" si="0"/>
        <v>107500</v>
      </c>
      <c r="F10" s="126"/>
    </row>
    <row r="11" spans="1:8" ht="15.75" customHeight="1" x14ac:dyDescent="0.15">
      <c r="A11" s="75">
        <v>1968</v>
      </c>
      <c r="B11" s="76">
        <v>0</v>
      </c>
      <c r="C11" s="76">
        <v>33000</v>
      </c>
      <c r="D11" s="77">
        <v>8900</v>
      </c>
      <c r="E11" s="126">
        <f t="shared" si="0"/>
        <v>41900</v>
      </c>
      <c r="F11" s="126"/>
    </row>
    <row r="12" spans="1:8" ht="15.75" customHeight="1" x14ac:dyDescent="0.15">
      <c r="A12" s="79" t="s">
        <v>42</v>
      </c>
      <c r="B12" s="80">
        <f t="shared" ref="B12:E12" si="1">SUM(B2:B11)</f>
        <v>262100</v>
      </c>
      <c r="C12" s="80">
        <f t="shared" si="1"/>
        <v>477280</v>
      </c>
      <c r="D12" s="81">
        <f t="shared" si="1"/>
        <v>167600</v>
      </c>
      <c r="E12" s="111">
        <f t="shared" si="1"/>
        <v>906980</v>
      </c>
      <c r="F12" s="128"/>
    </row>
  </sheetData>
  <pageMargins left="0.7" right="0.7" top="0.75" bottom="0.75" header="0.3" footer="0.3"/>
  <ignoredErrors>
    <ignoredError sqref="E2"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Z12"/>
  <sheetViews>
    <sheetView workbookViewId="0">
      <selection activeCell="E9" sqref="E9"/>
    </sheetView>
  </sheetViews>
  <sheetFormatPr baseColWidth="10" defaultColWidth="14.5" defaultRowHeight="15.75" customHeight="1" x14ac:dyDescent="0.15"/>
  <sheetData>
    <row r="1" spans="1:26" ht="15.75" customHeight="1" x14ac:dyDescent="0.15">
      <c r="A1" s="22" t="s">
        <v>17</v>
      </c>
      <c r="B1" s="83" t="s">
        <v>2</v>
      </c>
      <c r="C1" s="83" t="s">
        <v>52</v>
      </c>
      <c r="D1" s="84" t="s">
        <v>53</v>
      </c>
      <c r="E1" s="83" t="s">
        <v>54</v>
      </c>
      <c r="F1" s="68"/>
      <c r="G1" s="68"/>
      <c r="H1" s="68"/>
      <c r="I1" s="68"/>
      <c r="J1" s="68"/>
      <c r="K1" s="68"/>
      <c r="L1" s="68"/>
      <c r="M1" s="68"/>
      <c r="N1" s="68"/>
      <c r="O1" s="68"/>
      <c r="P1" s="68"/>
      <c r="Q1" s="68"/>
      <c r="R1" s="68"/>
      <c r="S1" s="68"/>
      <c r="T1" s="68"/>
      <c r="U1" s="68"/>
      <c r="V1" s="68"/>
      <c r="W1" s="68"/>
      <c r="X1" s="68"/>
      <c r="Y1" s="68"/>
      <c r="Z1" s="68"/>
    </row>
    <row r="2" spans="1:26" ht="15.75" customHeight="1" x14ac:dyDescent="0.15">
      <c r="A2" s="75">
        <v>1959</v>
      </c>
      <c r="B2" s="76">
        <v>0</v>
      </c>
      <c r="C2" s="76">
        <v>0</v>
      </c>
      <c r="D2" s="77">
        <v>0</v>
      </c>
      <c r="E2" s="70">
        <f t="shared" ref="E2:E12" si="0">SUM(B2:D2)</f>
        <v>0</v>
      </c>
      <c r="G2" s="17" t="s">
        <v>50</v>
      </c>
    </row>
    <row r="3" spans="1:26" ht="15.75" customHeight="1" x14ac:dyDescent="0.15">
      <c r="A3" s="75">
        <v>1960</v>
      </c>
      <c r="B3" s="76">
        <v>0</v>
      </c>
      <c r="C3" s="76">
        <v>0</v>
      </c>
      <c r="D3" s="77">
        <v>0</v>
      </c>
      <c r="E3" s="70">
        <f t="shared" si="0"/>
        <v>0</v>
      </c>
      <c r="G3" s="17" t="s">
        <v>51</v>
      </c>
    </row>
    <row r="4" spans="1:26" ht="15.75" customHeight="1" x14ac:dyDescent="0.15">
      <c r="A4" s="75">
        <v>1961</v>
      </c>
      <c r="B4" s="76">
        <v>0</v>
      </c>
      <c r="C4" s="76">
        <v>0</v>
      </c>
      <c r="D4" s="77">
        <v>0</v>
      </c>
      <c r="E4" s="70">
        <f t="shared" si="0"/>
        <v>0</v>
      </c>
    </row>
    <row r="5" spans="1:26" ht="15.75" customHeight="1" x14ac:dyDescent="0.15">
      <c r="A5" s="75">
        <v>1962</v>
      </c>
      <c r="B5" s="76">
        <v>30600</v>
      </c>
      <c r="C5" s="76">
        <v>0</v>
      </c>
      <c r="D5" s="77">
        <v>24400</v>
      </c>
      <c r="E5" s="70">
        <f t="shared" si="0"/>
        <v>55000</v>
      </c>
    </row>
    <row r="6" spans="1:26" ht="15.75" customHeight="1" x14ac:dyDescent="0.15">
      <c r="A6" s="75">
        <v>1963</v>
      </c>
      <c r="B6" s="76">
        <v>205100</v>
      </c>
      <c r="C6" s="76">
        <v>3400</v>
      </c>
      <c r="D6" s="77">
        <v>79100</v>
      </c>
      <c r="E6" s="70">
        <f t="shared" si="0"/>
        <v>287600</v>
      </c>
    </row>
    <row r="7" spans="1:26" ht="15.75" customHeight="1" x14ac:dyDescent="0.15">
      <c r="A7" s="75">
        <v>1964</v>
      </c>
      <c r="B7" s="76">
        <v>280500</v>
      </c>
      <c r="C7" s="76">
        <v>16000</v>
      </c>
      <c r="D7" s="77">
        <v>122700</v>
      </c>
      <c r="E7" s="70">
        <f t="shared" si="0"/>
        <v>419200</v>
      </c>
    </row>
    <row r="8" spans="1:26" ht="15.75" customHeight="1" x14ac:dyDescent="0.15">
      <c r="A8" s="75">
        <v>1965</v>
      </c>
      <c r="B8" s="76">
        <v>165300</v>
      </c>
      <c r="C8" s="76">
        <v>27700</v>
      </c>
      <c r="D8" s="77">
        <v>115400</v>
      </c>
      <c r="E8" s="70">
        <f t="shared" si="0"/>
        <v>308400</v>
      </c>
    </row>
    <row r="9" spans="1:26" ht="15.75" customHeight="1" x14ac:dyDescent="0.15">
      <c r="A9" s="75">
        <v>1966</v>
      </c>
      <c r="B9" s="76">
        <v>66600</v>
      </c>
      <c r="C9" s="76">
        <v>24000</v>
      </c>
      <c r="D9" s="77">
        <v>72900</v>
      </c>
      <c r="E9" s="70">
        <f t="shared" si="0"/>
        <v>163500</v>
      </c>
    </row>
    <row r="10" spans="1:26" ht="15.75" customHeight="1" x14ac:dyDescent="0.15">
      <c r="A10" s="75">
        <v>1967</v>
      </c>
      <c r="B10" s="76">
        <v>46200</v>
      </c>
      <c r="C10" s="76">
        <v>4700</v>
      </c>
      <c r="D10" s="77">
        <v>0</v>
      </c>
      <c r="E10" s="70">
        <f t="shared" si="0"/>
        <v>50900</v>
      </c>
    </row>
    <row r="11" spans="1:26" ht="15.75" customHeight="1" x14ac:dyDescent="0.15">
      <c r="A11" s="85">
        <v>1968</v>
      </c>
      <c r="B11" s="86">
        <v>3200</v>
      </c>
      <c r="C11" s="86">
        <v>0</v>
      </c>
      <c r="D11" s="87">
        <v>0</v>
      </c>
      <c r="E11" s="78">
        <f t="shared" si="0"/>
        <v>3200</v>
      </c>
    </row>
    <row r="12" spans="1:26" ht="15.75" customHeight="1" x14ac:dyDescent="0.15">
      <c r="A12" s="63" t="s">
        <v>42</v>
      </c>
      <c r="B12" s="82">
        <f t="shared" ref="B12:D12" si="1">SUM(B2:B11)</f>
        <v>797500</v>
      </c>
      <c r="C12" s="82">
        <f t="shared" si="1"/>
        <v>75800</v>
      </c>
      <c r="D12" s="88">
        <f t="shared" si="1"/>
        <v>414500</v>
      </c>
      <c r="E12" s="82">
        <f t="shared" si="0"/>
        <v>1287800</v>
      </c>
      <c r="F12" s="68"/>
      <c r="G12" s="68"/>
      <c r="H12" s="68"/>
      <c r="I12" s="68"/>
      <c r="J12" s="68"/>
      <c r="K12" s="68"/>
      <c r="L12" s="68"/>
      <c r="M12" s="68"/>
      <c r="N12" s="68"/>
      <c r="O12" s="68"/>
      <c r="P12" s="68"/>
      <c r="Q12" s="68"/>
      <c r="R12" s="68"/>
      <c r="S12" s="68"/>
      <c r="T12" s="68"/>
      <c r="U12" s="68"/>
      <c r="V12" s="68"/>
      <c r="W12" s="68"/>
      <c r="X12" s="68"/>
      <c r="Y12" s="68"/>
      <c r="Z12" s="6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Z18"/>
  <sheetViews>
    <sheetView workbookViewId="0">
      <selection activeCell="E14" sqref="E14"/>
    </sheetView>
  </sheetViews>
  <sheetFormatPr baseColWidth="10" defaultColWidth="14.5" defaultRowHeight="15.75" customHeight="1" x14ac:dyDescent="0.15"/>
  <cols>
    <col min="2" max="2" width="19.1640625" customWidth="1"/>
    <col min="3" max="3" width="19.5" customWidth="1"/>
  </cols>
  <sheetData>
    <row r="1" spans="1:26" ht="51" customHeight="1" x14ac:dyDescent="0.15">
      <c r="A1" s="149" t="s">
        <v>45</v>
      </c>
      <c r="B1" s="89" t="s">
        <v>55</v>
      </c>
      <c r="C1" s="89" t="s">
        <v>56</v>
      </c>
      <c r="D1" s="152" t="s">
        <v>57</v>
      </c>
      <c r="E1" s="127"/>
      <c r="F1" s="90"/>
      <c r="G1" s="90"/>
      <c r="H1" s="90"/>
      <c r="I1" s="90"/>
      <c r="J1" s="90"/>
      <c r="K1" s="90"/>
      <c r="L1" s="90"/>
      <c r="M1" s="90"/>
      <c r="N1" s="90"/>
      <c r="O1" s="90"/>
      <c r="P1" s="90"/>
      <c r="Q1" s="90"/>
      <c r="R1" s="90"/>
      <c r="S1" s="90"/>
      <c r="T1" s="90"/>
      <c r="U1" s="90"/>
      <c r="V1" s="90"/>
      <c r="W1" s="90"/>
      <c r="X1" s="90"/>
      <c r="Y1" s="90"/>
      <c r="Z1" s="90"/>
    </row>
    <row r="2" spans="1:26" ht="15.75" customHeight="1" x14ac:dyDescent="0.15">
      <c r="A2" s="150">
        <v>1960</v>
      </c>
      <c r="B2" s="76">
        <v>0</v>
      </c>
      <c r="C2" s="76">
        <v>0</v>
      </c>
      <c r="D2" s="153">
        <f t="shared" ref="D2:D15" si="0">SUM(B2:C2)</f>
        <v>0</v>
      </c>
      <c r="E2" s="126"/>
    </row>
    <row r="3" spans="1:26" ht="15.75" customHeight="1" x14ac:dyDescent="0.15">
      <c r="A3" s="150">
        <v>1961</v>
      </c>
      <c r="B3" s="76">
        <v>53400</v>
      </c>
      <c r="C3" s="76">
        <v>0</v>
      </c>
      <c r="D3" s="153">
        <f t="shared" si="0"/>
        <v>53400</v>
      </c>
      <c r="E3" s="126"/>
    </row>
    <row r="4" spans="1:26" ht="15.75" customHeight="1" x14ac:dyDescent="0.15">
      <c r="A4" s="150">
        <v>1962</v>
      </c>
      <c r="B4" s="76">
        <v>252400</v>
      </c>
      <c r="C4" s="76">
        <v>0</v>
      </c>
      <c r="D4" s="153">
        <f t="shared" si="0"/>
        <v>252400</v>
      </c>
      <c r="E4" s="126"/>
    </row>
    <row r="5" spans="1:26" ht="15.75" customHeight="1" x14ac:dyDescent="0.15">
      <c r="A5" s="150">
        <v>1963</v>
      </c>
      <c r="B5" s="76">
        <v>559000</v>
      </c>
      <c r="C5" s="76">
        <v>1600</v>
      </c>
      <c r="D5" s="153">
        <f t="shared" si="0"/>
        <v>560600</v>
      </c>
      <c r="E5" s="126"/>
    </row>
    <row r="6" spans="1:26" ht="15.75" customHeight="1" x14ac:dyDescent="0.15">
      <c r="A6" s="150">
        <v>1964</v>
      </c>
      <c r="B6" s="76">
        <v>490700</v>
      </c>
      <c r="C6" s="76">
        <v>147000</v>
      </c>
      <c r="D6" s="153">
        <f t="shared" si="0"/>
        <v>637700</v>
      </c>
      <c r="E6" s="126"/>
    </row>
    <row r="7" spans="1:26" ht="15.75" customHeight="1" x14ac:dyDescent="0.15">
      <c r="A7" s="150">
        <v>1965</v>
      </c>
      <c r="B7" s="76">
        <v>198000</v>
      </c>
      <c r="C7" s="76">
        <v>17100</v>
      </c>
      <c r="D7" s="153">
        <f t="shared" si="0"/>
        <v>215100</v>
      </c>
      <c r="E7" s="126"/>
    </row>
    <row r="8" spans="1:26" ht="15.75" customHeight="1" x14ac:dyDescent="0.15">
      <c r="A8" s="150">
        <v>1966</v>
      </c>
      <c r="B8" s="76">
        <v>16000</v>
      </c>
      <c r="C8" s="76">
        <v>13200</v>
      </c>
      <c r="D8" s="153">
        <f t="shared" si="0"/>
        <v>29200</v>
      </c>
      <c r="E8" s="126"/>
    </row>
    <row r="9" spans="1:26" ht="15.75" customHeight="1" x14ac:dyDescent="0.15">
      <c r="A9" s="150">
        <v>1967</v>
      </c>
      <c r="B9" s="76">
        <v>44700</v>
      </c>
      <c r="C9" s="76">
        <v>0</v>
      </c>
      <c r="D9" s="153">
        <f>SUM(B9:C9)</f>
        <v>44700</v>
      </c>
      <c r="E9" s="126"/>
    </row>
    <row r="10" spans="1:26" ht="15.75" customHeight="1" x14ac:dyDescent="0.15">
      <c r="A10" s="150">
        <v>1968</v>
      </c>
      <c r="B10" s="76">
        <v>21400</v>
      </c>
      <c r="C10" s="76">
        <v>0</v>
      </c>
      <c r="D10" s="153">
        <f t="shared" si="0"/>
        <v>21400</v>
      </c>
      <c r="E10" s="126"/>
    </row>
    <row r="11" spans="1:26" ht="15.75" customHeight="1" x14ac:dyDescent="0.15">
      <c r="A11" s="150">
        <v>1969</v>
      </c>
      <c r="B11" s="76">
        <v>0</v>
      </c>
      <c r="C11" s="76">
        <v>0</v>
      </c>
      <c r="D11" s="153">
        <f t="shared" si="0"/>
        <v>0</v>
      </c>
      <c r="E11" s="126"/>
    </row>
    <row r="12" spans="1:26" ht="15.75" customHeight="1" x14ac:dyDescent="0.15">
      <c r="A12" s="150">
        <v>1970</v>
      </c>
      <c r="B12" s="76">
        <v>0</v>
      </c>
      <c r="C12" s="76">
        <v>0</v>
      </c>
      <c r="D12" s="153">
        <f t="shared" si="0"/>
        <v>0</v>
      </c>
      <c r="E12" s="126"/>
    </row>
    <row r="13" spans="1:26" ht="15.75" customHeight="1" x14ac:dyDescent="0.15">
      <c r="A13" s="150">
        <v>1971</v>
      </c>
      <c r="B13" s="76">
        <v>0</v>
      </c>
      <c r="C13" s="76">
        <v>0</v>
      </c>
      <c r="D13" s="153">
        <f t="shared" si="0"/>
        <v>0</v>
      </c>
      <c r="E13" s="126"/>
    </row>
    <row r="14" spans="1:26" ht="15.75" customHeight="1" x14ac:dyDescent="0.15">
      <c r="A14" s="150">
        <v>1972</v>
      </c>
      <c r="B14" s="76">
        <v>0</v>
      </c>
      <c r="C14" s="76">
        <v>0</v>
      </c>
      <c r="D14" s="153">
        <f t="shared" si="0"/>
        <v>0</v>
      </c>
      <c r="E14" s="126"/>
    </row>
    <row r="15" spans="1:26" ht="15.75" customHeight="1" x14ac:dyDescent="0.15">
      <c r="A15" s="150">
        <v>1973</v>
      </c>
      <c r="B15" s="76">
        <v>0</v>
      </c>
      <c r="C15" s="76">
        <v>0</v>
      </c>
      <c r="D15" s="153">
        <f t="shared" si="0"/>
        <v>0</v>
      </c>
      <c r="E15" s="126"/>
    </row>
    <row r="16" spans="1:26" ht="15.75" customHeight="1" x14ac:dyDescent="0.15">
      <c r="A16" s="151" t="s">
        <v>42</v>
      </c>
      <c r="B16" s="80">
        <f t="shared" ref="B16:D16" si="1">SUM(B2:B15)</f>
        <v>1635600</v>
      </c>
      <c r="C16" s="80">
        <f t="shared" si="1"/>
        <v>178900</v>
      </c>
      <c r="D16" s="154">
        <f t="shared" si="1"/>
        <v>1814500</v>
      </c>
      <c r="E16" s="128"/>
    </row>
    <row r="18" spans="1:1" ht="15.75" customHeight="1" x14ac:dyDescent="0.15">
      <c r="A18" s="17" t="s">
        <v>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Z61"/>
  <sheetViews>
    <sheetView workbookViewId="0">
      <selection activeCell="D2" sqref="D2"/>
    </sheetView>
  </sheetViews>
  <sheetFormatPr baseColWidth="10" defaultColWidth="14.5" defaultRowHeight="15.75" customHeight="1" x14ac:dyDescent="0.15"/>
  <cols>
    <col min="3" max="3" width="18.83203125" customWidth="1"/>
  </cols>
  <sheetData>
    <row r="1" spans="1:26" ht="28" customHeight="1" x14ac:dyDescent="0.15">
      <c r="A1" s="92"/>
      <c r="B1" s="92" t="s">
        <v>58</v>
      </c>
      <c r="C1" s="92"/>
      <c r="D1" s="93"/>
      <c r="E1" s="93"/>
      <c r="F1" s="93"/>
      <c r="G1" s="93"/>
      <c r="H1" s="93"/>
      <c r="I1" s="93"/>
      <c r="J1" s="93"/>
      <c r="K1" s="93"/>
      <c r="L1" s="93"/>
      <c r="M1" s="93"/>
      <c r="N1" s="93"/>
      <c r="O1" s="93"/>
      <c r="P1" s="93"/>
      <c r="Q1" s="93"/>
      <c r="R1" s="93"/>
      <c r="S1" s="93"/>
      <c r="T1" s="93"/>
      <c r="U1" s="93"/>
      <c r="V1" s="93"/>
      <c r="W1" s="93"/>
      <c r="X1" s="93"/>
      <c r="Y1" s="93"/>
      <c r="Z1" s="93"/>
    </row>
    <row r="2" spans="1:26" ht="15.75" customHeight="1" x14ac:dyDescent="0.15">
      <c r="A2" s="94" t="s">
        <v>59</v>
      </c>
      <c r="B2" s="95">
        <f t="shared" ref="B2" si="0">SUM(B3:B5)</f>
        <v>145000</v>
      </c>
      <c r="C2" s="95"/>
      <c r="D2" s="96"/>
      <c r="E2" s="97"/>
      <c r="F2" s="97"/>
      <c r="G2" s="97"/>
      <c r="H2" s="97"/>
      <c r="I2" s="97"/>
      <c r="J2" s="97"/>
      <c r="K2" s="97"/>
      <c r="L2" s="97"/>
      <c r="M2" s="97"/>
      <c r="N2" s="97"/>
      <c r="O2" s="97"/>
      <c r="P2" s="97"/>
      <c r="Q2" s="97"/>
      <c r="R2" s="97"/>
      <c r="S2" s="97"/>
      <c r="T2" s="97"/>
      <c r="U2" s="97"/>
      <c r="V2" s="97"/>
      <c r="W2" s="97"/>
      <c r="X2" s="97"/>
      <c r="Y2" s="97"/>
      <c r="Z2" s="97"/>
    </row>
    <row r="3" spans="1:26" ht="15.75" customHeight="1" x14ac:dyDescent="0.15">
      <c r="A3" s="98" t="s">
        <v>22</v>
      </c>
      <c r="B3" s="76">
        <v>55000</v>
      </c>
      <c r="C3" s="70"/>
    </row>
    <row r="4" spans="1:26" ht="15.75" customHeight="1" x14ac:dyDescent="0.15">
      <c r="A4" s="98" t="s">
        <v>29</v>
      </c>
      <c r="B4" s="76">
        <v>45000</v>
      </c>
      <c r="C4" s="70"/>
    </row>
    <row r="5" spans="1:26" ht="15.75" customHeight="1" x14ac:dyDescent="0.15">
      <c r="A5" s="98" t="s">
        <v>60</v>
      </c>
      <c r="B5" s="76">
        <v>45000</v>
      </c>
      <c r="C5" s="70"/>
    </row>
    <row r="6" spans="1:26" ht="15.75" customHeight="1" x14ac:dyDescent="0.15">
      <c r="A6" s="94" t="s">
        <v>61</v>
      </c>
      <c r="B6" s="95">
        <f>SUM(B7:B9)</f>
        <v>310000</v>
      </c>
      <c r="C6" s="95"/>
      <c r="D6" s="97"/>
      <c r="E6" s="97"/>
      <c r="F6" s="97"/>
      <c r="G6" s="97"/>
      <c r="H6" s="97"/>
      <c r="I6" s="97"/>
      <c r="J6" s="97"/>
      <c r="K6" s="97"/>
      <c r="L6" s="97"/>
      <c r="M6" s="97"/>
      <c r="N6" s="97"/>
      <c r="O6" s="97"/>
      <c r="P6" s="97"/>
      <c r="Q6" s="97"/>
      <c r="R6" s="97"/>
      <c r="S6" s="97"/>
      <c r="T6" s="97"/>
      <c r="U6" s="97"/>
      <c r="V6" s="97"/>
      <c r="W6" s="97"/>
      <c r="X6" s="97"/>
      <c r="Y6" s="97"/>
      <c r="Z6" s="97"/>
    </row>
    <row r="7" spans="1:26" ht="15.75" customHeight="1" x14ac:dyDescent="0.15">
      <c r="A7" s="98" t="s">
        <v>22</v>
      </c>
      <c r="B7" s="76">
        <v>55000</v>
      </c>
      <c r="C7" s="70"/>
    </row>
    <row r="8" spans="1:26" ht="15.75" customHeight="1" x14ac:dyDescent="0.15">
      <c r="A8" s="98" t="s">
        <v>30</v>
      </c>
      <c r="B8" s="76">
        <v>185000</v>
      </c>
      <c r="C8" s="70"/>
    </row>
    <row r="9" spans="1:26" ht="15.75" customHeight="1" x14ac:dyDescent="0.15">
      <c r="A9" s="98" t="s">
        <v>60</v>
      </c>
      <c r="B9" s="76">
        <v>70000</v>
      </c>
      <c r="C9" s="70"/>
    </row>
    <row r="10" spans="1:26" ht="15.75" customHeight="1" x14ac:dyDescent="0.15">
      <c r="A10" s="94" t="s">
        <v>62</v>
      </c>
      <c r="B10" s="95">
        <f>SUM(B11:B14)</f>
        <v>340000</v>
      </c>
      <c r="C10" s="95"/>
      <c r="D10" s="97"/>
      <c r="E10" s="97"/>
      <c r="F10" s="97"/>
      <c r="G10" s="97"/>
      <c r="H10" s="97"/>
      <c r="I10" s="97"/>
      <c r="J10" s="97"/>
      <c r="K10" s="97"/>
      <c r="L10" s="97"/>
      <c r="M10" s="97"/>
      <c r="N10" s="97"/>
      <c r="O10" s="97"/>
      <c r="P10" s="97"/>
      <c r="Q10" s="97"/>
      <c r="R10" s="97"/>
      <c r="S10" s="97"/>
      <c r="T10" s="97"/>
      <c r="U10" s="97"/>
      <c r="V10" s="97"/>
      <c r="W10" s="97"/>
      <c r="X10" s="97"/>
      <c r="Y10" s="97"/>
      <c r="Z10" s="97"/>
    </row>
    <row r="11" spans="1:26" ht="15.75" customHeight="1" x14ac:dyDescent="0.15">
      <c r="A11" s="98" t="s">
        <v>22</v>
      </c>
      <c r="B11" s="76">
        <v>55000</v>
      </c>
      <c r="C11" s="70"/>
    </row>
    <row r="12" spans="1:26" ht="15.75" customHeight="1" x14ac:dyDescent="0.15">
      <c r="A12" s="98" t="s">
        <v>23</v>
      </c>
      <c r="B12" s="76">
        <v>40000</v>
      </c>
      <c r="C12" s="70"/>
    </row>
    <row r="13" spans="1:26" ht="15.75" customHeight="1" x14ac:dyDescent="0.15">
      <c r="A13" s="98" t="s">
        <v>30</v>
      </c>
      <c r="B13" s="76">
        <v>185000</v>
      </c>
      <c r="C13" s="70"/>
    </row>
    <row r="14" spans="1:26" ht="15.75" customHeight="1" x14ac:dyDescent="0.15">
      <c r="A14" s="98" t="s">
        <v>60</v>
      </c>
      <c r="B14" s="76">
        <v>60000</v>
      </c>
      <c r="C14" s="70"/>
    </row>
    <row r="15" spans="1:26" ht="15.75" customHeight="1" x14ac:dyDescent="0.15">
      <c r="A15" s="94" t="s">
        <v>63</v>
      </c>
      <c r="B15" s="95">
        <f>SUM(B16:B19)</f>
        <v>350000</v>
      </c>
      <c r="C15" s="95"/>
      <c r="D15" s="97"/>
      <c r="E15" s="97"/>
      <c r="F15" s="97"/>
      <c r="G15" s="97"/>
      <c r="H15" s="97"/>
      <c r="I15" s="97"/>
      <c r="J15" s="97"/>
      <c r="K15" s="97"/>
      <c r="L15" s="97"/>
      <c r="M15" s="97"/>
      <c r="N15" s="97"/>
      <c r="O15" s="97"/>
      <c r="P15" s="97"/>
      <c r="Q15" s="97"/>
      <c r="R15" s="97"/>
      <c r="S15" s="97"/>
      <c r="T15" s="97"/>
      <c r="U15" s="97"/>
      <c r="V15" s="97"/>
      <c r="W15" s="97"/>
      <c r="X15" s="97"/>
      <c r="Y15" s="97"/>
      <c r="Z15" s="97"/>
    </row>
    <row r="16" spans="1:26" ht="15.75" customHeight="1" x14ac:dyDescent="0.15">
      <c r="A16" s="98" t="s">
        <v>22</v>
      </c>
      <c r="B16" s="76">
        <v>55000</v>
      </c>
      <c r="C16" s="70"/>
    </row>
    <row r="17" spans="1:26" ht="15.75" customHeight="1" x14ac:dyDescent="0.15">
      <c r="A17" s="98" t="s">
        <v>23</v>
      </c>
      <c r="B17" s="76">
        <v>40000</v>
      </c>
      <c r="C17" s="70"/>
    </row>
    <row r="18" spans="1:26" ht="15.75" customHeight="1" x14ac:dyDescent="0.15">
      <c r="A18" s="98" t="s">
        <v>30</v>
      </c>
      <c r="B18" s="76">
        <v>185000</v>
      </c>
      <c r="C18" s="70"/>
    </row>
    <row r="19" spans="1:26" ht="15.75" customHeight="1" x14ac:dyDescent="0.15">
      <c r="A19" s="98" t="s">
        <v>60</v>
      </c>
      <c r="B19" s="76">
        <v>70000</v>
      </c>
      <c r="C19" s="70"/>
    </row>
    <row r="20" spans="1:26" ht="15.75" customHeight="1" x14ac:dyDescent="0.15">
      <c r="A20" s="94" t="s">
        <v>64</v>
      </c>
      <c r="B20" s="95">
        <f>SUM(B21:B25)</f>
        <v>355000</v>
      </c>
      <c r="C20" s="95"/>
      <c r="D20" s="97"/>
      <c r="E20" s="97"/>
      <c r="F20" s="97"/>
      <c r="G20" s="97"/>
      <c r="H20" s="97"/>
      <c r="I20" s="97"/>
      <c r="J20" s="97"/>
      <c r="K20" s="97"/>
      <c r="L20" s="97"/>
      <c r="M20" s="97"/>
      <c r="N20" s="97"/>
      <c r="O20" s="97"/>
      <c r="P20" s="97"/>
      <c r="Q20" s="97"/>
      <c r="R20" s="97"/>
      <c r="S20" s="97"/>
      <c r="T20" s="97"/>
      <c r="U20" s="97"/>
      <c r="V20" s="97"/>
      <c r="W20" s="97"/>
      <c r="X20" s="97"/>
      <c r="Y20" s="97"/>
      <c r="Z20" s="97"/>
    </row>
    <row r="21" spans="1:26" ht="15.75" customHeight="1" x14ac:dyDescent="0.15">
      <c r="A21" s="98" t="s">
        <v>22</v>
      </c>
      <c r="B21" s="76">
        <v>55000</v>
      </c>
      <c r="C21" s="70"/>
    </row>
    <row r="22" spans="1:26" ht="15.75" customHeight="1" x14ac:dyDescent="0.15">
      <c r="A22" s="98" t="s">
        <v>23</v>
      </c>
      <c r="B22" s="76">
        <v>40000</v>
      </c>
      <c r="C22" s="70"/>
    </row>
    <row r="23" spans="1:26" ht="15.75" customHeight="1" x14ac:dyDescent="0.15">
      <c r="A23" s="98" t="s">
        <v>30</v>
      </c>
      <c r="B23" s="76">
        <v>185000</v>
      </c>
      <c r="C23" s="70"/>
    </row>
    <row r="24" spans="1:26" ht="15.75" customHeight="1" x14ac:dyDescent="0.15">
      <c r="A24" s="98" t="s">
        <v>65</v>
      </c>
      <c r="B24" s="76">
        <v>5000</v>
      </c>
      <c r="C24" s="70"/>
    </row>
    <row r="25" spans="1:26" ht="15.75" customHeight="1" x14ac:dyDescent="0.15">
      <c r="A25" s="98" t="s">
        <v>60</v>
      </c>
      <c r="B25" s="76">
        <v>70000</v>
      </c>
      <c r="C25" s="70"/>
    </row>
    <row r="26" spans="1:26" ht="15.75" customHeight="1" x14ac:dyDescent="0.15">
      <c r="A26" s="94" t="s">
        <v>66</v>
      </c>
      <c r="B26" s="95">
        <f>SUM(B27:B31)</f>
        <v>375000</v>
      </c>
      <c r="C26" s="95"/>
      <c r="D26" s="97"/>
      <c r="E26" s="97"/>
      <c r="F26" s="97"/>
      <c r="G26" s="97"/>
      <c r="H26" s="97"/>
      <c r="I26" s="97"/>
      <c r="J26" s="97"/>
      <c r="K26" s="97"/>
      <c r="L26" s="97"/>
      <c r="M26" s="97"/>
      <c r="N26" s="97"/>
      <c r="O26" s="97"/>
      <c r="P26" s="97"/>
      <c r="Q26" s="97"/>
      <c r="R26" s="97"/>
      <c r="S26" s="97"/>
      <c r="T26" s="97"/>
      <c r="U26" s="97"/>
      <c r="V26" s="97"/>
      <c r="W26" s="97"/>
      <c r="X26" s="97"/>
      <c r="Y26" s="97"/>
      <c r="Z26" s="97"/>
    </row>
    <row r="27" spans="1:26" ht="15.75" customHeight="1" x14ac:dyDescent="0.15">
      <c r="A27" s="98" t="s">
        <v>22</v>
      </c>
      <c r="B27" s="76">
        <v>55000</v>
      </c>
      <c r="C27" s="70"/>
    </row>
    <row r="28" spans="1:26" ht="15.75" customHeight="1" x14ac:dyDescent="0.15">
      <c r="A28" s="98" t="s">
        <v>23</v>
      </c>
      <c r="B28" s="76">
        <v>40000</v>
      </c>
      <c r="C28" s="70"/>
    </row>
    <row r="29" spans="1:26" ht="15.75" customHeight="1" x14ac:dyDescent="0.15">
      <c r="A29" s="98" t="s">
        <v>30</v>
      </c>
      <c r="B29" s="76">
        <v>185000</v>
      </c>
      <c r="C29" s="70"/>
    </row>
    <row r="30" spans="1:26" ht="15.75" customHeight="1" x14ac:dyDescent="0.15">
      <c r="A30" s="98" t="s">
        <v>67</v>
      </c>
      <c r="B30" s="76">
        <v>25000</v>
      </c>
      <c r="C30" s="70"/>
    </row>
    <row r="31" spans="1:26" ht="15.75" customHeight="1" x14ac:dyDescent="0.15">
      <c r="A31" s="98" t="s">
        <v>60</v>
      </c>
      <c r="B31" s="76">
        <v>70000</v>
      </c>
      <c r="C31" s="70"/>
    </row>
    <row r="32" spans="1:26" ht="15.75" customHeight="1" x14ac:dyDescent="0.15">
      <c r="A32" s="94" t="s">
        <v>68</v>
      </c>
      <c r="B32" s="95">
        <f>SUM(B33:B37)</f>
        <v>375000</v>
      </c>
      <c r="C32" s="95"/>
      <c r="D32" s="97"/>
      <c r="E32" s="97"/>
      <c r="F32" s="97"/>
      <c r="G32" s="97"/>
      <c r="H32" s="97"/>
      <c r="I32" s="97"/>
      <c r="J32" s="97"/>
      <c r="K32" s="97"/>
      <c r="L32" s="97"/>
      <c r="M32" s="97"/>
      <c r="N32" s="97"/>
      <c r="O32" s="97"/>
      <c r="P32" s="97"/>
      <c r="Q32" s="97"/>
      <c r="R32" s="97"/>
      <c r="S32" s="97"/>
      <c r="T32" s="97"/>
      <c r="U32" s="97"/>
      <c r="V32" s="97"/>
      <c r="W32" s="97"/>
      <c r="X32" s="97"/>
      <c r="Y32" s="97"/>
      <c r="Z32" s="97"/>
    </row>
    <row r="33" spans="1:26" ht="15.75" customHeight="1" x14ac:dyDescent="0.15">
      <c r="A33" s="98" t="s">
        <v>22</v>
      </c>
      <c r="B33" s="76">
        <v>55000</v>
      </c>
      <c r="C33" s="70"/>
    </row>
    <row r="34" spans="1:26" ht="15.75" customHeight="1" x14ac:dyDescent="0.15">
      <c r="A34" s="98" t="s">
        <v>23</v>
      </c>
      <c r="B34" s="76">
        <v>40000</v>
      </c>
      <c r="C34" s="70"/>
    </row>
    <row r="35" spans="1:26" ht="15.75" customHeight="1" x14ac:dyDescent="0.15">
      <c r="A35" s="98" t="s">
        <v>30</v>
      </c>
      <c r="B35" s="76">
        <v>185000</v>
      </c>
      <c r="C35" s="70"/>
    </row>
    <row r="36" spans="1:26" ht="15.75" customHeight="1" x14ac:dyDescent="0.15">
      <c r="A36" s="98" t="s">
        <v>67</v>
      </c>
      <c r="B36" s="76">
        <v>25000</v>
      </c>
      <c r="C36" s="70"/>
    </row>
    <row r="37" spans="1:26" ht="15.75" customHeight="1" x14ac:dyDescent="0.15">
      <c r="A37" s="98" t="s">
        <v>60</v>
      </c>
      <c r="B37" s="76">
        <v>70000</v>
      </c>
      <c r="C37" s="70"/>
    </row>
    <row r="38" spans="1:26" ht="15.75" customHeight="1" x14ac:dyDescent="0.15">
      <c r="A38" s="94" t="s">
        <v>69</v>
      </c>
      <c r="B38" s="95">
        <f>SUM(B39:B43)</f>
        <v>400000</v>
      </c>
      <c r="C38" s="95"/>
      <c r="D38" s="97"/>
      <c r="E38" s="97"/>
      <c r="F38" s="97"/>
      <c r="G38" s="97"/>
      <c r="H38" s="97"/>
      <c r="I38" s="97"/>
      <c r="J38" s="97"/>
      <c r="K38" s="97"/>
      <c r="L38" s="97"/>
      <c r="M38" s="97"/>
      <c r="N38" s="97"/>
      <c r="O38" s="97"/>
      <c r="P38" s="97"/>
      <c r="Q38" s="97"/>
      <c r="R38" s="97"/>
      <c r="S38" s="97"/>
      <c r="T38" s="97"/>
      <c r="U38" s="97"/>
      <c r="V38" s="97"/>
      <c r="W38" s="97"/>
      <c r="X38" s="97"/>
      <c r="Y38" s="97"/>
      <c r="Z38" s="97"/>
    </row>
    <row r="39" spans="1:26" ht="15.75" customHeight="1" x14ac:dyDescent="0.15">
      <c r="A39" s="98" t="s">
        <v>22</v>
      </c>
      <c r="B39" s="76">
        <v>55000</v>
      </c>
      <c r="C39" s="70"/>
    </row>
    <row r="40" spans="1:26" ht="15.75" customHeight="1" x14ac:dyDescent="0.15">
      <c r="A40" s="98" t="s">
        <v>23</v>
      </c>
      <c r="B40" s="76">
        <v>40000</v>
      </c>
      <c r="C40" s="70"/>
    </row>
    <row r="41" spans="1:26" ht="15.75" customHeight="1" x14ac:dyDescent="0.15">
      <c r="A41" s="98" t="s">
        <v>30</v>
      </c>
      <c r="B41" s="76">
        <v>185000</v>
      </c>
      <c r="C41" s="70"/>
    </row>
    <row r="42" spans="1:26" ht="15.75" customHeight="1" x14ac:dyDescent="0.15">
      <c r="A42" s="98" t="s">
        <v>67</v>
      </c>
      <c r="B42" s="76">
        <v>25000</v>
      </c>
      <c r="C42" s="70"/>
    </row>
    <row r="43" spans="1:26" ht="15.75" customHeight="1" x14ac:dyDescent="0.15">
      <c r="A43" s="98" t="s">
        <v>60</v>
      </c>
      <c r="B43" s="76">
        <v>95000</v>
      </c>
      <c r="C43" s="70"/>
    </row>
    <row r="44" spans="1:26" ht="15.75" customHeight="1" x14ac:dyDescent="0.15">
      <c r="A44" s="94" t="s">
        <v>70</v>
      </c>
      <c r="B44" s="95">
        <f>SUM(B45:B49)</f>
        <v>445000</v>
      </c>
      <c r="C44" s="95"/>
      <c r="D44" s="97"/>
      <c r="E44" s="97"/>
      <c r="F44" s="97"/>
      <c r="G44" s="97"/>
      <c r="H44" s="97"/>
      <c r="I44" s="97"/>
      <c r="J44" s="97"/>
      <c r="K44" s="97"/>
      <c r="L44" s="97"/>
      <c r="M44" s="97"/>
      <c r="N44" s="97"/>
      <c r="O44" s="97"/>
      <c r="P44" s="97"/>
      <c r="Q44" s="97"/>
      <c r="R44" s="97"/>
      <c r="S44" s="97"/>
      <c r="T44" s="97"/>
      <c r="U44" s="97"/>
      <c r="V44" s="97"/>
      <c r="W44" s="97"/>
      <c r="X44" s="97"/>
      <c r="Y44" s="97"/>
      <c r="Z44" s="97"/>
    </row>
    <row r="45" spans="1:26" ht="15.75" customHeight="1" x14ac:dyDescent="0.15">
      <c r="A45" s="98" t="s">
        <v>22</v>
      </c>
      <c r="B45" s="76">
        <v>65000</v>
      </c>
      <c r="C45" s="70"/>
    </row>
    <row r="46" spans="1:26" ht="15.75" customHeight="1" x14ac:dyDescent="0.15">
      <c r="A46" s="98" t="s">
        <v>23</v>
      </c>
      <c r="B46" s="76">
        <v>50000</v>
      </c>
      <c r="C46" s="70"/>
    </row>
    <row r="47" spans="1:26" ht="15.75" customHeight="1" x14ac:dyDescent="0.15">
      <c r="A47" s="98" t="s">
        <v>30</v>
      </c>
      <c r="B47" s="76">
        <v>185000</v>
      </c>
      <c r="C47" s="70"/>
    </row>
    <row r="48" spans="1:26" ht="15.75" customHeight="1" x14ac:dyDescent="0.15">
      <c r="A48" s="98" t="s">
        <v>71</v>
      </c>
      <c r="B48" s="76">
        <v>40000</v>
      </c>
      <c r="C48" s="70"/>
    </row>
    <row r="49" spans="1:26" ht="15.75" customHeight="1" x14ac:dyDescent="0.15">
      <c r="A49" s="98" t="s">
        <v>60</v>
      </c>
      <c r="B49" s="76">
        <v>105000</v>
      </c>
      <c r="C49" s="70"/>
    </row>
    <row r="50" spans="1:26" ht="15.75" customHeight="1" x14ac:dyDescent="0.15">
      <c r="A50" s="94" t="s">
        <v>72</v>
      </c>
      <c r="B50" s="95">
        <f>SUM(B51:B55)</f>
        <v>445000</v>
      </c>
      <c r="C50" s="95"/>
      <c r="D50" s="97"/>
      <c r="E50" s="97"/>
      <c r="F50" s="97"/>
      <c r="G50" s="97"/>
      <c r="H50" s="97"/>
      <c r="I50" s="97"/>
      <c r="J50" s="97"/>
      <c r="K50" s="97"/>
      <c r="L50" s="97"/>
      <c r="M50" s="97"/>
      <c r="N50" s="97"/>
      <c r="O50" s="97"/>
      <c r="P50" s="97"/>
      <c r="Q50" s="97"/>
      <c r="R50" s="97"/>
      <c r="S50" s="97"/>
      <c r="T50" s="97"/>
      <c r="U50" s="97"/>
      <c r="V50" s="97"/>
      <c r="W50" s="97"/>
      <c r="X50" s="97"/>
      <c r="Y50" s="97"/>
      <c r="Z50" s="97"/>
    </row>
    <row r="51" spans="1:26" ht="15.75" customHeight="1" x14ac:dyDescent="0.15">
      <c r="A51" s="98" t="s">
        <v>22</v>
      </c>
      <c r="B51" s="76">
        <v>65000</v>
      </c>
      <c r="C51" s="70"/>
    </row>
    <row r="52" spans="1:26" ht="13" x14ac:dyDescent="0.15">
      <c r="A52" s="98" t="s">
        <v>23</v>
      </c>
      <c r="B52" s="76">
        <v>50000</v>
      </c>
      <c r="C52" s="70"/>
    </row>
    <row r="53" spans="1:26" ht="13" x14ac:dyDescent="0.15">
      <c r="A53" s="98" t="s">
        <v>30</v>
      </c>
      <c r="B53" s="76">
        <v>185000</v>
      </c>
      <c r="C53" s="70"/>
    </row>
    <row r="54" spans="1:26" ht="13" x14ac:dyDescent="0.15">
      <c r="A54" s="98" t="s">
        <v>71</v>
      </c>
      <c r="B54" s="76">
        <v>40000</v>
      </c>
      <c r="C54" s="70"/>
    </row>
    <row r="55" spans="1:26" ht="13" x14ac:dyDescent="0.15">
      <c r="A55" s="98" t="s">
        <v>60</v>
      </c>
      <c r="B55" s="76">
        <v>105000</v>
      </c>
      <c r="C55" s="70"/>
    </row>
    <row r="56" spans="1:26" ht="13" x14ac:dyDescent="0.15">
      <c r="A56" s="94" t="s">
        <v>73</v>
      </c>
      <c r="B56" s="95">
        <f>SUM(B57:B61)</f>
        <v>450000</v>
      </c>
      <c r="C56" s="95"/>
      <c r="D56" s="97"/>
      <c r="E56" s="97"/>
      <c r="F56" s="97"/>
      <c r="G56" s="97"/>
      <c r="H56" s="97"/>
      <c r="I56" s="97"/>
      <c r="J56" s="97"/>
      <c r="K56" s="97"/>
      <c r="L56" s="97"/>
      <c r="M56" s="97"/>
      <c r="N56" s="97"/>
      <c r="O56" s="97"/>
      <c r="P56" s="97"/>
      <c r="Q56" s="97"/>
      <c r="R56" s="97"/>
      <c r="S56" s="97"/>
      <c r="T56" s="97"/>
      <c r="U56" s="97"/>
      <c r="V56" s="97"/>
      <c r="W56" s="97"/>
      <c r="X56" s="97"/>
      <c r="Y56" s="97"/>
      <c r="Z56" s="97"/>
    </row>
    <row r="57" spans="1:26" ht="13" x14ac:dyDescent="0.15">
      <c r="A57" s="98" t="s">
        <v>22</v>
      </c>
      <c r="B57" s="76">
        <v>65000</v>
      </c>
      <c r="C57" s="70"/>
    </row>
    <row r="58" spans="1:26" ht="13" x14ac:dyDescent="0.15">
      <c r="A58" s="98" t="s">
        <v>23</v>
      </c>
      <c r="B58" s="76">
        <v>50000</v>
      </c>
      <c r="C58" s="70"/>
    </row>
    <row r="59" spans="1:26" ht="13" x14ac:dyDescent="0.15">
      <c r="A59" s="98" t="s">
        <v>30</v>
      </c>
      <c r="B59" s="76">
        <v>185000</v>
      </c>
      <c r="C59" s="70"/>
    </row>
    <row r="60" spans="1:26" ht="13" x14ac:dyDescent="0.15">
      <c r="A60" s="98" t="s">
        <v>71</v>
      </c>
      <c r="B60" s="76">
        <v>45000</v>
      </c>
      <c r="C60" s="70"/>
    </row>
    <row r="61" spans="1:26" ht="13" x14ac:dyDescent="0.15">
      <c r="A61" s="98" t="s">
        <v>60</v>
      </c>
      <c r="B61" s="76">
        <v>105000</v>
      </c>
      <c r="C61" s="70"/>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Z1001"/>
  <sheetViews>
    <sheetView workbookViewId="0">
      <selection activeCell="B30" sqref="B30"/>
    </sheetView>
  </sheetViews>
  <sheetFormatPr baseColWidth="10" defaultColWidth="14.5" defaultRowHeight="15.75" customHeight="1" x14ac:dyDescent="0.15"/>
  <cols>
    <col min="1" max="1" width="38" customWidth="1"/>
    <col min="3" max="3" width="21.5" customWidth="1"/>
  </cols>
  <sheetData>
    <row r="1" spans="1:26" ht="15.75" customHeight="1" x14ac:dyDescent="0.15">
      <c r="A1" s="99"/>
      <c r="B1" s="34"/>
      <c r="C1" s="100" t="s">
        <v>74</v>
      </c>
    </row>
    <row r="2" spans="1:26" ht="15.75" customHeight="1" x14ac:dyDescent="0.15">
      <c r="A2" s="101" t="s">
        <v>75</v>
      </c>
      <c r="B2" s="83">
        <v>100</v>
      </c>
      <c r="C2" s="83">
        <v>100</v>
      </c>
      <c r="D2" s="71"/>
      <c r="E2" s="71"/>
      <c r="F2" s="71"/>
      <c r="G2" s="71"/>
      <c r="H2" s="71"/>
      <c r="I2" s="71"/>
      <c r="J2" s="71"/>
      <c r="K2" s="71"/>
      <c r="L2" s="71"/>
      <c r="M2" s="71"/>
      <c r="N2" s="71"/>
      <c r="O2" s="71"/>
      <c r="P2" s="71"/>
      <c r="Q2" s="71"/>
      <c r="R2" s="71"/>
      <c r="S2" s="71"/>
      <c r="T2" s="71"/>
      <c r="U2" s="71"/>
      <c r="V2" s="71"/>
      <c r="W2" s="71"/>
      <c r="X2" s="71"/>
      <c r="Y2" s="71"/>
      <c r="Z2" s="71"/>
    </row>
    <row r="3" spans="1:26" ht="15.75" customHeight="1" x14ac:dyDescent="0.15">
      <c r="A3" s="102" t="s">
        <v>76</v>
      </c>
      <c r="B3" s="72">
        <f>B4+B9</f>
        <v>33755</v>
      </c>
      <c r="C3" s="72">
        <f>(B30/B28)*B3</f>
        <v>5564.9816817864621</v>
      </c>
      <c r="D3" s="73"/>
      <c r="E3" s="73"/>
      <c r="F3" s="73"/>
      <c r="G3" s="73"/>
      <c r="H3" s="73"/>
      <c r="I3" s="73"/>
      <c r="J3" s="73"/>
      <c r="K3" s="73"/>
      <c r="L3" s="73"/>
      <c r="M3" s="73"/>
      <c r="N3" s="73"/>
      <c r="O3" s="73"/>
      <c r="P3" s="73"/>
      <c r="Q3" s="73"/>
      <c r="R3" s="73"/>
      <c r="S3" s="73"/>
      <c r="T3" s="73"/>
      <c r="U3" s="73"/>
      <c r="V3" s="73"/>
      <c r="W3" s="73"/>
      <c r="X3" s="73"/>
      <c r="Y3" s="73"/>
      <c r="Z3" s="73"/>
    </row>
    <row r="4" spans="1:26" ht="15.75" customHeight="1" x14ac:dyDescent="0.15">
      <c r="A4" s="99" t="s">
        <v>77</v>
      </c>
      <c r="B4" s="82">
        <f>SUM(B5:B8)</f>
        <v>18055</v>
      </c>
      <c r="C4" s="60"/>
    </row>
    <row r="5" spans="1:26" ht="15.75" customHeight="1" x14ac:dyDescent="0.15">
      <c r="A5" s="103" t="s">
        <v>78</v>
      </c>
      <c r="B5" s="104">
        <v>14940</v>
      </c>
      <c r="C5" s="60"/>
    </row>
    <row r="6" spans="1:26" ht="15.75" customHeight="1" x14ac:dyDescent="0.15">
      <c r="A6" s="103" t="s">
        <v>79</v>
      </c>
      <c r="B6" s="104">
        <v>805</v>
      </c>
      <c r="C6" s="60"/>
    </row>
    <row r="7" spans="1:26" ht="15.75" customHeight="1" x14ac:dyDescent="0.15">
      <c r="A7" s="103" t="s">
        <v>80</v>
      </c>
      <c r="B7" s="104">
        <v>1460</v>
      </c>
      <c r="C7" s="60"/>
    </row>
    <row r="8" spans="1:26" ht="15.75" customHeight="1" x14ac:dyDescent="0.15">
      <c r="A8" s="103" t="s">
        <v>81</v>
      </c>
      <c r="B8" s="104">
        <v>850</v>
      </c>
      <c r="C8" s="60"/>
    </row>
    <row r="9" spans="1:26" ht="15.75" customHeight="1" x14ac:dyDescent="0.15">
      <c r="A9" s="99" t="s">
        <v>82</v>
      </c>
      <c r="B9" s="82">
        <f>SUM(B10:B12)</f>
        <v>15700</v>
      </c>
      <c r="C9" s="60"/>
    </row>
    <row r="10" spans="1:26" ht="15.75" customHeight="1" x14ac:dyDescent="0.15">
      <c r="A10" s="103" t="s">
        <v>78</v>
      </c>
      <c r="B10" s="104">
        <v>13950</v>
      </c>
      <c r="C10" s="60"/>
    </row>
    <row r="11" spans="1:26" ht="15.75" customHeight="1" x14ac:dyDescent="0.15">
      <c r="A11" s="103" t="s">
        <v>83</v>
      </c>
      <c r="B11" s="104">
        <v>370</v>
      </c>
      <c r="C11" s="60"/>
    </row>
    <row r="12" spans="1:26" ht="15.75" customHeight="1" x14ac:dyDescent="0.15">
      <c r="A12" s="103" t="s">
        <v>80</v>
      </c>
      <c r="B12" s="104">
        <v>1380</v>
      </c>
      <c r="C12" s="60"/>
    </row>
    <row r="13" spans="1:26" ht="15.75" customHeight="1" x14ac:dyDescent="0.15">
      <c r="A13" s="102" t="s">
        <v>31</v>
      </c>
      <c r="B13" s="72">
        <f>B14+B17</f>
        <v>14938</v>
      </c>
      <c r="C13" s="72">
        <f>(B30/B28)*B13</f>
        <v>2462.7372644801117</v>
      </c>
      <c r="D13" s="73"/>
      <c r="E13" s="73"/>
      <c r="F13" s="73"/>
      <c r="G13" s="73"/>
      <c r="H13" s="73"/>
      <c r="I13" s="73"/>
      <c r="J13" s="73"/>
      <c r="K13" s="73"/>
      <c r="L13" s="73"/>
      <c r="M13" s="73"/>
      <c r="N13" s="73"/>
      <c r="O13" s="73"/>
      <c r="P13" s="73"/>
      <c r="Q13" s="73"/>
      <c r="R13" s="73"/>
      <c r="S13" s="73"/>
      <c r="T13" s="73"/>
      <c r="U13" s="73"/>
      <c r="V13" s="73"/>
      <c r="W13" s="73"/>
      <c r="X13" s="73"/>
      <c r="Y13" s="73"/>
      <c r="Z13" s="73"/>
    </row>
    <row r="14" spans="1:26" ht="15.75" customHeight="1" x14ac:dyDescent="0.15">
      <c r="A14" s="99" t="s">
        <v>77</v>
      </c>
      <c r="B14" s="82">
        <f>SUM(B15:B16)</f>
        <v>7075</v>
      </c>
      <c r="C14" s="60"/>
    </row>
    <row r="15" spans="1:26" ht="15.75" customHeight="1" x14ac:dyDescent="0.15">
      <c r="A15" s="103" t="s">
        <v>84</v>
      </c>
      <c r="B15" s="104">
        <v>6775</v>
      </c>
      <c r="C15" s="60"/>
    </row>
    <row r="16" spans="1:26" ht="15.75" customHeight="1" x14ac:dyDescent="0.15">
      <c r="A16" s="103" t="s">
        <v>85</v>
      </c>
      <c r="B16" s="104">
        <v>300</v>
      </c>
      <c r="C16" s="60"/>
    </row>
    <row r="17" spans="1:26" ht="15.75" customHeight="1" x14ac:dyDescent="0.15">
      <c r="A17" s="99" t="s">
        <v>82</v>
      </c>
      <c r="B17" s="82">
        <f>SUM(B18:B19)</f>
        <v>7863</v>
      </c>
      <c r="C17" s="60"/>
    </row>
    <row r="18" spans="1:26" ht="15.75" customHeight="1" x14ac:dyDescent="0.15">
      <c r="A18" s="103" t="s">
        <v>84</v>
      </c>
      <c r="B18" s="104">
        <v>7365</v>
      </c>
      <c r="C18" s="60"/>
    </row>
    <row r="19" spans="1:26" ht="15.75" customHeight="1" x14ac:dyDescent="0.15">
      <c r="A19" s="103" t="s">
        <v>85</v>
      </c>
      <c r="B19" s="104">
        <v>498</v>
      </c>
      <c r="C19" s="60"/>
    </row>
    <row r="20" spans="1:26" ht="15.75" customHeight="1" x14ac:dyDescent="0.15">
      <c r="A20" s="102" t="s">
        <v>86</v>
      </c>
      <c r="B20" s="72">
        <f>B21+B24</f>
        <v>8627</v>
      </c>
      <c r="C20" s="72">
        <f>(B30/B28)*B20</f>
        <v>1422.2810537334265</v>
      </c>
      <c r="D20" s="20"/>
      <c r="E20" s="20"/>
      <c r="F20" s="20"/>
      <c r="G20" s="20"/>
      <c r="H20" s="20"/>
      <c r="I20" s="20"/>
      <c r="J20" s="20"/>
      <c r="K20" s="20"/>
      <c r="L20" s="20"/>
      <c r="M20" s="20"/>
      <c r="N20" s="20"/>
      <c r="O20" s="20"/>
      <c r="P20" s="20"/>
      <c r="Q20" s="20"/>
      <c r="R20" s="20"/>
      <c r="S20" s="20"/>
      <c r="T20" s="20"/>
      <c r="U20" s="20"/>
      <c r="V20" s="20"/>
      <c r="W20" s="20"/>
      <c r="X20" s="20"/>
      <c r="Y20" s="20"/>
      <c r="Z20" s="20"/>
    </row>
    <row r="21" spans="1:26" ht="15.75" customHeight="1" x14ac:dyDescent="0.15">
      <c r="A21" s="99" t="s">
        <v>77</v>
      </c>
      <c r="B21" s="82">
        <f>SUM(B22:B23)</f>
        <v>5087</v>
      </c>
      <c r="C21" s="60"/>
    </row>
    <row r="22" spans="1:26" ht="15.75" customHeight="1" x14ac:dyDescent="0.15">
      <c r="A22" s="103" t="s">
        <v>87</v>
      </c>
      <c r="B22" s="104">
        <v>2555</v>
      </c>
      <c r="C22" s="60"/>
    </row>
    <row r="23" spans="1:26" ht="15.75" customHeight="1" x14ac:dyDescent="0.15">
      <c r="A23" s="103" t="s">
        <v>88</v>
      </c>
      <c r="B23" s="104">
        <v>2532</v>
      </c>
      <c r="C23" s="60"/>
    </row>
    <row r="24" spans="1:26" ht="15.75" customHeight="1" x14ac:dyDescent="0.15">
      <c r="A24" s="99" t="s">
        <v>82</v>
      </c>
      <c r="B24" s="82">
        <f>SUM(B25:B27)</f>
        <v>3540</v>
      </c>
      <c r="C24" s="60"/>
    </row>
    <row r="25" spans="1:26" ht="15.75" customHeight="1" x14ac:dyDescent="0.15">
      <c r="A25" s="103" t="s">
        <v>87</v>
      </c>
      <c r="B25" s="104">
        <v>1500</v>
      </c>
      <c r="C25" s="60"/>
    </row>
    <row r="26" spans="1:26" ht="15.75" customHeight="1" x14ac:dyDescent="0.15">
      <c r="A26" s="103" t="s">
        <v>88</v>
      </c>
      <c r="B26" s="104">
        <v>1090</v>
      </c>
      <c r="C26" s="60"/>
    </row>
    <row r="27" spans="1:26" ht="15.75" customHeight="1" x14ac:dyDescent="0.15">
      <c r="A27" s="103" t="s">
        <v>89</v>
      </c>
      <c r="B27" s="104">
        <v>950</v>
      </c>
      <c r="C27" s="60"/>
    </row>
    <row r="28" spans="1:26" ht="15.75" customHeight="1" x14ac:dyDescent="0.15">
      <c r="A28" s="102" t="s">
        <v>90</v>
      </c>
      <c r="B28" s="72">
        <f>B20+B13+B3</f>
        <v>57320</v>
      </c>
      <c r="C28" s="105"/>
      <c r="D28" s="20"/>
      <c r="E28" s="20"/>
      <c r="F28" s="20"/>
      <c r="G28" s="20"/>
      <c r="H28" s="20"/>
      <c r="I28" s="20"/>
      <c r="J28" s="20"/>
      <c r="K28" s="20"/>
      <c r="L28" s="20"/>
      <c r="M28" s="20"/>
      <c r="N28" s="20"/>
      <c r="O28" s="20"/>
      <c r="P28" s="20"/>
      <c r="Q28" s="20"/>
      <c r="R28" s="20"/>
      <c r="S28" s="20"/>
      <c r="T28" s="20"/>
      <c r="U28" s="20"/>
      <c r="V28" s="20"/>
      <c r="W28" s="20"/>
      <c r="X28" s="20"/>
      <c r="Y28" s="20"/>
      <c r="Z28" s="20"/>
    </row>
    <row r="29" spans="1:26" ht="15.75" customHeight="1" x14ac:dyDescent="0.15">
      <c r="A29" s="106" t="s">
        <v>91</v>
      </c>
      <c r="B29" s="76">
        <v>47840</v>
      </c>
      <c r="C29" s="60"/>
    </row>
    <row r="30" spans="1:26" ht="15.75" customHeight="1" x14ac:dyDescent="0.15">
      <c r="A30" s="106" t="s">
        <v>92</v>
      </c>
      <c r="B30" s="76">
        <v>9450</v>
      </c>
      <c r="C30" s="60"/>
    </row>
    <row r="31" spans="1:26" ht="15.75" customHeight="1" x14ac:dyDescent="0.15">
      <c r="A31" s="102" t="s">
        <v>93</v>
      </c>
      <c r="B31" s="72">
        <f>B28+B2</f>
        <v>57420</v>
      </c>
      <c r="C31" s="72">
        <f>B2+B30</f>
        <v>9550</v>
      </c>
      <c r="D31" s="20"/>
      <c r="E31" s="20"/>
      <c r="F31" s="20"/>
      <c r="G31" s="20"/>
      <c r="H31" s="20"/>
      <c r="I31" s="20"/>
      <c r="J31" s="20"/>
      <c r="K31" s="20"/>
      <c r="L31" s="20"/>
      <c r="M31" s="20"/>
      <c r="N31" s="20"/>
      <c r="O31" s="20"/>
      <c r="P31" s="20"/>
      <c r="Q31" s="20"/>
      <c r="R31" s="20"/>
      <c r="S31" s="20"/>
      <c r="T31" s="20"/>
      <c r="U31" s="20"/>
      <c r="V31" s="20"/>
      <c r="W31" s="20"/>
      <c r="X31" s="20"/>
      <c r="Y31" s="20"/>
      <c r="Z31" s="20"/>
    </row>
    <row r="32" spans="1:26" ht="15.75" customHeight="1" x14ac:dyDescent="0.15">
      <c r="C32" s="60"/>
    </row>
    <row r="33" spans="1:3" ht="15.75" customHeight="1" x14ac:dyDescent="0.15">
      <c r="A33" s="107"/>
      <c r="B33" s="70"/>
      <c r="C33" s="60"/>
    </row>
    <row r="34" spans="1:3" ht="15.75" customHeight="1" x14ac:dyDescent="0.15">
      <c r="A34" s="107"/>
      <c r="B34" s="70"/>
      <c r="C34" s="60"/>
    </row>
    <row r="35" spans="1:3" ht="15.75" customHeight="1" x14ac:dyDescent="0.15">
      <c r="A35" s="107"/>
      <c r="B35" s="70"/>
      <c r="C35" s="60"/>
    </row>
    <row r="36" spans="1:3" ht="15.75" customHeight="1" x14ac:dyDescent="0.15">
      <c r="A36" s="107"/>
      <c r="B36" s="70"/>
      <c r="C36" s="60"/>
    </row>
    <row r="37" spans="1:3" ht="15.75" customHeight="1" x14ac:dyDescent="0.15">
      <c r="A37" s="107"/>
      <c r="B37" s="70"/>
      <c r="C37" s="60"/>
    </row>
    <row r="38" spans="1:3" ht="15.75" customHeight="1" x14ac:dyDescent="0.15">
      <c r="A38" s="107"/>
      <c r="B38" s="70"/>
      <c r="C38" s="60"/>
    </row>
    <row r="39" spans="1:3" ht="15.75" customHeight="1" x14ac:dyDescent="0.15">
      <c r="A39" s="107"/>
      <c r="B39" s="70"/>
      <c r="C39" s="60"/>
    </row>
    <row r="40" spans="1:3" ht="15.75" customHeight="1" x14ac:dyDescent="0.15">
      <c r="A40" s="107"/>
      <c r="B40" s="70"/>
      <c r="C40" s="60"/>
    </row>
    <row r="41" spans="1:3" ht="15.75" customHeight="1" x14ac:dyDescent="0.15">
      <c r="A41" s="107"/>
      <c r="B41" s="70"/>
      <c r="C41" s="60"/>
    </row>
    <row r="42" spans="1:3" ht="15.75" customHeight="1" x14ac:dyDescent="0.15">
      <c r="A42" s="107"/>
      <c r="B42" s="70"/>
      <c r="C42" s="60"/>
    </row>
    <row r="43" spans="1:3" ht="15.75" customHeight="1" x14ac:dyDescent="0.15">
      <c r="A43" s="107"/>
      <c r="B43" s="70"/>
      <c r="C43" s="60"/>
    </row>
    <row r="44" spans="1:3" ht="15.75" customHeight="1" x14ac:dyDescent="0.15">
      <c r="A44" s="107"/>
      <c r="B44" s="70"/>
      <c r="C44" s="60"/>
    </row>
    <row r="45" spans="1:3" ht="15.75" customHeight="1" x14ac:dyDescent="0.15">
      <c r="A45" s="107"/>
      <c r="B45" s="70"/>
      <c r="C45" s="60"/>
    </row>
    <row r="46" spans="1:3" ht="15.75" customHeight="1" x14ac:dyDescent="0.15">
      <c r="A46" s="107"/>
      <c r="B46" s="70"/>
      <c r="C46" s="60"/>
    </row>
    <row r="47" spans="1:3" ht="15.75" customHeight="1" x14ac:dyDescent="0.15">
      <c r="A47" s="107"/>
      <c r="B47" s="70"/>
      <c r="C47" s="60"/>
    </row>
    <row r="48" spans="1:3" ht="15.75" customHeight="1" x14ac:dyDescent="0.15">
      <c r="A48" s="107"/>
      <c r="B48" s="70"/>
      <c r="C48" s="60"/>
    </row>
    <row r="49" spans="1:3" ht="15.75" customHeight="1" x14ac:dyDescent="0.15">
      <c r="A49" s="107"/>
      <c r="B49" s="70"/>
      <c r="C49" s="60"/>
    </row>
    <row r="50" spans="1:3" ht="15.75" customHeight="1" x14ac:dyDescent="0.15">
      <c r="A50" s="107"/>
      <c r="B50" s="70"/>
      <c r="C50" s="60"/>
    </row>
    <row r="51" spans="1:3" ht="15.75" customHeight="1" x14ac:dyDescent="0.15">
      <c r="A51" s="107"/>
      <c r="B51" s="70"/>
      <c r="C51" s="60"/>
    </row>
    <row r="52" spans="1:3" ht="13" x14ac:dyDescent="0.15">
      <c r="A52" s="107"/>
      <c r="B52" s="70"/>
      <c r="C52" s="60"/>
    </row>
    <row r="53" spans="1:3" ht="13" x14ac:dyDescent="0.15">
      <c r="A53" s="107"/>
      <c r="B53" s="70"/>
      <c r="C53" s="60"/>
    </row>
    <row r="54" spans="1:3" ht="13" x14ac:dyDescent="0.15">
      <c r="A54" s="107"/>
      <c r="B54" s="70"/>
      <c r="C54" s="60"/>
    </row>
    <row r="55" spans="1:3" ht="13" x14ac:dyDescent="0.15">
      <c r="A55" s="107"/>
      <c r="B55" s="70"/>
      <c r="C55" s="60"/>
    </row>
    <row r="56" spans="1:3" ht="13" x14ac:dyDescent="0.15">
      <c r="A56" s="107"/>
      <c r="B56" s="70"/>
      <c r="C56" s="60"/>
    </row>
    <row r="57" spans="1:3" ht="13" x14ac:dyDescent="0.15">
      <c r="A57" s="107"/>
      <c r="B57" s="70"/>
      <c r="C57" s="60"/>
    </row>
    <row r="58" spans="1:3" ht="13" x14ac:dyDescent="0.15">
      <c r="A58" s="107"/>
      <c r="B58" s="70"/>
      <c r="C58" s="60"/>
    </row>
    <row r="59" spans="1:3" ht="13" x14ac:dyDescent="0.15">
      <c r="A59" s="107"/>
      <c r="B59" s="70"/>
      <c r="C59" s="60"/>
    </row>
    <row r="60" spans="1:3" ht="13" x14ac:dyDescent="0.15">
      <c r="A60" s="107"/>
      <c r="B60" s="70"/>
      <c r="C60" s="60"/>
    </row>
    <row r="61" spans="1:3" ht="13" x14ac:dyDescent="0.15">
      <c r="A61" s="107"/>
      <c r="B61" s="70"/>
      <c r="C61" s="60"/>
    </row>
    <row r="62" spans="1:3" ht="13" x14ac:dyDescent="0.15">
      <c r="A62" s="107"/>
      <c r="B62" s="70"/>
      <c r="C62" s="60"/>
    </row>
    <row r="63" spans="1:3" ht="13" x14ac:dyDescent="0.15">
      <c r="A63" s="107"/>
      <c r="B63" s="70"/>
      <c r="C63" s="60"/>
    </row>
    <row r="64" spans="1:3" ht="13" x14ac:dyDescent="0.15">
      <c r="A64" s="107"/>
      <c r="B64" s="70"/>
      <c r="C64" s="60"/>
    </row>
    <row r="65" spans="1:3" ht="13" x14ac:dyDescent="0.15">
      <c r="A65" s="107"/>
      <c r="B65" s="70"/>
      <c r="C65" s="60"/>
    </row>
    <row r="66" spans="1:3" ht="13" x14ac:dyDescent="0.15">
      <c r="A66" s="107"/>
      <c r="B66" s="70"/>
      <c r="C66" s="60"/>
    </row>
    <row r="67" spans="1:3" ht="13" x14ac:dyDescent="0.15">
      <c r="A67" s="107"/>
      <c r="B67" s="70"/>
      <c r="C67" s="60"/>
    </row>
    <row r="68" spans="1:3" ht="13" x14ac:dyDescent="0.15">
      <c r="A68" s="107"/>
      <c r="B68" s="70"/>
      <c r="C68" s="60"/>
    </row>
    <row r="69" spans="1:3" ht="13" x14ac:dyDescent="0.15">
      <c r="A69" s="107"/>
      <c r="B69" s="70"/>
      <c r="C69" s="60"/>
    </row>
    <row r="70" spans="1:3" ht="13" x14ac:dyDescent="0.15">
      <c r="A70" s="107"/>
      <c r="B70" s="70"/>
      <c r="C70" s="60"/>
    </row>
    <row r="71" spans="1:3" ht="13" x14ac:dyDescent="0.15">
      <c r="A71" s="107"/>
      <c r="B71" s="70"/>
      <c r="C71" s="60"/>
    </row>
    <row r="72" spans="1:3" ht="13" x14ac:dyDescent="0.15">
      <c r="A72" s="107"/>
      <c r="B72" s="70"/>
      <c r="C72" s="60"/>
    </row>
    <row r="73" spans="1:3" ht="13" x14ac:dyDescent="0.15">
      <c r="A73" s="107"/>
      <c r="B73" s="70"/>
      <c r="C73" s="60"/>
    </row>
    <row r="74" spans="1:3" ht="13" x14ac:dyDescent="0.15">
      <c r="A74" s="107"/>
      <c r="B74" s="70"/>
      <c r="C74" s="60"/>
    </row>
    <row r="75" spans="1:3" ht="13" x14ac:dyDescent="0.15">
      <c r="A75" s="107"/>
      <c r="B75" s="70"/>
      <c r="C75" s="60"/>
    </row>
    <row r="76" spans="1:3" ht="13" x14ac:dyDescent="0.15">
      <c r="A76" s="107"/>
      <c r="B76" s="70"/>
      <c r="C76" s="60"/>
    </row>
    <row r="77" spans="1:3" ht="13" x14ac:dyDescent="0.15">
      <c r="A77" s="107"/>
      <c r="B77" s="70"/>
      <c r="C77" s="60"/>
    </row>
    <row r="78" spans="1:3" ht="13" x14ac:dyDescent="0.15">
      <c r="A78" s="107"/>
      <c r="B78" s="70"/>
      <c r="C78" s="60"/>
    </row>
    <row r="79" spans="1:3" ht="13" x14ac:dyDescent="0.15">
      <c r="A79" s="107"/>
      <c r="B79" s="70"/>
      <c r="C79" s="60"/>
    </row>
    <row r="80" spans="1:3" ht="13" x14ac:dyDescent="0.15">
      <c r="A80" s="107"/>
      <c r="B80" s="70"/>
      <c r="C80" s="60"/>
    </row>
    <row r="81" spans="1:3" ht="13" x14ac:dyDescent="0.15">
      <c r="A81" s="107"/>
      <c r="B81" s="70"/>
      <c r="C81" s="60"/>
    </row>
    <row r="82" spans="1:3" ht="13" x14ac:dyDescent="0.15">
      <c r="A82" s="107"/>
      <c r="B82" s="70"/>
      <c r="C82" s="60"/>
    </row>
    <row r="83" spans="1:3" ht="13" x14ac:dyDescent="0.15">
      <c r="A83" s="107"/>
      <c r="B83" s="70"/>
      <c r="C83" s="60"/>
    </row>
    <row r="84" spans="1:3" ht="13" x14ac:dyDescent="0.15">
      <c r="A84" s="107"/>
      <c r="B84" s="70"/>
      <c r="C84" s="60"/>
    </row>
    <row r="85" spans="1:3" ht="13" x14ac:dyDescent="0.15">
      <c r="A85" s="107"/>
      <c r="B85" s="70"/>
      <c r="C85" s="60"/>
    </row>
    <row r="86" spans="1:3" ht="13" x14ac:dyDescent="0.15">
      <c r="A86" s="107"/>
      <c r="B86" s="70"/>
      <c r="C86" s="60"/>
    </row>
    <row r="87" spans="1:3" ht="13" x14ac:dyDescent="0.15">
      <c r="A87" s="107"/>
      <c r="B87" s="70"/>
      <c r="C87" s="60"/>
    </row>
    <row r="88" spans="1:3" ht="13" x14ac:dyDescent="0.15">
      <c r="A88" s="107"/>
      <c r="B88" s="70"/>
      <c r="C88" s="60"/>
    </row>
    <row r="89" spans="1:3" ht="13" x14ac:dyDescent="0.15">
      <c r="A89" s="107"/>
      <c r="B89" s="70"/>
      <c r="C89" s="60"/>
    </row>
    <row r="90" spans="1:3" ht="13" x14ac:dyDescent="0.15">
      <c r="A90" s="107"/>
      <c r="B90" s="70"/>
      <c r="C90" s="60"/>
    </row>
    <row r="91" spans="1:3" ht="13" x14ac:dyDescent="0.15">
      <c r="A91" s="107"/>
      <c r="B91" s="70"/>
      <c r="C91" s="60"/>
    </row>
    <row r="92" spans="1:3" ht="13" x14ac:dyDescent="0.15">
      <c r="A92" s="107"/>
      <c r="B92" s="70"/>
      <c r="C92" s="60"/>
    </row>
    <row r="93" spans="1:3" ht="13" x14ac:dyDescent="0.15">
      <c r="A93" s="107"/>
      <c r="B93" s="70"/>
      <c r="C93" s="60"/>
    </row>
    <row r="94" spans="1:3" ht="13" x14ac:dyDescent="0.15">
      <c r="A94" s="107"/>
      <c r="B94" s="70"/>
      <c r="C94" s="60"/>
    </row>
    <row r="95" spans="1:3" ht="13" x14ac:dyDescent="0.15">
      <c r="A95" s="107"/>
      <c r="B95" s="70"/>
      <c r="C95" s="60"/>
    </row>
    <row r="96" spans="1:3" ht="13" x14ac:dyDescent="0.15">
      <c r="A96" s="107"/>
      <c r="B96" s="70"/>
      <c r="C96" s="60"/>
    </row>
    <row r="97" spans="1:3" ht="13" x14ac:dyDescent="0.15">
      <c r="A97" s="107"/>
      <c r="B97" s="70"/>
      <c r="C97" s="60"/>
    </row>
    <row r="98" spans="1:3" ht="13" x14ac:dyDescent="0.15">
      <c r="A98" s="107"/>
      <c r="B98" s="70"/>
      <c r="C98" s="60"/>
    </row>
    <row r="99" spans="1:3" ht="13" x14ac:dyDescent="0.15">
      <c r="A99" s="107"/>
      <c r="B99" s="70"/>
      <c r="C99" s="60"/>
    </row>
    <row r="100" spans="1:3" ht="13" x14ac:dyDescent="0.15">
      <c r="A100" s="107"/>
      <c r="B100" s="70"/>
      <c r="C100" s="60"/>
    </row>
    <row r="101" spans="1:3" ht="13" x14ac:dyDescent="0.15">
      <c r="A101" s="107"/>
      <c r="B101" s="70"/>
      <c r="C101" s="60"/>
    </row>
    <row r="102" spans="1:3" ht="13" x14ac:dyDescent="0.15">
      <c r="A102" s="107"/>
      <c r="B102" s="70"/>
      <c r="C102" s="60"/>
    </row>
    <row r="103" spans="1:3" ht="13" x14ac:dyDescent="0.15">
      <c r="A103" s="107"/>
      <c r="B103" s="70"/>
      <c r="C103" s="60"/>
    </row>
    <row r="104" spans="1:3" ht="13" x14ac:dyDescent="0.15">
      <c r="A104" s="107"/>
      <c r="B104" s="70"/>
      <c r="C104" s="60"/>
    </row>
    <row r="105" spans="1:3" ht="13" x14ac:dyDescent="0.15">
      <c r="A105" s="107"/>
      <c r="B105" s="70"/>
      <c r="C105" s="60"/>
    </row>
    <row r="106" spans="1:3" ht="13" x14ac:dyDescent="0.15">
      <c r="A106" s="107"/>
      <c r="B106" s="70"/>
      <c r="C106" s="60"/>
    </row>
    <row r="107" spans="1:3" ht="13" x14ac:dyDescent="0.15">
      <c r="A107" s="107"/>
      <c r="B107" s="70"/>
      <c r="C107" s="60"/>
    </row>
    <row r="108" spans="1:3" ht="13" x14ac:dyDescent="0.15">
      <c r="A108" s="107"/>
      <c r="B108" s="70"/>
      <c r="C108" s="60"/>
    </row>
    <row r="109" spans="1:3" ht="13" x14ac:dyDescent="0.15">
      <c r="A109" s="107"/>
      <c r="B109" s="70"/>
      <c r="C109" s="60"/>
    </row>
    <row r="110" spans="1:3" ht="13" x14ac:dyDescent="0.15">
      <c r="A110" s="107"/>
      <c r="B110" s="70"/>
      <c r="C110" s="60"/>
    </row>
    <row r="111" spans="1:3" ht="13" x14ac:dyDescent="0.15">
      <c r="A111" s="107"/>
      <c r="B111" s="70"/>
      <c r="C111" s="60"/>
    </row>
    <row r="112" spans="1:3" ht="13" x14ac:dyDescent="0.15">
      <c r="A112" s="107"/>
      <c r="B112" s="70"/>
      <c r="C112" s="60"/>
    </row>
    <row r="113" spans="1:3" ht="13" x14ac:dyDescent="0.15">
      <c r="A113" s="107"/>
      <c r="B113" s="70"/>
      <c r="C113" s="60"/>
    </row>
    <row r="114" spans="1:3" ht="13" x14ac:dyDescent="0.15">
      <c r="A114" s="107"/>
      <c r="B114" s="70"/>
      <c r="C114" s="60"/>
    </row>
    <row r="115" spans="1:3" ht="13" x14ac:dyDescent="0.15">
      <c r="A115" s="107"/>
      <c r="B115" s="70"/>
      <c r="C115" s="60"/>
    </row>
    <row r="116" spans="1:3" ht="13" x14ac:dyDescent="0.15">
      <c r="A116" s="107"/>
      <c r="B116" s="70"/>
      <c r="C116" s="60"/>
    </row>
    <row r="117" spans="1:3" ht="13" x14ac:dyDescent="0.15">
      <c r="A117" s="107"/>
      <c r="B117" s="70"/>
      <c r="C117" s="60"/>
    </row>
    <row r="118" spans="1:3" ht="13" x14ac:dyDescent="0.15">
      <c r="A118" s="107"/>
      <c r="B118" s="70"/>
      <c r="C118" s="60"/>
    </row>
    <row r="119" spans="1:3" ht="13" x14ac:dyDescent="0.15">
      <c r="A119" s="107"/>
      <c r="B119" s="70"/>
      <c r="C119" s="60"/>
    </row>
    <row r="120" spans="1:3" ht="13" x14ac:dyDescent="0.15">
      <c r="A120" s="107"/>
      <c r="B120" s="70"/>
      <c r="C120" s="60"/>
    </row>
    <row r="121" spans="1:3" ht="13" x14ac:dyDescent="0.15">
      <c r="A121" s="107"/>
      <c r="B121" s="70"/>
      <c r="C121" s="60"/>
    </row>
    <row r="122" spans="1:3" ht="13" x14ac:dyDescent="0.15">
      <c r="A122" s="107"/>
      <c r="B122" s="70"/>
      <c r="C122" s="60"/>
    </row>
    <row r="123" spans="1:3" ht="13" x14ac:dyDescent="0.15">
      <c r="A123" s="107"/>
      <c r="B123" s="70"/>
      <c r="C123" s="60"/>
    </row>
    <row r="124" spans="1:3" ht="13" x14ac:dyDescent="0.15">
      <c r="A124" s="107"/>
      <c r="B124" s="70"/>
      <c r="C124" s="60"/>
    </row>
    <row r="125" spans="1:3" ht="13" x14ac:dyDescent="0.15">
      <c r="A125" s="107"/>
      <c r="B125" s="70"/>
      <c r="C125" s="60"/>
    </row>
    <row r="126" spans="1:3" ht="13" x14ac:dyDescent="0.15">
      <c r="A126" s="107"/>
      <c r="B126" s="70"/>
      <c r="C126" s="60"/>
    </row>
    <row r="127" spans="1:3" ht="13" x14ac:dyDescent="0.15">
      <c r="A127" s="107"/>
      <c r="B127" s="70"/>
      <c r="C127" s="60"/>
    </row>
    <row r="128" spans="1:3" ht="13" x14ac:dyDescent="0.15">
      <c r="A128" s="107"/>
      <c r="B128" s="70"/>
      <c r="C128" s="60"/>
    </row>
    <row r="129" spans="1:3" ht="13" x14ac:dyDescent="0.15">
      <c r="A129" s="107"/>
      <c r="B129" s="70"/>
      <c r="C129" s="60"/>
    </row>
    <row r="130" spans="1:3" ht="13" x14ac:dyDescent="0.15">
      <c r="A130" s="107"/>
      <c r="B130" s="70"/>
      <c r="C130" s="60"/>
    </row>
    <row r="131" spans="1:3" ht="13" x14ac:dyDescent="0.15">
      <c r="A131" s="107"/>
      <c r="B131" s="70"/>
      <c r="C131" s="60"/>
    </row>
    <row r="132" spans="1:3" ht="13" x14ac:dyDescent="0.15">
      <c r="A132" s="107"/>
      <c r="B132" s="70"/>
      <c r="C132" s="60"/>
    </row>
    <row r="133" spans="1:3" ht="13" x14ac:dyDescent="0.15">
      <c r="A133" s="107"/>
      <c r="B133" s="70"/>
      <c r="C133" s="60"/>
    </row>
    <row r="134" spans="1:3" ht="13" x14ac:dyDescent="0.15">
      <c r="A134" s="107"/>
      <c r="B134" s="70"/>
      <c r="C134" s="60"/>
    </row>
    <row r="135" spans="1:3" ht="13" x14ac:dyDescent="0.15">
      <c r="A135" s="107"/>
      <c r="B135" s="70"/>
      <c r="C135" s="60"/>
    </row>
    <row r="136" spans="1:3" ht="13" x14ac:dyDescent="0.15">
      <c r="A136" s="107"/>
      <c r="B136" s="70"/>
      <c r="C136" s="60"/>
    </row>
    <row r="137" spans="1:3" ht="13" x14ac:dyDescent="0.15">
      <c r="A137" s="107"/>
      <c r="B137" s="70"/>
      <c r="C137" s="60"/>
    </row>
    <row r="138" spans="1:3" ht="13" x14ac:dyDescent="0.15">
      <c r="A138" s="107"/>
      <c r="B138" s="70"/>
      <c r="C138" s="60"/>
    </row>
    <row r="139" spans="1:3" ht="13" x14ac:dyDescent="0.15">
      <c r="A139" s="107"/>
      <c r="B139" s="70"/>
      <c r="C139" s="60"/>
    </row>
    <row r="140" spans="1:3" ht="13" x14ac:dyDescent="0.15">
      <c r="A140" s="107"/>
      <c r="B140" s="70"/>
      <c r="C140" s="60"/>
    </row>
    <row r="141" spans="1:3" ht="13" x14ac:dyDescent="0.15">
      <c r="A141" s="107"/>
      <c r="B141" s="70"/>
      <c r="C141" s="60"/>
    </row>
    <row r="142" spans="1:3" ht="13" x14ac:dyDescent="0.15">
      <c r="A142" s="107"/>
      <c r="B142" s="70"/>
      <c r="C142" s="60"/>
    </row>
    <row r="143" spans="1:3" ht="13" x14ac:dyDescent="0.15">
      <c r="A143" s="107"/>
      <c r="B143" s="70"/>
      <c r="C143" s="60"/>
    </row>
    <row r="144" spans="1:3" ht="13" x14ac:dyDescent="0.15">
      <c r="A144" s="107"/>
      <c r="B144" s="70"/>
      <c r="C144" s="60"/>
    </row>
    <row r="145" spans="1:3" ht="13" x14ac:dyDescent="0.15">
      <c r="A145" s="107"/>
      <c r="B145" s="70"/>
      <c r="C145" s="60"/>
    </row>
    <row r="146" spans="1:3" ht="13" x14ac:dyDescent="0.15">
      <c r="A146" s="107"/>
      <c r="B146" s="70"/>
      <c r="C146" s="60"/>
    </row>
    <row r="147" spans="1:3" ht="13" x14ac:dyDescent="0.15">
      <c r="A147" s="107"/>
      <c r="B147" s="70"/>
      <c r="C147" s="60"/>
    </row>
    <row r="148" spans="1:3" ht="13" x14ac:dyDescent="0.15">
      <c r="A148" s="107"/>
      <c r="B148" s="70"/>
      <c r="C148" s="60"/>
    </row>
    <row r="149" spans="1:3" ht="13" x14ac:dyDescent="0.15">
      <c r="A149" s="107"/>
      <c r="B149" s="70"/>
      <c r="C149" s="60"/>
    </row>
    <row r="150" spans="1:3" ht="13" x14ac:dyDescent="0.15">
      <c r="A150" s="107"/>
      <c r="B150" s="70"/>
      <c r="C150" s="60"/>
    </row>
    <row r="151" spans="1:3" ht="13" x14ac:dyDescent="0.15">
      <c r="A151" s="107"/>
      <c r="B151" s="70"/>
      <c r="C151" s="60"/>
    </row>
    <row r="152" spans="1:3" ht="13" x14ac:dyDescent="0.15">
      <c r="A152" s="107"/>
      <c r="B152" s="70"/>
      <c r="C152" s="60"/>
    </row>
    <row r="153" spans="1:3" ht="13" x14ac:dyDescent="0.15">
      <c r="A153" s="107"/>
      <c r="B153" s="70"/>
      <c r="C153" s="60"/>
    </row>
    <row r="154" spans="1:3" ht="13" x14ac:dyDescent="0.15">
      <c r="A154" s="107"/>
      <c r="B154" s="70"/>
      <c r="C154" s="60"/>
    </row>
    <row r="155" spans="1:3" ht="13" x14ac:dyDescent="0.15">
      <c r="A155" s="107"/>
      <c r="B155" s="70"/>
      <c r="C155" s="60"/>
    </row>
    <row r="156" spans="1:3" ht="13" x14ac:dyDescent="0.15">
      <c r="A156" s="107"/>
      <c r="B156" s="70"/>
      <c r="C156" s="60"/>
    </row>
    <row r="157" spans="1:3" ht="13" x14ac:dyDescent="0.15">
      <c r="A157" s="107"/>
      <c r="B157" s="70"/>
      <c r="C157" s="60"/>
    </row>
    <row r="158" spans="1:3" ht="13" x14ac:dyDescent="0.15">
      <c r="A158" s="107"/>
      <c r="B158" s="70"/>
      <c r="C158" s="60"/>
    </row>
    <row r="159" spans="1:3" ht="13" x14ac:dyDescent="0.15">
      <c r="A159" s="107"/>
      <c r="B159" s="70"/>
      <c r="C159" s="60"/>
    </row>
    <row r="160" spans="1:3" ht="13" x14ac:dyDescent="0.15">
      <c r="A160" s="107"/>
      <c r="B160" s="70"/>
      <c r="C160" s="60"/>
    </row>
    <row r="161" spans="1:3" ht="13" x14ac:dyDescent="0.15">
      <c r="A161" s="107"/>
      <c r="B161" s="70"/>
      <c r="C161" s="60"/>
    </row>
    <row r="162" spans="1:3" ht="13" x14ac:dyDescent="0.15">
      <c r="A162" s="107"/>
      <c r="B162" s="70"/>
      <c r="C162" s="60"/>
    </row>
    <row r="163" spans="1:3" ht="13" x14ac:dyDescent="0.15">
      <c r="A163" s="107"/>
      <c r="B163" s="70"/>
      <c r="C163" s="60"/>
    </row>
    <row r="164" spans="1:3" ht="13" x14ac:dyDescent="0.15">
      <c r="A164" s="107"/>
      <c r="B164" s="70"/>
      <c r="C164" s="60"/>
    </row>
    <row r="165" spans="1:3" ht="13" x14ac:dyDescent="0.15">
      <c r="A165" s="107"/>
      <c r="B165" s="70"/>
      <c r="C165" s="60"/>
    </row>
    <row r="166" spans="1:3" ht="13" x14ac:dyDescent="0.15">
      <c r="A166" s="107"/>
      <c r="B166" s="70"/>
      <c r="C166" s="60"/>
    </row>
    <row r="167" spans="1:3" ht="13" x14ac:dyDescent="0.15">
      <c r="A167" s="107"/>
      <c r="B167" s="70"/>
      <c r="C167" s="60"/>
    </row>
    <row r="168" spans="1:3" ht="13" x14ac:dyDescent="0.15">
      <c r="A168" s="107"/>
      <c r="B168" s="70"/>
      <c r="C168" s="60"/>
    </row>
    <row r="169" spans="1:3" ht="13" x14ac:dyDescent="0.15">
      <c r="A169" s="107"/>
      <c r="B169" s="70"/>
      <c r="C169" s="60"/>
    </row>
    <row r="170" spans="1:3" ht="13" x14ac:dyDescent="0.15">
      <c r="A170" s="107"/>
      <c r="B170" s="70"/>
      <c r="C170" s="60"/>
    </row>
    <row r="171" spans="1:3" ht="13" x14ac:dyDescent="0.15">
      <c r="A171" s="107"/>
      <c r="B171" s="70"/>
      <c r="C171" s="60"/>
    </row>
    <row r="172" spans="1:3" ht="13" x14ac:dyDescent="0.15">
      <c r="A172" s="107"/>
      <c r="B172" s="70"/>
      <c r="C172" s="60"/>
    </row>
    <row r="173" spans="1:3" ht="13" x14ac:dyDescent="0.15">
      <c r="A173" s="107"/>
      <c r="B173" s="70"/>
      <c r="C173" s="60"/>
    </row>
    <row r="174" spans="1:3" ht="13" x14ac:dyDescent="0.15">
      <c r="A174" s="107"/>
      <c r="B174" s="70"/>
      <c r="C174" s="60"/>
    </row>
    <row r="175" spans="1:3" ht="13" x14ac:dyDescent="0.15">
      <c r="A175" s="107"/>
      <c r="B175" s="70"/>
      <c r="C175" s="60"/>
    </row>
    <row r="176" spans="1:3" ht="13" x14ac:dyDescent="0.15">
      <c r="A176" s="107"/>
      <c r="B176" s="70"/>
      <c r="C176" s="60"/>
    </row>
    <row r="177" spans="1:3" ht="13" x14ac:dyDescent="0.15">
      <c r="A177" s="107"/>
      <c r="B177" s="70"/>
      <c r="C177" s="60"/>
    </row>
    <row r="178" spans="1:3" ht="13" x14ac:dyDescent="0.15">
      <c r="A178" s="107"/>
      <c r="B178" s="70"/>
      <c r="C178" s="60"/>
    </row>
    <row r="179" spans="1:3" ht="13" x14ac:dyDescent="0.15">
      <c r="A179" s="107"/>
      <c r="B179" s="70"/>
      <c r="C179" s="60"/>
    </row>
    <row r="180" spans="1:3" ht="13" x14ac:dyDescent="0.15">
      <c r="A180" s="107"/>
      <c r="B180" s="70"/>
      <c r="C180" s="60"/>
    </row>
    <row r="181" spans="1:3" ht="13" x14ac:dyDescent="0.15">
      <c r="A181" s="107"/>
      <c r="B181" s="70"/>
      <c r="C181" s="60"/>
    </row>
    <row r="182" spans="1:3" ht="13" x14ac:dyDescent="0.15">
      <c r="A182" s="107"/>
      <c r="B182" s="70"/>
      <c r="C182" s="60"/>
    </row>
    <row r="183" spans="1:3" ht="13" x14ac:dyDescent="0.15">
      <c r="A183" s="107"/>
      <c r="B183" s="70"/>
      <c r="C183" s="60"/>
    </row>
    <row r="184" spans="1:3" ht="13" x14ac:dyDescent="0.15">
      <c r="A184" s="107"/>
      <c r="B184" s="70"/>
      <c r="C184" s="60"/>
    </row>
    <row r="185" spans="1:3" ht="13" x14ac:dyDescent="0.15">
      <c r="A185" s="107"/>
      <c r="B185" s="70"/>
      <c r="C185" s="60"/>
    </row>
    <row r="186" spans="1:3" ht="13" x14ac:dyDescent="0.15">
      <c r="A186" s="107"/>
      <c r="B186" s="70"/>
      <c r="C186" s="60"/>
    </row>
    <row r="187" spans="1:3" ht="13" x14ac:dyDescent="0.15">
      <c r="A187" s="107"/>
      <c r="B187" s="70"/>
      <c r="C187" s="60"/>
    </row>
    <row r="188" spans="1:3" ht="13" x14ac:dyDescent="0.15">
      <c r="A188" s="107"/>
      <c r="B188" s="70"/>
      <c r="C188" s="60"/>
    </row>
    <row r="189" spans="1:3" ht="13" x14ac:dyDescent="0.15">
      <c r="A189" s="107"/>
      <c r="B189" s="70"/>
      <c r="C189" s="60"/>
    </row>
    <row r="190" spans="1:3" ht="13" x14ac:dyDescent="0.15">
      <c r="A190" s="107"/>
      <c r="B190" s="70"/>
      <c r="C190" s="60"/>
    </row>
    <row r="191" spans="1:3" ht="13" x14ac:dyDescent="0.15">
      <c r="A191" s="107"/>
      <c r="B191" s="70"/>
      <c r="C191" s="60"/>
    </row>
    <row r="192" spans="1:3" ht="13" x14ac:dyDescent="0.15">
      <c r="A192" s="107"/>
      <c r="B192" s="70"/>
      <c r="C192" s="60"/>
    </row>
    <row r="193" spans="1:3" ht="13" x14ac:dyDescent="0.15">
      <c r="A193" s="107"/>
      <c r="B193" s="70"/>
      <c r="C193" s="60"/>
    </row>
    <row r="194" spans="1:3" ht="13" x14ac:dyDescent="0.15">
      <c r="A194" s="107"/>
      <c r="B194" s="70"/>
      <c r="C194" s="60"/>
    </row>
    <row r="195" spans="1:3" ht="13" x14ac:dyDescent="0.15">
      <c r="A195" s="107"/>
      <c r="B195" s="70"/>
      <c r="C195" s="60"/>
    </row>
    <row r="196" spans="1:3" ht="13" x14ac:dyDescent="0.15">
      <c r="A196" s="107"/>
      <c r="B196" s="70"/>
      <c r="C196" s="60"/>
    </row>
    <row r="197" spans="1:3" ht="13" x14ac:dyDescent="0.15">
      <c r="A197" s="107"/>
      <c r="B197" s="70"/>
      <c r="C197" s="60"/>
    </row>
    <row r="198" spans="1:3" ht="13" x14ac:dyDescent="0.15">
      <c r="A198" s="107"/>
      <c r="B198" s="70"/>
      <c r="C198" s="60"/>
    </row>
    <row r="199" spans="1:3" ht="13" x14ac:dyDescent="0.15">
      <c r="A199" s="107"/>
      <c r="B199" s="70"/>
      <c r="C199" s="60"/>
    </row>
    <row r="200" spans="1:3" ht="13" x14ac:dyDescent="0.15">
      <c r="A200" s="107"/>
      <c r="B200" s="70"/>
      <c r="C200" s="60"/>
    </row>
    <row r="201" spans="1:3" ht="13" x14ac:dyDescent="0.15">
      <c r="A201" s="107"/>
      <c r="B201" s="70"/>
      <c r="C201" s="60"/>
    </row>
    <row r="202" spans="1:3" ht="13" x14ac:dyDescent="0.15">
      <c r="A202" s="107"/>
      <c r="B202" s="70"/>
      <c r="C202" s="60"/>
    </row>
    <row r="203" spans="1:3" ht="13" x14ac:dyDescent="0.15">
      <c r="A203" s="107"/>
      <c r="B203" s="70"/>
      <c r="C203" s="60"/>
    </row>
    <row r="204" spans="1:3" ht="13" x14ac:dyDescent="0.15">
      <c r="A204" s="107"/>
      <c r="B204" s="70"/>
      <c r="C204" s="60"/>
    </row>
    <row r="205" spans="1:3" ht="13" x14ac:dyDescent="0.15">
      <c r="A205" s="107"/>
      <c r="B205" s="70"/>
      <c r="C205" s="60"/>
    </row>
    <row r="206" spans="1:3" ht="13" x14ac:dyDescent="0.15">
      <c r="A206" s="107"/>
      <c r="B206" s="70"/>
      <c r="C206" s="60"/>
    </row>
    <row r="207" spans="1:3" ht="13" x14ac:dyDescent="0.15">
      <c r="A207" s="107"/>
      <c r="B207" s="70"/>
      <c r="C207" s="60"/>
    </row>
    <row r="208" spans="1:3" ht="13" x14ac:dyDescent="0.15">
      <c r="A208" s="107"/>
      <c r="B208" s="70"/>
      <c r="C208" s="60"/>
    </row>
    <row r="209" spans="1:3" ht="13" x14ac:dyDescent="0.15">
      <c r="A209" s="107"/>
      <c r="B209" s="70"/>
      <c r="C209" s="60"/>
    </row>
    <row r="210" spans="1:3" ht="13" x14ac:dyDescent="0.15">
      <c r="A210" s="107"/>
      <c r="B210" s="70"/>
      <c r="C210" s="60"/>
    </row>
    <row r="211" spans="1:3" ht="13" x14ac:dyDescent="0.15">
      <c r="A211" s="107"/>
      <c r="B211" s="70"/>
      <c r="C211" s="60"/>
    </row>
    <row r="212" spans="1:3" ht="13" x14ac:dyDescent="0.15">
      <c r="A212" s="107"/>
      <c r="B212" s="70"/>
      <c r="C212" s="60"/>
    </row>
    <row r="213" spans="1:3" ht="13" x14ac:dyDescent="0.15">
      <c r="A213" s="107"/>
      <c r="B213" s="70"/>
      <c r="C213" s="60"/>
    </row>
    <row r="214" spans="1:3" ht="13" x14ac:dyDescent="0.15">
      <c r="A214" s="107"/>
      <c r="B214" s="70"/>
      <c r="C214" s="60"/>
    </row>
    <row r="215" spans="1:3" ht="13" x14ac:dyDescent="0.15">
      <c r="A215" s="107"/>
      <c r="B215" s="70"/>
      <c r="C215" s="60"/>
    </row>
    <row r="216" spans="1:3" ht="13" x14ac:dyDescent="0.15">
      <c r="A216" s="107"/>
      <c r="B216" s="70"/>
      <c r="C216" s="60"/>
    </row>
    <row r="217" spans="1:3" ht="13" x14ac:dyDescent="0.15">
      <c r="A217" s="107"/>
      <c r="B217" s="70"/>
      <c r="C217" s="60"/>
    </row>
    <row r="218" spans="1:3" ht="13" x14ac:dyDescent="0.15">
      <c r="A218" s="107"/>
      <c r="B218" s="70"/>
      <c r="C218" s="60"/>
    </row>
    <row r="219" spans="1:3" ht="13" x14ac:dyDescent="0.15">
      <c r="A219" s="107"/>
      <c r="B219" s="70"/>
      <c r="C219" s="60"/>
    </row>
    <row r="220" spans="1:3" ht="13" x14ac:dyDescent="0.15">
      <c r="A220" s="107"/>
      <c r="B220" s="70"/>
      <c r="C220" s="60"/>
    </row>
    <row r="221" spans="1:3" ht="13" x14ac:dyDescent="0.15">
      <c r="A221" s="107"/>
      <c r="B221" s="70"/>
      <c r="C221" s="60"/>
    </row>
    <row r="222" spans="1:3" ht="13" x14ac:dyDescent="0.15">
      <c r="A222" s="107"/>
      <c r="B222" s="70"/>
      <c r="C222" s="60"/>
    </row>
    <row r="223" spans="1:3" ht="13" x14ac:dyDescent="0.15">
      <c r="A223" s="107"/>
      <c r="B223" s="70"/>
      <c r="C223" s="60"/>
    </row>
    <row r="224" spans="1:3" ht="13" x14ac:dyDescent="0.15">
      <c r="A224" s="107"/>
      <c r="B224" s="70"/>
      <c r="C224" s="60"/>
    </row>
    <row r="225" spans="1:3" ht="13" x14ac:dyDescent="0.15">
      <c r="A225" s="107"/>
      <c r="B225" s="70"/>
      <c r="C225" s="60"/>
    </row>
    <row r="226" spans="1:3" ht="13" x14ac:dyDescent="0.15">
      <c r="A226" s="107"/>
      <c r="B226" s="70"/>
      <c r="C226" s="60"/>
    </row>
    <row r="227" spans="1:3" ht="13" x14ac:dyDescent="0.15">
      <c r="A227" s="107"/>
      <c r="B227" s="70"/>
      <c r="C227" s="60"/>
    </row>
    <row r="228" spans="1:3" ht="13" x14ac:dyDescent="0.15">
      <c r="A228" s="107"/>
      <c r="B228" s="70"/>
      <c r="C228" s="60"/>
    </row>
    <row r="229" spans="1:3" ht="13" x14ac:dyDescent="0.15">
      <c r="A229" s="107"/>
      <c r="B229" s="70"/>
      <c r="C229" s="60"/>
    </row>
    <row r="230" spans="1:3" ht="13" x14ac:dyDescent="0.15">
      <c r="A230" s="107"/>
      <c r="B230" s="70"/>
      <c r="C230" s="60"/>
    </row>
    <row r="231" spans="1:3" ht="13" x14ac:dyDescent="0.15">
      <c r="A231" s="107"/>
      <c r="B231" s="70"/>
      <c r="C231" s="60"/>
    </row>
    <row r="232" spans="1:3" ht="13" x14ac:dyDescent="0.15">
      <c r="A232" s="107"/>
      <c r="B232" s="70"/>
      <c r="C232" s="60"/>
    </row>
    <row r="233" spans="1:3" ht="13" x14ac:dyDescent="0.15">
      <c r="A233" s="107"/>
      <c r="B233" s="70"/>
      <c r="C233" s="60"/>
    </row>
    <row r="234" spans="1:3" ht="13" x14ac:dyDescent="0.15">
      <c r="A234" s="107"/>
      <c r="B234" s="70"/>
      <c r="C234" s="60"/>
    </row>
    <row r="235" spans="1:3" ht="13" x14ac:dyDescent="0.15">
      <c r="A235" s="107"/>
      <c r="B235" s="70"/>
      <c r="C235" s="60"/>
    </row>
    <row r="236" spans="1:3" ht="13" x14ac:dyDescent="0.15">
      <c r="A236" s="107"/>
      <c r="B236" s="70"/>
      <c r="C236" s="60"/>
    </row>
    <row r="237" spans="1:3" ht="13" x14ac:dyDescent="0.15">
      <c r="A237" s="107"/>
      <c r="B237" s="70"/>
      <c r="C237" s="60"/>
    </row>
    <row r="238" spans="1:3" ht="13" x14ac:dyDescent="0.15">
      <c r="A238" s="107"/>
      <c r="B238" s="70"/>
      <c r="C238" s="60"/>
    </row>
    <row r="239" spans="1:3" ht="13" x14ac:dyDescent="0.15">
      <c r="A239" s="107"/>
      <c r="B239" s="70"/>
      <c r="C239" s="60"/>
    </row>
    <row r="240" spans="1:3" ht="13" x14ac:dyDescent="0.15">
      <c r="A240" s="107"/>
      <c r="B240" s="70"/>
      <c r="C240" s="60"/>
    </row>
    <row r="241" spans="1:3" ht="13" x14ac:dyDescent="0.15">
      <c r="A241" s="107"/>
      <c r="B241" s="70"/>
      <c r="C241" s="60"/>
    </row>
    <row r="242" spans="1:3" ht="13" x14ac:dyDescent="0.15">
      <c r="A242" s="107"/>
      <c r="B242" s="70"/>
      <c r="C242" s="60"/>
    </row>
    <row r="243" spans="1:3" ht="13" x14ac:dyDescent="0.15">
      <c r="A243" s="107"/>
      <c r="B243" s="70"/>
      <c r="C243" s="60"/>
    </row>
    <row r="244" spans="1:3" ht="13" x14ac:dyDescent="0.15">
      <c r="A244" s="107"/>
      <c r="B244" s="70"/>
      <c r="C244" s="60"/>
    </row>
    <row r="245" spans="1:3" ht="13" x14ac:dyDescent="0.15">
      <c r="A245" s="107"/>
      <c r="B245" s="70"/>
      <c r="C245" s="60"/>
    </row>
    <row r="246" spans="1:3" ht="13" x14ac:dyDescent="0.15">
      <c r="A246" s="107"/>
      <c r="B246" s="70"/>
      <c r="C246" s="60"/>
    </row>
    <row r="247" spans="1:3" ht="13" x14ac:dyDescent="0.15">
      <c r="A247" s="107"/>
      <c r="B247" s="70"/>
      <c r="C247" s="60"/>
    </row>
    <row r="248" spans="1:3" ht="13" x14ac:dyDescent="0.15">
      <c r="A248" s="107"/>
      <c r="B248" s="70"/>
      <c r="C248" s="60"/>
    </row>
    <row r="249" spans="1:3" ht="13" x14ac:dyDescent="0.15">
      <c r="A249" s="107"/>
      <c r="B249" s="70"/>
      <c r="C249" s="60"/>
    </row>
    <row r="250" spans="1:3" ht="13" x14ac:dyDescent="0.15">
      <c r="A250" s="107"/>
      <c r="B250" s="70"/>
      <c r="C250" s="60"/>
    </row>
    <row r="251" spans="1:3" ht="13" x14ac:dyDescent="0.15">
      <c r="A251" s="107"/>
      <c r="B251" s="70"/>
      <c r="C251" s="60"/>
    </row>
    <row r="252" spans="1:3" ht="13" x14ac:dyDescent="0.15">
      <c r="A252" s="107"/>
      <c r="B252" s="70"/>
      <c r="C252" s="60"/>
    </row>
    <row r="253" spans="1:3" ht="13" x14ac:dyDescent="0.15">
      <c r="A253" s="107"/>
      <c r="B253" s="70"/>
      <c r="C253" s="60"/>
    </row>
    <row r="254" spans="1:3" ht="13" x14ac:dyDescent="0.15">
      <c r="A254" s="107"/>
      <c r="B254" s="70"/>
      <c r="C254" s="60"/>
    </row>
    <row r="255" spans="1:3" ht="13" x14ac:dyDescent="0.15">
      <c r="A255" s="107"/>
      <c r="B255" s="70"/>
      <c r="C255" s="60"/>
    </row>
    <row r="256" spans="1:3" ht="13" x14ac:dyDescent="0.15">
      <c r="A256" s="107"/>
      <c r="B256" s="70"/>
      <c r="C256" s="60"/>
    </row>
    <row r="257" spans="1:3" ht="13" x14ac:dyDescent="0.15">
      <c r="A257" s="107"/>
      <c r="B257" s="70"/>
      <c r="C257" s="60"/>
    </row>
    <row r="258" spans="1:3" ht="13" x14ac:dyDescent="0.15">
      <c r="A258" s="107"/>
      <c r="B258" s="70"/>
      <c r="C258" s="60"/>
    </row>
    <row r="259" spans="1:3" ht="13" x14ac:dyDescent="0.15">
      <c r="A259" s="107"/>
      <c r="B259" s="70"/>
      <c r="C259" s="60"/>
    </row>
    <row r="260" spans="1:3" ht="13" x14ac:dyDescent="0.15">
      <c r="A260" s="107"/>
      <c r="B260" s="70"/>
      <c r="C260" s="60"/>
    </row>
    <row r="261" spans="1:3" ht="13" x14ac:dyDescent="0.15">
      <c r="A261" s="107"/>
      <c r="B261" s="70"/>
      <c r="C261" s="60"/>
    </row>
    <row r="262" spans="1:3" ht="13" x14ac:dyDescent="0.15">
      <c r="A262" s="107"/>
      <c r="B262" s="70"/>
      <c r="C262" s="60"/>
    </row>
    <row r="263" spans="1:3" ht="13" x14ac:dyDescent="0.15">
      <c r="A263" s="107"/>
      <c r="B263" s="70"/>
      <c r="C263" s="60"/>
    </row>
    <row r="264" spans="1:3" ht="13" x14ac:dyDescent="0.15">
      <c r="A264" s="107"/>
      <c r="B264" s="70"/>
      <c r="C264" s="60"/>
    </row>
    <row r="265" spans="1:3" ht="13" x14ac:dyDescent="0.15">
      <c r="A265" s="107"/>
      <c r="B265" s="70"/>
      <c r="C265" s="60"/>
    </row>
    <row r="266" spans="1:3" ht="13" x14ac:dyDescent="0.15">
      <c r="A266" s="107"/>
      <c r="B266" s="70"/>
      <c r="C266" s="60"/>
    </row>
    <row r="267" spans="1:3" ht="13" x14ac:dyDescent="0.15">
      <c r="A267" s="107"/>
      <c r="B267" s="70"/>
      <c r="C267" s="60"/>
    </row>
    <row r="268" spans="1:3" ht="13" x14ac:dyDescent="0.15">
      <c r="A268" s="107"/>
      <c r="B268" s="70"/>
      <c r="C268" s="60"/>
    </row>
    <row r="269" spans="1:3" ht="13" x14ac:dyDescent="0.15">
      <c r="A269" s="107"/>
      <c r="B269" s="70"/>
      <c r="C269" s="60"/>
    </row>
    <row r="270" spans="1:3" ht="13" x14ac:dyDescent="0.15">
      <c r="A270" s="107"/>
      <c r="B270" s="70"/>
      <c r="C270" s="60"/>
    </row>
    <row r="271" spans="1:3" ht="13" x14ac:dyDescent="0.15">
      <c r="A271" s="107"/>
      <c r="B271" s="70"/>
      <c r="C271" s="60"/>
    </row>
    <row r="272" spans="1:3" ht="13" x14ac:dyDescent="0.15">
      <c r="A272" s="107"/>
      <c r="B272" s="70"/>
      <c r="C272" s="60"/>
    </row>
    <row r="273" spans="1:3" ht="13" x14ac:dyDescent="0.15">
      <c r="A273" s="107"/>
      <c r="B273" s="70"/>
      <c r="C273" s="60"/>
    </row>
    <row r="274" spans="1:3" ht="13" x14ac:dyDescent="0.15">
      <c r="A274" s="107"/>
      <c r="B274" s="70"/>
      <c r="C274" s="60"/>
    </row>
    <row r="275" spans="1:3" ht="13" x14ac:dyDescent="0.15">
      <c r="A275" s="107"/>
      <c r="B275" s="70"/>
      <c r="C275" s="60"/>
    </row>
    <row r="276" spans="1:3" ht="13" x14ac:dyDescent="0.15">
      <c r="A276" s="107"/>
      <c r="B276" s="70"/>
      <c r="C276" s="60"/>
    </row>
    <row r="277" spans="1:3" ht="13" x14ac:dyDescent="0.15">
      <c r="A277" s="107"/>
      <c r="B277" s="70"/>
      <c r="C277" s="60"/>
    </row>
    <row r="278" spans="1:3" ht="13" x14ac:dyDescent="0.15">
      <c r="A278" s="107"/>
      <c r="B278" s="70"/>
      <c r="C278" s="60"/>
    </row>
    <row r="279" spans="1:3" ht="13" x14ac:dyDescent="0.15">
      <c r="A279" s="107"/>
      <c r="B279" s="70"/>
      <c r="C279" s="60"/>
    </row>
    <row r="280" spans="1:3" ht="13" x14ac:dyDescent="0.15">
      <c r="A280" s="107"/>
      <c r="B280" s="70"/>
      <c r="C280" s="60"/>
    </row>
    <row r="281" spans="1:3" ht="13" x14ac:dyDescent="0.15">
      <c r="A281" s="107"/>
      <c r="B281" s="70"/>
      <c r="C281" s="60"/>
    </row>
    <row r="282" spans="1:3" ht="13" x14ac:dyDescent="0.15">
      <c r="A282" s="107"/>
      <c r="B282" s="70"/>
      <c r="C282" s="60"/>
    </row>
    <row r="283" spans="1:3" ht="13" x14ac:dyDescent="0.15">
      <c r="A283" s="107"/>
      <c r="B283" s="70"/>
      <c r="C283" s="60"/>
    </row>
    <row r="284" spans="1:3" ht="13" x14ac:dyDescent="0.15">
      <c r="A284" s="107"/>
      <c r="B284" s="70"/>
      <c r="C284" s="60"/>
    </row>
    <row r="285" spans="1:3" ht="13" x14ac:dyDescent="0.15">
      <c r="A285" s="107"/>
      <c r="B285" s="70"/>
      <c r="C285" s="60"/>
    </row>
    <row r="286" spans="1:3" ht="13" x14ac:dyDescent="0.15">
      <c r="A286" s="107"/>
      <c r="B286" s="70"/>
      <c r="C286" s="60"/>
    </row>
    <row r="287" spans="1:3" ht="13" x14ac:dyDescent="0.15">
      <c r="A287" s="107"/>
      <c r="B287" s="70"/>
      <c r="C287" s="60"/>
    </row>
    <row r="288" spans="1:3" ht="13" x14ac:dyDescent="0.15">
      <c r="A288" s="107"/>
      <c r="B288" s="70"/>
      <c r="C288" s="60"/>
    </row>
    <row r="289" spans="1:3" ht="13" x14ac:dyDescent="0.15">
      <c r="A289" s="107"/>
      <c r="B289" s="70"/>
      <c r="C289" s="60"/>
    </row>
    <row r="290" spans="1:3" ht="13" x14ac:dyDescent="0.15">
      <c r="A290" s="107"/>
      <c r="B290" s="70"/>
      <c r="C290" s="60"/>
    </row>
    <row r="291" spans="1:3" ht="13" x14ac:dyDescent="0.15">
      <c r="A291" s="107"/>
      <c r="B291" s="70"/>
      <c r="C291" s="60"/>
    </row>
    <row r="292" spans="1:3" ht="13" x14ac:dyDescent="0.15">
      <c r="A292" s="107"/>
      <c r="B292" s="70"/>
      <c r="C292" s="60"/>
    </row>
    <row r="293" spans="1:3" ht="13" x14ac:dyDescent="0.15">
      <c r="A293" s="107"/>
      <c r="B293" s="70"/>
      <c r="C293" s="60"/>
    </row>
    <row r="294" spans="1:3" ht="13" x14ac:dyDescent="0.15">
      <c r="A294" s="107"/>
      <c r="B294" s="70"/>
      <c r="C294" s="60"/>
    </row>
    <row r="295" spans="1:3" ht="13" x14ac:dyDescent="0.15">
      <c r="A295" s="107"/>
      <c r="B295" s="70"/>
      <c r="C295" s="60"/>
    </row>
    <row r="296" spans="1:3" ht="13" x14ac:dyDescent="0.15">
      <c r="A296" s="107"/>
      <c r="B296" s="70"/>
      <c r="C296" s="60"/>
    </row>
    <row r="297" spans="1:3" ht="13" x14ac:dyDescent="0.15">
      <c r="A297" s="107"/>
      <c r="B297" s="70"/>
      <c r="C297" s="60"/>
    </row>
    <row r="298" spans="1:3" ht="13" x14ac:dyDescent="0.15">
      <c r="A298" s="107"/>
      <c r="B298" s="70"/>
      <c r="C298" s="60"/>
    </row>
    <row r="299" spans="1:3" ht="13" x14ac:dyDescent="0.15">
      <c r="A299" s="107"/>
      <c r="B299" s="70"/>
      <c r="C299" s="60"/>
    </row>
    <row r="300" spans="1:3" ht="13" x14ac:dyDescent="0.15">
      <c r="A300" s="107"/>
      <c r="B300" s="70"/>
      <c r="C300" s="60"/>
    </row>
    <row r="301" spans="1:3" ht="13" x14ac:dyDescent="0.15">
      <c r="A301" s="107"/>
      <c r="B301" s="70"/>
      <c r="C301" s="60"/>
    </row>
    <row r="302" spans="1:3" ht="13" x14ac:dyDescent="0.15">
      <c r="A302" s="107"/>
      <c r="B302" s="70"/>
      <c r="C302" s="60"/>
    </row>
    <row r="303" spans="1:3" ht="13" x14ac:dyDescent="0.15">
      <c r="A303" s="107"/>
      <c r="B303" s="70"/>
      <c r="C303" s="60"/>
    </row>
    <row r="304" spans="1:3" ht="13" x14ac:dyDescent="0.15">
      <c r="A304" s="107"/>
      <c r="B304" s="70"/>
      <c r="C304" s="60"/>
    </row>
    <row r="305" spans="1:3" ht="13" x14ac:dyDescent="0.15">
      <c r="A305" s="107"/>
      <c r="B305" s="70"/>
      <c r="C305" s="60"/>
    </row>
    <row r="306" spans="1:3" ht="13" x14ac:dyDescent="0.15">
      <c r="A306" s="107"/>
      <c r="B306" s="70"/>
      <c r="C306" s="60"/>
    </row>
    <row r="307" spans="1:3" ht="13" x14ac:dyDescent="0.15">
      <c r="A307" s="107"/>
      <c r="B307" s="70"/>
      <c r="C307" s="60"/>
    </row>
    <row r="308" spans="1:3" ht="13" x14ac:dyDescent="0.15">
      <c r="A308" s="107"/>
      <c r="B308" s="70"/>
      <c r="C308" s="60"/>
    </row>
    <row r="309" spans="1:3" ht="13" x14ac:dyDescent="0.15">
      <c r="A309" s="107"/>
      <c r="B309" s="70"/>
      <c r="C309" s="60"/>
    </row>
    <row r="310" spans="1:3" ht="13" x14ac:dyDescent="0.15">
      <c r="A310" s="107"/>
      <c r="B310" s="70"/>
      <c r="C310" s="60"/>
    </row>
    <row r="311" spans="1:3" ht="13" x14ac:dyDescent="0.15">
      <c r="A311" s="107"/>
      <c r="B311" s="70"/>
      <c r="C311" s="60"/>
    </row>
    <row r="312" spans="1:3" ht="13" x14ac:dyDescent="0.15">
      <c r="A312" s="107"/>
      <c r="B312" s="70"/>
      <c r="C312" s="60"/>
    </row>
    <row r="313" spans="1:3" ht="13" x14ac:dyDescent="0.15">
      <c r="A313" s="107"/>
      <c r="B313" s="70"/>
      <c r="C313" s="60"/>
    </row>
    <row r="314" spans="1:3" ht="13" x14ac:dyDescent="0.15">
      <c r="A314" s="107"/>
      <c r="B314" s="70"/>
      <c r="C314" s="60"/>
    </row>
    <row r="315" spans="1:3" ht="13" x14ac:dyDescent="0.15">
      <c r="A315" s="107"/>
      <c r="B315" s="70"/>
      <c r="C315" s="60"/>
    </row>
    <row r="316" spans="1:3" ht="13" x14ac:dyDescent="0.15">
      <c r="A316" s="107"/>
      <c r="B316" s="70"/>
      <c r="C316" s="60"/>
    </row>
    <row r="317" spans="1:3" ht="13" x14ac:dyDescent="0.15">
      <c r="A317" s="107"/>
      <c r="B317" s="70"/>
      <c r="C317" s="60"/>
    </row>
    <row r="318" spans="1:3" ht="13" x14ac:dyDescent="0.15">
      <c r="A318" s="107"/>
      <c r="B318" s="70"/>
      <c r="C318" s="60"/>
    </row>
    <row r="319" spans="1:3" ht="13" x14ac:dyDescent="0.15">
      <c r="A319" s="107"/>
      <c r="B319" s="70"/>
      <c r="C319" s="60"/>
    </row>
    <row r="320" spans="1:3" ht="13" x14ac:dyDescent="0.15">
      <c r="A320" s="107"/>
      <c r="B320" s="70"/>
      <c r="C320" s="60"/>
    </row>
    <row r="321" spans="1:3" ht="13" x14ac:dyDescent="0.15">
      <c r="A321" s="107"/>
      <c r="B321" s="70"/>
      <c r="C321" s="60"/>
    </row>
    <row r="322" spans="1:3" ht="13" x14ac:dyDescent="0.15">
      <c r="A322" s="107"/>
      <c r="B322" s="70"/>
      <c r="C322" s="60"/>
    </row>
    <row r="323" spans="1:3" ht="13" x14ac:dyDescent="0.15">
      <c r="A323" s="107"/>
      <c r="B323" s="70"/>
      <c r="C323" s="60"/>
    </row>
    <row r="324" spans="1:3" ht="13" x14ac:dyDescent="0.15">
      <c r="A324" s="107"/>
      <c r="B324" s="70"/>
      <c r="C324" s="60"/>
    </row>
    <row r="325" spans="1:3" ht="13" x14ac:dyDescent="0.15">
      <c r="A325" s="107"/>
      <c r="B325" s="70"/>
      <c r="C325" s="60"/>
    </row>
    <row r="326" spans="1:3" ht="13" x14ac:dyDescent="0.15">
      <c r="A326" s="107"/>
      <c r="B326" s="70"/>
      <c r="C326" s="60"/>
    </row>
    <row r="327" spans="1:3" ht="13" x14ac:dyDescent="0.15">
      <c r="A327" s="107"/>
      <c r="B327" s="70"/>
      <c r="C327" s="60"/>
    </row>
    <row r="328" spans="1:3" ht="13" x14ac:dyDescent="0.15">
      <c r="A328" s="107"/>
      <c r="B328" s="70"/>
      <c r="C328" s="60"/>
    </row>
    <row r="329" spans="1:3" ht="13" x14ac:dyDescent="0.15">
      <c r="A329" s="107"/>
      <c r="B329" s="70"/>
      <c r="C329" s="60"/>
    </row>
    <row r="330" spans="1:3" ht="13" x14ac:dyDescent="0.15">
      <c r="A330" s="107"/>
      <c r="B330" s="70"/>
      <c r="C330" s="60"/>
    </row>
    <row r="331" spans="1:3" ht="13" x14ac:dyDescent="0.15">
      <c r="A331" s="107"/>
      <c r="B331" s="70"/>
      <c r="C331" s="60"/>
    </row>
    <row r="332" spans="1:3" ht="13" x14ac:dyDescent="0.15">
      <c r="A332" s="107"/>
      <c r="B332" s="70"/>
      <c r="C332" s="60"/>
    </row>
    <row r="333" spans="1:3" ht="13" x14ac:dyDescent="0.15">
      <c r="A333" s="107"/>
      <c r="B333" s="70"/>
      <c r="C333" s="60"/>
    </row>
    <row r="334" spans="1:3" ht="13" x14ac:dyDescent="0.15">
      <c r="A334" s="107"/>
      <c r="B334" s="70"/>
      <c r="C334" s="60"/>
    </row>
    <row r="335" spans="1:3" ht="13" x14ac:dyDescent="0.15">
      <c r="A335" s="107"/>
      <c r="B335" s="70"/>
      <c r="C335" s="60"/>
    </row>
    <row r="336" spans="1:3" ht="13" x14ac:dyDescent="0.15">
      <c r="A336" s="107"/>
      <c r="B336" s="70"/>
      <c r="C336" s="60"/>
    </row>
    <row r="337" spans="1:3" ht="13" x14ac:dyDescent="0.15">
      <c r="A337" s="107"/>
      <c r="B337" s="70"/>
      <c r="C337" s="60"/>
    </row>
    <row r="338" spans="1:3" ht="13" x14ac:dyDescent="0.15">
      <c r="A338" s="107"/>
      <c r="B338" s="70"/>
      <c r="C338" s="60"/>
    </row>
    <row r="339" spans="1:3" ht="13" x14ac:dyDescent="0.15">
      <c r="A339" s="107"/>
      <c r="B339" s="70"/>
      <c r="C339" s="60"/>
    </row>
    <row r="340" spans="1:3" ht="13" x14ac:dyDescent="0.15">
      <c r="A340" s="107"/>
      <c r="B340" s="70"/>
      <c r="C340" s="60"/>
    </row>
    <row r="341" spans="1:3" ht="13" x14ac:dyDescent="0.15">
      <c r="A341" s="107"/>
      <c r="B341" s="70"/>
      <c r="C341" s="60"/>
    </row>
    <row r="342" spans="1:3" ht="13" x14ac:dyDescent="0.15">
      <c r="A342" s="107"/>
      <c r="B342" s="70"/>
      <c r="C342" s="60"/>
    </row>
    <row r="343" spans="1:3" ht="13" x14ac:dyDescent="0.15">
      <c r="A343" s="107"/>
      <c r="B343" s="70"/>
      <c r="C343" s="60"/>
    </row>
    <row r="344" spans="1:3" ht="13" x14ac:dyDescent="0.15">
      <c r="A344" s="107"/>
      <c r="B344" s="70"/>
      <c r="C344" s="60"/>
    </row>
    <row r="345" spans="1:3" ht="13" x14ac:dyDescent="0.15">
      <c r="A345" s="107"/>
      <c r="B345" s="70"/>
      <c r="C345" s="60"/>
    </row>
    <row r="346" spans="1:3" ht="13" x14ac:dyDescent="0.15">
      <c r="A346" s="107"/>
      <c r="B346" s="70"/>
      <c r="C346" s="60"/>
    </row>
    <row r="347" spans="1:3" ht="13" x14ac:dyDescent="0.15">
      <c r="A347" s="107"/>
      <c r="B347" s="70"/>
      <c r="C347" s="60"/>
    </row>
    <row r="348" spans="1:3" ht="13" x14ac:dyDescent="0.15">
      <c r="A348" s="107"/>
      <c r="B348" s="70"/>
      <c r="C348" s="60"/>
    </row>
    <row r="349" spans="1:3" ht="13" x14ac:dyDescent="0.15">
      <c r="A349" s="107"/>
      <c r="B349" s="70"/>
      <c r="C349" s="60"/>
    </row>
    <row r="350" spans="1:3" ht="13" x14ac:dyDescent="0.15">
      <c r="A350" s="107"/>
      <c r="B350" s="70"/>
      <c r="C350" s="60"/>
    </row>
    <row r="351" spans="1:3" ht="13" x14ac:dyDescent="0.15">
      <c r="A351" s="107"/>
      <c r="B351" s="70"/>
      <c r="C351" s="60"/>
    </row>
    <row r="352" spans="1:3" ht="13" x14ac:dyDescent="0.15">
      <c r="A352" s="107"/>
      <c r="B352" s="70"/>
      <c r="C352" s="60"/>
    </row>
    <row r="353" spans="1:3" ht="13" x14ac:dyDescent="0.15">
      <c r="A353" s="107"/>
      <c r="B353" s="70"/>
      <c r="C353" s="60"/>
    </row>
    <row r="354" spans="1:3" ht="13" x14ac:dyDescent="0.15">
      <c r="A354" s="107"/>
      <c r="B354" s="70"/>
      <c r="C354" s="60"/>
    </row>
    <row r="355" spans="1:3" ht="13" x14ac:dyDescent="0.15">
      <c r="A355" s="107"/>
      <c r="B355" s="70"/>
      <c r="C355" s="60"/>
    </row>
    <row r="356" spans="1:3" ht="13" x14ac:dyDescent="0.15">
      <c r="A356" s="107"/>
      <c r="B356" s="70"/>
      <c r="C356" s="60"/>
    </row>
    <row r="357" spans="1:3" ht="13" x14ac:dyDescent="0.15">
      <c r="A357" s="107"/>
      <c r="B357" s="70"/>
      <c r="C357" s="60"/>
    </row>
    <row r="358" spans="1:3" ht="13" x14ac:dyDescent="0.15">
      <c r="A358" s="107"/>
      <c r="B358" s="70"/>
      <c r="C358" s="60"/>
    </row>
    <row r="359" spans="1:3" ht="13" x14ac:dyDescent="0.15">
      <c r="A359" s="107"/>
      <c r="B359" s="70"/>
      <c r="C359" s="60"/>
    </row>
    <row r="360" spans="1:3" ht="13" x14ac:dyDescent="0.15">
      <c r="A360" s="107"/>
      <c r="B360" s="70"/>
      <c r="C360" s="60"/>
    </row>
    <row r="361" spans="1:3" ht="13" x14ac:dyDescent="0.15">
      <c r="A361" s="107"/>
      <c r="B361" s="70"/>
      <c r="C361" s="60"/>
    </row>
    <row r="362" spans="1:3" ht="13" x14ac:dyDescent="0.15">
      <c r="A362" s="107"/>
      <c r="B362" s="70"/>
      <c r="C362" s="60"/>
    </row>
    <row r="363" spans="1:3" ht="13" x14ac:dyDescent="0.15">
      <c r="A363" s="107"/>
      <c r="B363" s="70"/>
      <c r="C363" s="60"/>
    </row>
    <row r="364" spans="1:3" ht="13" x14ac:dyDescent="0.15">
      <c r="A364" s="107"/>
      <c r="B364" s="70"/>
      <c r="C364" s="60"/>
    </row>
    <row r="365" spans="1:3" ht="13" x14ac:dyDescent="0.15">
      <c r="A365" s="107"/>
      <c r="B365" s="70"/>
      <c r="C365" s="60"/>
    </row>
    <row r="366" spans="1:3" ht="13" x14ac:dyDescent="0.15">
      <c r="A366" s="107"/>
      <c r="B366" s="70"/>
      <c r="C366" s="60"/>
    </row>
    <row r="367" spans="1:3" ht="13" x14ac:dyDescent="0.15">
      <c r="A367" s="107"/>
      <c r="B367" s="70"/>
      <c r="C367" s="60"/>
    </row>
    <row r="368" spans="1:3" ht="13" x14ac:dyDescent="0.15">
      <c r="A368" s="107"/>
      <c r="B368" s="70"/>
      <c r="C368" s="60"/>
    </row>
    <row r="369" spans="1:3" ht="13" x14ac:dyDescent="0.15">
      <c r="A369" s="107"/>
      <c r="B369" s="70"/>
      <c r="C369" s="60"/>
    </row>
    <row r="370" spans="1:3" ht="13" x14ac:dyDescent="0.15">
      <c r="A370" s="107"/>
      <c r="B370" s="70"/>
      <c r="C370" s="60"/>
    </row>
    <row r="371" spans="1:3" ht="13" x14ac:dyDescent="0.15">
      <c r="A371" s="107"/>
      <c r="B371" s="70"/>
      <c r="C371" s="60"/>
    </row>
    <row r="372" spans="1:3" ht="13" x14ac:dyDescent="0.15">
      <c r="A372" s="107"/>
      <c r="B372" s="70"/>
      <c r="C372" s="60"/>
    </row>
    <row r="373" spans="1:3" ht="13" x14ac:dyDescent="0.15">
      <c r="A373" s="107"/>
      <c r="B373" s="70"/>
      <c r="C373" s="60"/>
    </row>
    <row r="374" spans="1:3" ht="13" x14ac:dyDescent="0.15">
      <c r="A374" s="107"/>
      <c r="B374" s="70"/>
      <c r="C374" s="60"/>
    </row>
    <row r="375" spans="1:3" ht="13" x14ac:dyDescent="0.15">
      <c r="A375" s="107"/>
      <c r="B375" s="70"/>
      <c r="C375" s="60"/>
    </row>
    <row r="376" spans="1:3" ht="13" x14ac:dyDescent="0.15">
      <c r="A376" s="107"/>
      <c r="B376" s="70"/>
      <c r="C376" s="60"/>
    </row>
    <row r="377" spans="1:3" ht="13" x14ac:dyDescent="0.15">
      <c r="A377" s="107"/>
      <c r="B377" s="70"/>
      <c r="C377" s="60"/>
    </row>
    <row r="378" spans="1:3" ht="13" x14ac:dyDescent="0.15">
      <c r="A378" s="107"/>
      <c r="B378" s="70"/>
      <c r="C378" s="60"/>
    </row>
    <row r="379" spans="1:3" ht="13" x14ac:dyDescent="0.15">
      <c r="A379" s="107"/>
      <c r="B379" s="70"/>
      <c r="C379" s="60"/>
    </row>
    <row r="380" spans="1:3" ht="13" x14ac:dyDescent="0.15">
      <c r="A380" s="107"/>
      <c r="B380" s="70"/>
      <c r="C380" s="60"/>
    </row>
    <row r="381" spans="1:3" ht="13" x14ac:dyDescent="0.15">
      <c r="A381" s="107"/>
      <c r="B381" s="70"/>
      <c r="C381" s="60"/>
    </row>
    <row r="382" spans="1:3" ht="13" x14ac:dyDescent="0.15">
      <c r="A382" s="107"/>
      <c r="B382" s="70"/>
      <c r="C382" s="60"/>
    </row>
    <row r="383" spans="1:3" ht="13" x14ac:dyDescent="0.15">
      <c r="A383" s="107"/>
      <c r="B383" s="70"/>
      <c r="C383" s="60"/>
    </row>
    <row r="384" spans="1:3" ht="13" x14ac:dyDescent="0.15">
      <c r="A384" s="107"/>
      <c r="B384" s="70"/>
      <c r="C384" s="60"/>
    </row>
    <row r="385" spans="1:3" ht="13" x14ac:dyDescent="0.15">
      <c r="A385" s="107"/>
      <c r="B385" s="70"/>
      <c r="C385" s="60"/>
    </row>
    <row r="386" spans="1:3" ht="13" x14ac:dyDescent="0.15">
      <c r="A386" s="107"/>
      <c r="B386" s="70"/>
      <c r="C386" s="60"/>
    </row>
    <row r="387" spans="1:3" ht="13" x14ac:dyDescent="0.15">
      <c r="A387" s="107"/>
      <c r="B387" s="70"/>
      <c r="C387" s="60"/>
    </row>
    <row r="388" spans="1:3" ht="13" x14ac:dyDescent="0.15">
      <c r="A388" s="107"/>
      <c r="B388" s="70"/>
      <c r="C388" s="60"/>
    </row>
    <row r="389" spans="1:3" ht="13" x14ac:dyDescent="0.15">
      <c r="A389" s="107"/>
      <c r="B389" s="70"/>
      <c r="C389" s="60"/>
    </row>
    <row r="390" spans="1:3" ht="13" x14ac:dyDescent="0.15">
      <c r="A390" s="107"/>
      <c r="B390" s="70"/>
      <c r="C390" s="60"/>
    </row>
    <row r="391" spans="1:3" ht="13" x14ac:dyDescent="0.15">
      <c r="A391" s="107"/>
      <c r="B391" s="70"/>
      <c r="C391" s="60"/>
    </row>
    <row r="392" spans="1:3" ht="13" x14ac:dyDescent="0.15">
      <c r="A392" s="107"/>
      <c r="B392" s="70"/>
      <c r="C392" s="60"/>
    </row>
    <row r="393" spans="1:3" ht="13" x14ac:dyDescent="0.15">
      <c r="A393" s="107"/>
      <c r="B393" s="70"/>
      <c r="C393" s="60"/>
    </row>
    <row r="394" spans="1:3" ht="13" x14ac:dyDescent="0.15">
      <c r="A394" s="107"/>
      <c r="B394" s="70"/>
      <c r="C394" s="60"/>
    </row>
    <row r="395" spans="1:3" ht="13" x14ac:dyDescent="0.15">
      <c r="A395" s="107"/>
      <c r="B395" s="70"/>
      <c r="C395" s="60"/>
    </row>
    <row r="396" spans="1:3" ht="13" x14ac:dyDescent="0.15">
      <c r="A396" s="107"/>
      <c r="B396" s="70"/>
      <c r="C396" s="60"/>
    </row>
    <row r="397" spans="1:3" ht="13" x14ac:dyDescent="0.15">
      <c r="A397" s="107"/>
      <c r="B397" s="70"/>
      <c r="C397" s="60"/>
    </row>
    <row r="398" spans="1:3" ht="13" x14ac:dyDescent="0.15">
      <c r="A398" s="107"/>
      <c r="B398" s="70"/>
      <c r="C398" s="60"/>
    </row>
    <row r="399" spans="1:3" ht="13" x14ac:dyDescent="0.15">
      <c r="A399" s="107"/>
      <c r="B399" s="70"/>
      <c r="C399" s="60"/>
    </row>
    <row r="400" spans="1:3" ht="13" x14ac:dyDescent="0.15">
      <c r="A400" s="107"/>
      <c r="B400" s="70"/>
      <c r="C400" s="60"/>
    </row>
    <row r="401" spans="1:3" ht="13" x14ac:dyDescent="0.15">
      <c r="A401" s="107"/>
      <c r="B401" s="70"/>
      <c r="C401" s="60"/>
    </row>
    <row r="402" spans="1:3" ht="13" x14ac:dyDescent="0.15">
      <c r="A402" s="107"/>
      <c r="B402" s="70"/>
      <c r="C402" s="60"/>
    </row>
    <row r="403" spans="1:3" ht="13" x14ac:dyDescent="0.15">
      <c r="A403" s="107"/>
      <c r="B403" s="70"/>
      <c r="C403" s="60"/>
    </row>
    <row r="404" spans="1:3" ht="13" x14ac:dyDescent="0.15">
      <c r="A404" s="107"/>
      <c r="B404" s="70"/>
      <c r="C404" s="60"/>
    </row>
    <row r="405" spans="1:3" ht="13" x14ac:dyDescent="0.15">
      <c r="A405" s="107"/>
      <c r="B405" s="70"/>
      <c r="C405" s="60"/>
    </row>
    <row r="406" spans="1:3" ht="13" x14ac:dyDescent="0.15">
      <c r="A406" s="107"/>
      <c r="B406" s="70"/>
      <c r="C406" s="60"/>
    </row>
    <row r="407" spans="1:3" ht="13" x14ac:dyDescent="0.15">
      <c r="A407" s="107"/>
      <c r="B407" s="70"/>
      <c r="C407" s="60"/>
    </row>
    <row r="408" spans="1:3" ht="13" x14ac:dyDescent="0.15">
      <c r="A408" s="107"/>
      <c r="B408" s="70"/>
      <c r="C408" s="60"/>
    </row>
    <row r="409" spans="1:3" ht="13" x14ac:dyDescent="0.15">
      <c r="A409" s="107"/>
      <c r="B409" s="70"/>
      <c r="C409" s="60"/>
    </row>
    <row r="410" spans="1:3" ht="13" x14ac:dyDescent="0.15">
      <c r="A410" s="107"/>
      <c r="B410" s="70"/>
      <c r="C410" s="60"/>
    </row>
    <row r="411" spans="1:3" ht="13" x14ac:dyDescent="0.15">
      <c r="A411" s="107"/>
      <c r="B411" s="70"/>
      <c r="C411" s="60"/>
    </row>
    <row r="412" spans="1:3" ht="13" x14ac:dyDescent="0.15">
      <c r="A412" s="107"/>
      <c r="B412" s="70"/>
      <c r="C412" s="60"/>
    </row>
    <row r="413" spans="1:3" ht="13" x14ac:dyDescent="0.15">
      <c r="A413" s="107"/>
      <c r="B413" s="70"/>
      <c r="C413" s="60"/>
    </row>
    <row r="414" spans="1:3" ht="13" x14ac:dyDescent="0.15">
      <c r="A414" s="107"/>
      <c r="B414" s="70"/>
      <c r="C414" s="60"/>
    </row>
    <row r="415" spans="1:3" ht="13" x14ac:dyDescent="0.15">
      <c r="A415" s="107"/>
      <c r="B415" s="70"/>
      <c r="C415" s="60"/>
    </row>
    <row r="416" spans="1:3" ht="13" x14ac:dyDescent="0.15">
      <c r="A416" s="107"/>
      <c r="B416" s="70"/>
      <c r="C416" s="60"/>
    </row>
    <row r="417" spans="1:3" ht="13" x14ac:dyDescent="0.15">
      <c r="A417" s="107"/>
      <c r="B417" s="70"/>
      <c r="C417" s="60"/>
    </row>
    <row r="418" spans="1:3" ht="13" x14ac:dyDescent="0.15">
      <c r="A418" s="107"/>
      <c r="B418" s="70"/>
      <c r="C418" s="60"/>
    </row>
    <row r="419" spans="1:3" ht="13" x14ac:dyDescent="0.15">
      <c r="A419" s="107"/>
      <c r="B419" s="70"/>
      <c r="C419" s="60"/>
    </row>
    <row r="420" spans="1:3" ht="13" x14ac:dyDescent="0.15">
      <c r="A420" s="107"/>
      <c r="B420" s="70"/>
      <c r="C420" s="60"/>
    </row>
    <row r="421" spans="1:3" ht="13" x14ac:dyDescent="0.15">
      <c r="A421" s="107"/>
      <c r="B421" s="70"/>
      <c r="C421" s="60"/>
    </row>
    <row r="422" spans="1:3" ht="13" x14ac:dyDescent="0.15">
      <c r="A422" s="107"/>
      <c r="B422" s="70"/>
      <c r="C422" s="60"/>
    </row>
    <row r="423" spans="1:3" ht="13" x14ac:dyDescent="0.15">
      <c r="A423" s="107"/>
      <c r="B423" s="70"/>
      <c r="C423" s="60"/>
    </row>
    <row r="424" spans="1:3" ht="13" x14ac:dyDescent="0.15">
      <c r="A424" s="107"/>
      <c r="B424" s="70"/>
      <c r="C424" s="60"/>
    </row>
    <row r="425" spans="1:3" ht="13" x14ac:dyDescent="0.15">
      <c r="A425" s="107"/>
      <c r="B425" s="70"/>
      <c r="C425" s="60"/>
    </row>
    <row r="426" spans="1:3" ht="13" x14ac:dyDescent="0.15">
      <c r="A426" s="107"/>
      <c r="B426" s="70"/>
      <c r="C426" s="60"/>
    </row>
    <row r="427" spans="1:3" ht="13" x14ac:dyDescent="0.15">
      <c r="A427" s="107"/>
      <c r="B427" s="70"/>
      <c r="C427" s="60"/>
    </row>
    <row r="428" spans="1:3" ht="13" x14ac:dyDescent="0.15">
      <c r="A428" s="107"/>
      <c r="B428" s="70"/>
      <c r="C428" s="60"/>
    </row>
    <row r="429" spans="1:3" ht="13" x14ac:dyDescent="0.15">
      <c r="A429" s="107"/>
      <c r="B429" s="70"/>
      <c r="C429" s="60"/>
    </row>
    <row r="430" spans="1:3" ht="13" x14ac:dyDescent="0.15">
      <c r="A430" s="107"/>
      <c r="B430" s="70"/>
      <c r="C430" s="60"/>
    </row>
    <row r="431" spans="1:3" ht="13" x14ac:dyDescent="0.15">
      <c r="A431" s="107"/>
      <c r="B431" s="70"/>
      <c r="C431" s="60"/>
    </row>
    <row r="432" spans="1:3" ht="13" x14ac:dyDescent="0.15">
      <c r="A432" s="107"/>
      <c r="B432" s="70"/>
      <c r="C432" s="60"/>
    </row>
    <row r="433" spans="1:3" ht="13" x14ac:dyDescent="0.15">
      <c r="A433" s="107"/>
      <c r="B433" s="70"/>
      <c r="C433" s="60"/>
    </row>
    <row r="434" spans="1:3" ht="13" x14ac:dyDescent="0.15">
      <c r="A434" s="107"/>
      <c r="B434" s="70"/>
      <c r="C434" s="60"/>
    </row>
    <row r="435" spans="1:3" ht="13" x14ac:dyDescent="0.15">
      <c r="A435" s="107"/>
      <c r="B435" s="70"/>
      <c r="C435" s="60"/>
    </row>
    <row r="436" spans="1:3" ht="13" x14ac:dyDescent="0.15">
      <c r="A436" s="107"/>
      <c r="B436" s="70"/>
      <c r="C436" s="60"/>
    </row>
    <row r="437" spans="1:3" ht="13" x14ac:dyDescent="0.15">
      <c r="A437" s="107"/>
      <c r="B437" s="70"/>
      <c r="C437" s="60"/>
    </row>
    <row r="438" spans="1:3" ht="13" x14ac:dyDescent="0.15">
      <c r="A438" s="107"/>
      <c r="B438" s="70"/>
      <c r="C438" s="60"/>
    </row>
    <row r="439" spans="1:3" ht="13" x14ac:dyDescent="0.15">
      <c r="A439" s="107"/>
      <c r="B439" s="70"/>
      <c r="C439" s="60"/>
    </row>
    <row r="440" spans="1:3" ht="13" x14ac:dyDescent="0.15">
      <c r="A440" s="107"/>
      <c r="B440" s="70"/>
      <c r="C440" s="60"/>
    </row>
    <row r="441" spans="1:3" ht="13" x14ac:dyDescent="0.15">
      <c r="A441" s="107"/>
      <c r="B441" s="70"/>
      <c r="C441" s="60"/>
    </row>
    <row r="442" spans="1:3" ht="13" x14ac:dyDescent="0.15">
      <c r="A442" s="107"/>
      <c r="B442" s="70"/>
      <c r="C442" s="60"/>
    </row>
    <row r="443" spans="1:3" ht="13" x14ac:dyDescent="0.15">
      <c r="A443" s="107"/>
      <c r="B443" s="70"/>
      <c r="C443" s="60"/>
    </row>
    <row r="444" spans="1:3" ht="13" x14ac:dyDescent="0.15">
      <c r="A444" s="107"/>
      <c r="B444" s="70"/>
      <c r="C444" s="60"/>
    </row>
    <row r="445" spans="1:3" ht="13" x14ac:dyDescent="0.15">
      <c r="A445" s="107"/>
      <c r="B445" s="70"/>
      <c r="C445" s="60"/>
    </row>
    <row r="446" spans="1:3" ht="13" x14ac:dyDescent="0.15">
      <c r="A446" s="107"/>
      <c r="B446" s="70"/>
      <c r="C446" s="60"/>
    </row>
    <row r="447" spans="1:3" ht="13" x14ac:dyDescent="0.15">
      <c r="A447" s="107"/>
      <c r="B447" s="70"/>
      <c r="C447" s="60"/>
    </row>
    <row r="448" spans="1:3" ht="13" x14ac:dyDescent="0.15">
      <c r="A448" s="107"/>
      <c r="B448" s="70"/>
      <c r="C448" s="60"/>
    </row>
    <row r="449" spans="1:3" ht="13" x14ac:dyDescent="0.15">
      <c r="A449" s="107"/>
      <c r="B449" s="70"/>
      <c r="C449" s="60"/>
    </row>
    <row r="450" spans="1:3" ht="13" x14ac:dyDescent="0.15">
      <c r="A450" s="107"/>
      <c r="B450" s="70"/>
      <c r="C450" s="60"/>
    </row>
    <row r="451" spans="1:3" ht="13" x14ac:dyDescent="0.15">
      <c r="A451" s="107"/>
      <c r="B451" s="70"/>
      <c r="C451" s="60"/>
    </row>
    <row r="452" spans="1:3" ht="13" x14ac:dyDescent="0.15">
      <c r="A452" s="107"/>
      <c r="B452" s="70"/>
      <c r="C452" s="60"/>
    </row>
    <row r="453" spans="1:3" ht="13" x14ac:dyDescent="0.15">
      <c r="A453" s="107"/>
      <c r="B453" s="70"/>
      <c r="C453" s="60"/>
    </row>
    <row r="454" spans="1:3" ht="13" x14ac:dyDescent="0.15">
      <c r="A454" s="107"/>
      <c r="B454" s="70"/>
      <c r="C454" s="60"/>
    </row>
    <row r="455" spans="1:3" ht="13" x14ac:dyDescent="0.15">
      <c r="A455" s="107"/>
      <c r="B455" s="70"/>
      <c r="C455" s="60"/>
    </row>
    <row r="456" spans="1:3" ht="13" x14ac:dyDescent="0.15">
      <c r="A456" s="107"/>
      <c r="B456" s="70"/>
      <c r="C456" s="60"/>
    </row>
    <row r="457" spans="1:3" ht="13" x14ac:dyDescent="0.15">
      <c r="A457" s="107"/>
      <c r="B457" s="70"/>
      <c r="C457" s="60"/>
    </row>
    <row r="458" spans="1:3" ht="13" x14ac:dyDescent="0.15">
      <c r="A458" s="107"/>
      <c r="B458" s="70"/>
      <c r="C458" s="60"/>
    </row>
    <row r="459" spans="1:3" ht="13" x14ac:dyDescent="0.15">
      <c r="A459" s="107"/>
      <c r="B459" s="70"/>
      <c r="C459" s="60"/>
    </row>
    <row r="460" spans="1:3" ht="13" x14ac:dyDescent="0.15">
      <c r="A460" s="107"/>
      <c r="B460" s="70"/>
      <c r="C460" s="60"/>
    </row>
    <row r="461" spans="1:3" ht="13" x14ac:dyDescent="0.15">
      <c r="A461" s="107"/>
      <c r="B461" s="70"/>
      <c r="C461" s="60"/>
    </row>
    <row r="462" spans="1:3" ht="13" x14ac:dyDescent="0.15">
      <c r="A462" s="107"/>
      <c r="B462" s="70"/>
      <c r="C462" s="60"/>
    </row>
    <row r="463" spans="1:3" ht="13" x14ac:dyDescent="0.15">
      <c r="A463" s="107"/>
      <c r="B463" s="70"/>
      <c r="C463" s="60"/>
    </row>
    <row r="464" spans="1:3" ht="13" x14ac:dyDescent="0.15">
      <c r="A464" s="107"/>
      <c r="B464" s="70"/>
      <c r="C464" s="60"/>
    </row>
    <row r="465" spans="1:3" ht="13" x14ac:dyDescent="0.15">
      <c r="A465" s="107"/>
      <c r="B465" s="70"/>
      <c r="C465" s="60"/>
    </row>
    <row r="466" spans="1:3" ht="13" x14ac:dyDescent="0.15">
      <c r="A466" s="107"/>
      <c r="B466" s="70"/>
      <c r="C466" s="60"/>
    </row>
    <row r="467" spans="1:3" ht="13" x14ac:dyDescent="0.15">
      <c r="A467" s="107"/>
      <c r="B467" s="70"/>
      <c r="C467" s="60"/>
    </row>
    <row r="468" spans="1:3" ht="13" x14ac:dyDescent="0.15">
      <c r="A468" s="107"/>
      <c r="B468" s="70"/>
      <c r="C468" s="60"/>
    </row>
    <row r="469" spans="1:3" ht="13" x14ac:dyDescent="0.15">
      <c r="A469" s="107"/>
      <c r="B469" s="70"/>
      <c r="C469" s="60"/>
    </row>
    <row r="470" spans="1:3" ht="13" x14ac:dyDescent="0.15">
      <c r="A470" s="107"/>
      <c r="B470" s="70"/>
      <c r="C470" s="60"/>
    </row>
    <row r="471" spans="1:3" ht="13" x14ac:dyDescent="0.15">
      <c r="A471" s="107"/>
      <c r="B471" s="70"/>
      <c r="C471" s="60"/>
    </row>
    <row r="472" spans="1:3" ht="13" x14ac:dyDescent="0.15">
      <c r="A472" s="107"/>
      <c r="B472" s="70"/>
      <c r="C472" s="60"/>
    </row>
    <row r="473" spans="1:3" ht="13" x14ac:dyDescent="0.15">
      <c r="A473" s="107"/>
      <c r="B473" s="70"/>
      <c r="C473" s="60"/>
    </row>
    <row r="474" spans="1:3" ht="13" x14ac:dyDescent="0.15">
      <c r="A474" s="107"/>
      <c r="B474" s="70"/>
      <c r="C474" s="60"/>
    </row>
    <row r="475" spans="1:3" ht="13" x14ac:dyDescent="0.15">
      <c r="A475" s="107"/>
      <c r="B475" s="70"/>
      <c r="C475" s="60"/>
    </row>
    <row r="476" spans="1:3" ht="13" x14ac:dyDescent="0.15">
      <c r="A476" s="107"/>
      <c r="B476" s="70"/>
      <c r="C476" s="60"/>
    </row>
    <row r="477" spans="1:3" ht="13" x14ac:dyDescent="0.15">
      <c r="A477" s="107"/>
      <c r="B477" s="70"/>
      <c r="C477" s="60"/>
    </row>
    <row r="478" spans="1:3" ht="13" x14ac:dyDescent="0.15">
      <c r="A478" s="107"/>
      <c r="B478" s="70"/>
      <c r="C478" s="60"/>
    </row>
    <row r="479" spans="1:3" ht="13" x14ac:dyDescent="0.15">
      <c r="A479" s="107"/>
      <c r="B479" s="70"/>
      <c r="C479" s="60"/>
    </row>
    <row r="480" spans="1:3" ht="13" x14ac:dyDescent="0.15">
      <c r="A480" s="107"/>
      <c r="B480" s="70"/>
      <c r="C480" s="60"/>
    </row>
    <row r="481" spans="1:3" ht="13" x14ac:dyDescent="0.15">
      <c r="A481" s="107"/>
      <c r="B481" s="70"/>
      <c r="C481" s="60"/>
    </row>
    <row r="482" spans="1:3" ht="13" x14ac:dyDescent="0.15">
      <c r="A482" s="107"/>
      <c r="B482" s="70"/>
      <c r="C482" s="60"/>
    </row>
    <row r="483" spans="1:3" ht="13" x14ac:dyDescent="0.15">
      <c r="A483" s="107"/>
      <c r="B483" s="70"/>
      <c r="C483" s="60"/>
    </row>
    <row r="484" spans="1:3" ht="13" x14ac:dyDescent="0.15">
      <c r="A484" s="107"/>
      <c r="B484" s="70"/>
      <c r="C484" s="60"/>
    </row>
    <row r="485" spans="1:3" ht="13" x14ac:dyDescent="0.15">
      <c r="A485" s="107"/>
      <c r="B485" s="70"/>
      <c r="C485" s="60"/>
    </row>
    <row r="486" spans="1:3" ht="13" x14ac:dyDescent="0.15">
      <c r="A486" s="107"/>
      <c r="B486" s="70"/>
      <c r="C486" s="60"/>
    </row>
    <row r="487" spans="1:3" ht="13" x14ac:dyDescent="0.15">
      <c r="A487" s="107"/>
      <c r="B487" s="70"/>
      <c r="C487" s="60"/>
    </row>
    <row r="488" spans="1:3" ht="13" x14ac:dyDescent="0.15">
      <c r="A488" s="107"/>
      <c r="B488" s="70"/>
      <c r="C488" s="60"/>
    </row>
    <row r="489" spans="1:3" ht="13" x14ac:dyDescent="0.15">
      <c r="A489" s="107"/>
      <c r="B489" s="70"/>
      <c r="C489" s="60"/>
    </row>
    <row r="490" spans="1:3" ht="13" x14ac:dyDescent="0.15">
      <c r="A490" s="107"/>
      <c r="B490" s="70"/>
      <c r="C490" s="60"/>
    </row>
    <row r="491" spans="1:3" ht="13" x14ac:dyDescent="0.15">
      <c r="A491" s="107"/>
      <c r="B491" s="70"/>
      <c r="C491" s="60"/>
    </row>
    <row r="492" spans="1:3" ht="13" x14ac:dyDescent="0.15">
      <c r="A492" s="107"/>
      <c r="B492" s="70"/>
      <c r="C492" s="60"/>
    </row>
    <row r="493" spans="1:3" ht="13" x14ac:dyDescent="0.15">
      <c r="A493" s="107"/>
      <c r="B493" s="70"/>
      <c r="C493" s="60"/>
    </row>
    <row r="494" spans="1:3" ht="13" x14ac:dyDescent="0.15">
      <c r="A494" s="107"/>
      <c r="B494" s="70"/>
      <c r="C494" s="60"/>
    </row>
    <row r="495" spans="1:3" ht="13" x14ac:dyDescent="0.15">
      <c r="A495" s="107"/>
      <c r="B495" s="70"/>
      <c r="C495" s="60"/>
    </row>
    <row r="496" spans="1:3" ht="13" x14ac:dyDescent="0.15">
      <c r="A496" s="107"/>
      <c r="B496" s="70"/>
      <c r="C496" s="60"/>
    </row>
    <row r="497" spans="1:3" ht="13" x14ac:dyDescent="0.15">
      <c r="A497" s="107"/>
      <c r="B497" s="70"/>
      <c r="C497" s="60"/>
    </row>
    <row r="498" spans="1:3" ht="13" x14ac:dyDescent="0.15">
      <c r="A498" s="107"/>
      <c r="B498" s="70"/>
      <c r="C498" s="60"/>
    </row>
    <row r="499" spans="1:3" ht="13" x14ac:dyDescent="0.15">
      <c r="A499" s="107"/>
      <c r="B499" s="70"/>
      <c r="C499" s="60"/>
    </row>
    <row r="500" spans="1:3" ht="13" x14ac:dyDescent="0.15">
      <c r="A500" s="107"/>
      <c r="B500" s="70"/>
      <c r="C500" s="60"/>
    </row>
    <row r="501" spans="1:3" ht="13" x14ac:dyDescent="0.15">
      <c r="A501" s="107"/>
      <c r="B501" s="70"/>
      <c r="C501" s="60"/>
    </row>
    <row r="502" spans="1:3" ht="13" x14ac:dyDescent="0.15">
      <c r="A502" s="107"/>
      <c r="B502" s="70"/>
      <c r="C502" s="60"/>
    </row>
    <row r="503" spans="1:3" ht="13" x14ac:dyDescent="0.15">
      <c r="A503" s="107"/>
      <c r="B503" s="70"/>
      <c r="C503" s="60"/>
    </row>
    <row r="504" spans="1:3" ht="13" x14ac:dyDescent="0.15">
      <c r="A504" s="107"/>
      <c r="B504" s="70"/>
      <c r="C504" s="60"/>
    </row>
    <row r="505" spans="1:3" ht="13" x14ac:dyDescent="0.15">
      <c r="A505" s="107"/>
      <c r="B505" s="70"/>
      <c r="C505" s="60"/>
    </row>
    <row r="506" spans="1:3" ht="13" x14ac:dyDescent="0.15">
      <c r="A506" s="107"/>
      <c r="B506" s="70"/>
      <c r="C506" s="60"/>
    </row>
    <row r="507" spans="1:3" ht="13" x14ac:dyDescent="0.15">
      <c r="A507" s="107"/>
      <c r="B507" s="70"/>
      <c r="C507" s="60"/>
    </row>
    <row r="508" spans="1:3" ht="13" x14ac:dyDescent="0.15">
      <c r="A508" s="107"/>
      <c r="B508" s="70"/>
      <c r="C508" s="60"/>
    </row>
    <row r="509" spans="1:3" ht="13" x14ac:dyDescent="0.15">
      <c r="A509" s="107"/>
      <c r="B509" s="70"/>
      <c r="C509" s="60"/>
    </row>
    <row r="510" spans="1:3" ht="13" x14ac:dyDescent="0.15">
      <c r="A510" s="107"/>
      <c r="B510" s="70"/>
      <c r="C510" s="60"/>
    </row>
    <row r="511" spans="1:3" ht="13" x14ac:dyDescent="0.15">
      <c r="A511" s="107"/>
      <c r="B511" s="70"/>
      <c r="C511" s="60"/>
    </row>
    <row r="512" spans="1:3" ht="13" x14ac:dyDescent="0.15">
      <c r="A512" s="107"/>
      <c r="B512" s="70"/>
      <c r="C512" s="60"/>
    </row>
    <row r="513" spans="1:3" ht="13" x14ac:dyDescent="0.15">
      <c r="A513" s="107"/>
      <c r="B513" s="70"/>
      <c r="C513" s="60"/>
    </row>
    <row r="514" spans="1:3" ht="13" x14ac:dyDescent="0.15">
      <c r="A514" s="107"/>
      <c r="B514" s="70"/>
      <c r="C514" s="60"/>
    </row>
    <row r="515" spans="1:3" ht="13" x14ac:dyDescent="0.15">
      <c r="A515" s="107"/>
      <c r="B515" s="70"/>
      <c r="C515" s="60"/>
    </row>
    <row r="516" spans="1:3" ht="13" x14ac:dyDescent="0.15">
      <c r="A516" s="107"/>
      <c r="B516" s="70"/>
      <c r="C516" s="60"/>
    </row>
    <row r="517" spans="1:3" ht="13" x14ac:dyDescent="0.15">
      <c r="A517" s="107"/>
      <c r="B517" s="70"/>
      <c r="C517" s="60"/>
    </row>
    <row r="518" spans="1:3" ht="13" x14ac:dyDescent="0.15">
      <c r="A518" s="107"/>
      <c r="B518" s="70"/>
      <c r="C518" s="60"/>
    </row>
    <row r="519" spans="1:3" ht="13" x14ac:dyDescent="0.15">
      <c r="A519" s="107"/>
      <c r="B519" s="70"/>
      <c r="C519" s="60"/>
    </row>
    <row r="520" spans="1:3" ht="13" x14ac:dyDescent="0.15">
      <c r="A520" s="107"/>
      <c r="B520" s="70"/>
      <c r="C520" s="60"/>
    </row>
    <row r="521" spans="1:3" ht="13" x14ac:dyDescent="0.15">
      <c r="A521" s="107"/>
      <c r="B521" s="70"/>
      <c r="C521" s="60"/>
    </row>
    <row r="522" spans="1:3" ht="13" x14ac:dyDescent="0.15">
      <c r="A522" s="107"/>
      <c r="B522" s="70"/>
      <c r="C522" s="60"/>
    </row>
    <row r="523" spans="1:3" ht="13" x14ac:dyDescent="0.15">
      <c r="A523" s="107"/>
      <c r="B523" s="70"/>
      <c r="C523" s="60"/>
    </row>
    <row r="524" spans="1:3" ht="13" x14ac:dyDescent="0.15">
      <c r="A524" s="107"/>
      <c r="B524" s="70"/>
      <c r="C524" s="60"/>
    </row>
    <row r="525" spans="1:3" ht="13" x14ac:dyDescent="0.15">
      <c r="A525" s="107"/>
      <c r="B525" s="70"/>
      <c r="C525" s="60"/>
    </row>
    <row r="526" spans="1:3" ht="13" x14ac:dyDescent="0.15">
      <c r="A526" s="107"/>
      <c r="B526" s="70"/>
      <c r="C526" s="60"/>
    </row>
    <row r="527" spans="1:3" ht="13" x14ac:dyDescent="0.15">
      <c r="A527" s="107"/>
      <c r="B527" s="70"/>
      <c r="C527" s="60"/>
    </row>
    <row r="528" spans="1:3" ht="13" x14ac:dyDescent="0.15">
      <c r="A528" s="107"/>
      <c r="B528" s="70"/>
      <c r="C528" s="60"/>
    </row>
    <row r="529" spans="1:3" ht="13" x14ac:dyDescent="0.15">
      <c r="A529" s="107"/>
      <c r="B529" s="70"/>
      <c r="C529" s="60"/>
    </row>
    <row r="530" spans="1:3" ht="13" x14ac:dyDescent="0.15">
      <c r="A530" s="107"/>
      <c r="B530" s="70"/>
      <c r="C530" s="60"/>
    </row>
    <row r="531" spans="1:3" ht="13" x14ac:dyDescent="0.15">
      <c r="A531" s="107"/>
      <c r="B531" s="70"/>
      <c r="C531" s="60"/>
    </row>
    <row r="532" spans="1:3" ht="13" x14ac:dyDescent="0.15">
      <c r="A532" s="107"/>
      <c r="B532" s="70"/>
      <c r="C532" s="60"/>
    </row>
    <row r="533" spans="1:3" ht="13" x14ac:dyDescent="0.15">
      <c r="A533" s="107"/>
      <c r="B533" s="70"/>
      <c r="C533" s="60"/>
    </row>
    <row r="534" spans="1:3" ht="13" x14ac:dyDescent="0.15">
      <c r="A534" s="107"/>
      <c r="B534" s="70"/>
      <c r="C534" s="60"/>
    </row>
    <row r="535" spans="1:3" ht="13" x14ac:dyDescent="0.15">
      <c r="A535" s="107"/>
      <c r="B535" s="70"/>
      <c r="C535" s="60"/>
    </row>
    <row r="536" spans="1:3" ht="13" x14ac:dyDescent="0.15">
      <c r="A536" s="107"/>
      <c r="B536" s="70"/>
      <c r="C536" s="60"/>
    </row>
    <row r="537" spans="1:3" ht="13" x14ac:dyDescent="0.15">
      <c r="A537" s="107"/>
      <c r="B537" s="70"/>
      <c r="C537" s="60"/>
    </row>
    <row r="538" spans="1:3" ht="13" x14ac:dyDescent="0.15">
      <c r="A538" s="107"/>
      <c r="B538" s="70"/>
      <c r="C538" s="60"/>
    </row>
    <row r="539" spans="1:3" ht="13" x14ac:dyDescent="0.15">
      <c r="A539" s="107"/>
      <c r="B539" s="70"/>
      <c r="C539" s="60"/>
    </row>
    <row r="540" spans="1:3" ht="13" x14ac:dyDescent="0.15">
      <c r="A540" s="107"/>
      <c r="B540" s="70"/>
      <c r="C540" s="60"/>
    </row>
    <row r="541" spans="1:3" ht="13" x14ac:dyDescent="0.15">
      <c r="A541" s="107"/>
      <c r="B541" s="70"/>
      <c r="C541" s="60"/>
    </row>
    <row r="542" spans="1:3" ht="13" x14ac:dyDescent="0.15">
      <c r="A542" s="107"/>
      <c r="B542" s="70"/>
      <c r="C542" s="60"/>
    </row>
    <row r="543" spans="1:3" ht="13" x14ac:dyDescent="0.15">
      <c r="A543" s="107"/>
      <c r="B543" s="70"/>
      <c r="C543" s="60"/>
    </row>
    <row r="544" spans="1:3" ht="13" x14ac:dyDescent="0.15">
      <c r="A544" s="107"/>
      <c r="B544" s="70"/>
      <c r="C544" s="60"/>
    </row>
    <row r="545" spans="1:3" ht="13" x14ac:dyDescent="0.15">
      <c r="A545" s="107"/>
      <c r="B545" s="70"/>
      <c r="C545" s="60"/>
    </row>
    <row r="546" spans="1:3" ht="13" x14ac:dyDescent="0.15">
      <c r="A546" s="107"/>
      <c r="B546" s="70"/>
      <c r="C546" s="60"/>
    </row>
    <row r="547" spans="1:3" ht="13" x14ac:dyDescent="0.15">
      <c r="A547" s="107"/>
      <c r="B547" s="70"/>
      <c r="C547" s="60"/>
    </row>
    <row r="548" spans="1:3" ht="13" x14ac:dyDescent="0.15">
      <c r="A548" s="107"/>
      <c r="B548" s="70"/>
      <c r="C548" s="60"/>
    </row>
    <row r="549" spans="1:3" ht="13" x14ac:dyDescent="0.15">
      <c r="A549" s="107"/>
      <c r="B549" s="70"/>
      <c r="C549" s="60"/>
    </row>
    <row r="550" spans="1:3" ht="13" x14ac:dyDescent="0.15">
      <c r="A550" s="107"/>
      <c r="B550" s="70"/>
      <c r="C550" s="60"/>
    </row>
    <row r="551" spans="1:3" ht="13" x14ac:dyDescent="0.15">
      <c r="A551" s="107"/>
      <c r="B551" s="70"/>
      <c r="C551" s="60"/>
    </row>
    <row r="552" spans="1:3" ht="13" x14ac:dyDescent="0.15">
      <c r="A552" s="107"/>
      <c r="B552" s="70"/>
      <c r="C552" s="60"/>
    </row>
    <row r="553" spans="1:3" ht="13" x14ac:dyDescent="0.15">
      <c r="A553" s="107"/>
      <c r="B553" s="70"/>
      <c r="C553" s="60"/>
    </row>
    <row r="554" spans="1:3" ht="13" x14ac:dyDescent="0.15">
      <c r="A554" s="107"/>
      <c r="B554" s="70"/>
      <c r="C554" s="60"/>
    </row>
    <row r="555" spans="1:3" ht="13" x14ac:dyDescent="0.15">
      <c r="A555" s="107"/>
      <c r="B555" s="70"/>
      <c r="C555" s="60"/>
    </row>
    <row r="556" spans="1:3" ht="13" x14ac:dyDescent="0.15">
      <c r="A556" s="107"/>
      <c r="B556" s="70"/>
      <c r="C556" s="60"/>
    </row>
    <row r="557" spans="1:3" ht="13" x14ac:dyDescent="0.15">
      <c r="A557" s="107"/>
      <c r="B557" s="70"/>
      <c r="C557" s="60"/>
    </row>
    <row r="558" spans="1:3" ht="13" x14ac:dyDescent="0.15">
      <c r="A558" s="107"/>
      <c r="B558" s="70"/>
      <c r="C558" s="60"/>
    </row>
    <row r="559" spans="1:3" ht="13" x14ac:dyDescent="0.15">
      <c r="A559" s="107"/>
      <c r="B559" s="70"/>
      <c r="C559" s="60"/>
    </row>
    <row r="560" spans="1:3" ht="13" x14ac:dyDescent="0.15">
      <c r="A560" s="107"/>
      <c r="B560" s="70"/>
      <c r="C560" s="60"/>
    </row>
    <row r="561" spans="1:3" ht="13" x14ac:dyDescent="0.15">
      <c r="A561" s="107"/>
      <c r="B561" s="70"/>
      <c r="C561" s="60"/>
    </row>
    <row r="562" spans="1:3" ht="13" x14ac:dyDescent="0.15">
      <c r="A562" s="107"/>
      <c r="B562" s="70"/>
      <c r="C562" s="60"/>
    </row>
    <row r="563" spans="1:3" ht="13" x14ac:dyDescent="0.15">
      <c r="A563" s="107"/>
      <c r="B563" s="70"/>
      <c r="C563" s="60"/>
    </row>
    <row r="564" spans="1:3" ht="13" x14ac:dyDescent="0.15">
      <c r="A564" s="107"/>
      <c r="B564" s="70"/>
      <c r="C564" s="60"/>
    </row>
    <row r="565" spans="1:3" ht="13" x14ac:dyDescent="0.15">
      <c r="A565" s="107"/>
      <c r="B565" s="70"/>
      <c r="C565" s="60"/>
    </row>
    <row r="566" spans="1:3" ht="13" x14ac:dyDescent="0.15">
      <c r="A566" s="107"/>
      <c r="B566" s="70"/>
      <c r="C566" s="60"/>
    </row>
    <row r="567" spans="1:3" ht="13" x14ac:dyDescent="0.15">
      <c r="A567" s="107"/>
      <c r="B567" s="70"/>
      <c r="C567" s="60"/>
    </row>
    <row r="568" spans="1:3" ht="13" x14ac:dyDescent="0.15">
      <c r="A568" s="107"/>
      <c r="B568" s="70"/>
      <c r="C568" s="60"/>
    </row>
    <row r="569" spans="1:3" ht="13" x14ac:dyDescent="0.15">
      <c r="A569" s="107"/>
      <c r="B569" s="70"/>
      <c r="C569" s="60"/>
    </row>
    <row r="570" spans="1:3" ht="13" x14ac:dyDescent="0.15">
      <c r="A570" s="107"/>
      <c r="B570" s="70"/>
      <c r="C570" s="60"/>
    </row>
    <row r="571" spans="1:3" ht="13" x14ac:dyDescent="0.15">
      <c r="A571" s="107"/>
      <c r="B571" s="70"/>
      <c r="C571" s="60"/>
    </row>
    <row r="572" spans="1:3" ht="13" x14ac:dyDescent="0.15">
      <c r="A572" s="107"/>
      <c r="B572" s="70"/>
      <c r="C572" s="60"/>
    </row>
    <row r="573" spans="1:3" ht="13" x14ac:dyDescent="0.15">
      <c r="A573" s="107"/>
      <c r="B573" s="70"/>
      <c r="C573" s="60"/>
    </row>
    <row r="574" spans="1:3" ht="13" x14ac:dyDescent="0.15">
      <c r="A574" s="107"/>
      <c r="B574" s="70"/>
      <c r="C574" s="60"/>
    </row>
    <row r="575" spans="1:3" ht="13" x14ac:dyDescent="0.15">
      <c r="A575" s="107"/>
      <c r="B575" s="70"/>
      <c r="C575" s="60"/>
    </row>
    <row r="576" spans="1:3" ht="13" x14ac:dyDescent="0.15">
      <c r="A576" s="107"/>
      <c r="B576" s="70"/>
      <c r="C576" s="60"/>
    </row>
    <row r="577" spans="1:3" ht="13" x14ac:dyDescent="0.15">
      <c r="A577" s="107"/>
      <c r="B577" s="70"/>
      <c r="C577" s="60"/>
    </row>
    <row r="578" spans="1:3" ht="13" x14ac:dyDescent="0.15">
      <c r="A578" s="107"/>
      <c r="B578" s="70"/>
      <c r="C578" s="60"/>
    </row>
    <row r="579" spans="1:3" ht="13" x14ac:dyDescent="0.15">
      <c r="A579" s="107"/>
      <c r="B579" s="70"/>
      <c r="C579" s="60"/>
    </row>
    <row r="580" spans="1:3" ht="13" x14ac:dyDescent="0.15">
      <c r="A580" s="107"/>
      <c r="B580" s="70"/>
      <c r="C580" s="60"/>
    </row>
    <row r="581" spans="1:3" ht="13" x14ac:dyDescent="0.15">
      <c r="A581" s="107"/>
      <c r="B581" s="70"/>
      <c r="C581" s="60"/>
    </row>
    <row r="582" spans="1:3" ht="13" x14ac:dyDescent="0.15">
      <c r="A582" s="107"/>
      <c r="B582" s="70"/>
      <c r="C582" s="60"/>
    </row>
    <row r="583" spans="1:3" ht="13" x14ac:dyDescent="0.15">
      <c r="A583" s="107"/>
      <c r="B583" s="70"/>
      <c r="C583" s="60"/>
    </row>
    <row r="584" spans="1:3" ht="13" x14ac:dyDescent="0.15">
      <c r="A584" s="107"/>
      <c r="B584" s="70"/>
      <c r="C584" s="60"/>
    </row>
    <row r="585" spans="1:3" ht="13" x14ac:dyDescent="0.15">
      <c r="A585" s="107"/>
      <c r="B585" s="70"/>
      <c r="C585" s="60"/>
    </row>
    <row r="586" spans="1:3" ht="13" x14ac:dyDescent="0.15">
      <c r="A586" s="107"/>
      <c r="B586" s="70"/>
      <c r="C586" s="60"/>
    </row>
    <row r="587" spans="1:3" ht="13" x14ac:dyDescent="0.15">
      <c r="A587" s="107"/>
      <c r="B587" s="70"/>
      <c r="C587" s="60"/>
    </row>
    <row r="588" spans="1:3" ht="13" x14ac:dyDescent="0.15">
      <c r="A588" s="107"/>
      <c r="B588" s="70"/>
      <c r="C588" s="60"/>
    </row>
    <row r="589" spans="1:3" ht="13" x14ac:dyDescent="0.15">
      <c r="A589" s="107"/>
      <c r="B589" s="70"/>
      <c r="C589" s="60"/>
    </row>
    <row r="590" spans="1:3" ht="13" x14ac:dyDescent="0.15">
      <c r="A590" s="107"/>
      <c r="B590" s="70"/>
      <c r="C590" s="60"/>
    </row>
    <row r="591" spans="1:3" ht="13" x14ac:dyDescent="0.15">
      <c r="A591" s="107"/>
      <c r="B591" s="70"/>
      <c r="C591" s="60"/>
    </row>
    <row r="592" spans="1:3" ht="13" x14ac:dyDescent="0.15">
      <c r="A592" s="107"/>
      <c r="B592" s="70"/>
      <c r="C592" s="60"/>
    </row>
    <row r="593" spans="1:3" ht="13" x14ac:dyDescent="0.15">
      <c r="A593" s="107"/>
      <c r="B593" s="70"/>
      <c r="C593" s="60"/>
    </row>
    <row r="594" spans="1:3" ht="13" x14ac:dyDescent="0.15">
      <c r="A594" s="107"/>
      <c r="B594" s="70"/>
      <c r="C594" s="60"/>
    </row>
    <row r="595" spans="1:3" ht="13" x14ac:dyDescent="0.15">
      <c r="A595" s="107"/>
      <c r="B595" s="70"/>
      <c r="C595" s="60"/>
    </row>
    <row r="596" spans="1:3" ht="13" x14ac:dyDescent="0.15">
      <c r="A596" s="107"/>
      <c r="B596" s="70"/>
      <c r="C596" s="60"/>
    </row>
    <row r="597" spans="1:3" ht="13" x14ac:dyDescent="0.15">
      <c r="A597" s="107"/>
      <c r="B597" s="70"/>
      <c r="C597" s="60"/>
    </row>
    <row r="598" spans="1:3" ht="13" x14ac:dyDescent="0.15">
      <c r="A598" s="107"/>
      <c r="B598" s="70"/>
      <c r="C598" s="60"/>
    </row>
    <row r="599" spans="1:3" ht="13" x14ac:dyDescent="0.15">
      <c r="A599" s="107"/>
      <c r="B599" s="70"/>
      <c r="C599" s="60"/>
    </row>
    <row r="600" spans="1:3" ht="13" x14ac:dyDescent="0.15">
      <c r="A600" s="107"/>
      <c r="B600" s="70"/>
      <c r="C600" s="60"/>
    </row>
    <row r="601" spans="1:3" ht="13" x14ac:dyDescent="0.15">
      <c r="A601" s="107"/>
      <c r="B601" s="70"/>
      <c r="C601" s="60"/>
    </row>
    <row r="602" spans="1:3" ht="13" x14ac:dyDescent="0.15">
      <c r="A602" s="107"/>
      <c r="B602" s="70"/>
      <c r="C602" s="60"/>
    </row>
    <row r="603" spans="1:3" ht="13" x14ac:dyDescent="0.15">
      <c r="A603" s="107"/>
      <c r="B603" s="70"/>
      <c r="C603" s="60"/>
    </row>
    <row r="604" spans="1:3" ht="13" x14ac:dyDescent="0.15">
      <c r="A604" s="107"/>
      <c r="B604" s="70"/>
      <c r="C604" s="60"/>
    </row>
    <row r="605" spans="1:3" ht="13" x14ac:dyDescent="0.15">
      <c r="A605" s="107"/>
      <c r="B605" s="70"/>
      <c r="C605" s="60"/>
    </row>
    <row r="606" spans="1:3" ht="13" x14ac:dyDescent="0.15">
      <c r="A606" s="107"/>
      <c r="B606" s="70"/>
      <c r="C606" s="60"/>
    </row>
    <row r="607" spans="1:3" ht="13" x14ac:dyDescent="0.15">
      <c r="A607" s="107"/>
      <c r="B607" s="70"/>
      <c r="C607" s="60"/>
    </row>
    <row r="608" spans="1:3" ht="13" x14ac:dyDescent="0.15">
      <c r="A608" s="107"/>
      <c r="B608" s="70"/>
      <c r="C608" s="60"/>
    </row>
    <row r="609" spans="1:3" ht="13" x14ac:dyDescent="0.15">
      <c r="A609" s="107"/>
      <c r="B609" s="70"/>
      <c r="C609" s="60"/>
    </row>
    <row r="610" spans="1:3" ht="13" x14ac:dyDescent="0.15">
      <c r="A610" s="107"/>
      <c r="B610" s="70"/>
      <c r="C610" s="60"/>
    </row>
    <row r="611" spans="1:3" ht="13" x14ac:dyDescent="0.15">
      <c r="A611" s="107"/>
      <c r="B611" s="70"/>
      <c r="C611" s="60"/>
    </row>
    <row r="612" spans="1:3" ht="13" x14ac:dyDescent="0.15">
      <c r="A612" s="107"/>
      <c r="B612" s="70"/>
      <c r="C612" s="60"/>
    </row>
    <row r="613" spans="1:3" ht="13" x14ac:dyDescent="0.15">
      <c r="A613" s="107"/>
      <c r="B613" s="70"/>
      <c r="C613" s="60"/>
    </row>
    <row r="614" spans="1:3" ht="13" x14ac:dyDescent="0.15">
      <c r="A614" s="107"/>
      <c r="B614" s="70"/>
      <c r="C614" s="60"/>
    </row>
    <row r="615" spans="1:3" ht="13" x14ac:dyDescent="0.15">
      <c r="A615" s="107"/>
      <c r="B615" s="70"/>
      <c r="C615" s="60"/>
    </row>
    <row r="616" spans="1:3" ht="13" x14ac:dyDescent="0.15">
      <c r="A616" s="107"/>
      <c r="B616" s="70"/>
      <c r="C616" s="60"/>
    </row>
    <row r="617" spans="1:3" ht="13" x14ac:dyDescent="0.15">
      <c r="A617" s="107"/>
      <c r="B617" s="70"/>
      <c r="C617" s="60"/>
    </row>
    <row r="618" spans="1:3" ht="13" x14ac:dyDescent="0.15">
      <c r="A618" s="107"/>
      <c r="B618" s="70"/>
      <c r="C618" s="60"/>
    </row>
    <row r="619" spans="1:3" ht="13" x14ac:dyDescent="0.15">
      <c r="A619" s="107"/>
      <c r="B619" s="70"/>
      <c r="C619" s="60"/>
    </row>
    <row r="620" spans="1:3" ht="13" x14ac:dyDescent="0.15">
      <c r="A620" s="107"/>
      <c r="B620" s="70"/>
      <c r="C620" s="60"/>
    </row>
    <row r="621" spans="1:3" ht="13" x14ac:dyDescent="0.15">
      <c r="A621" s="107"/>
      <c r="B621" s="70"/>
      <c r="C621" s="60"/>
    </row>
    <row r="622" spans="1:3" ht="13" x14ac:dyDescent="0.15">
      <c r="A622" s="107"/>
      <c r="B622" s="70"/>
      <c r="C622" s="60"/>
    </row>
    <row r="623" spans="1:3" ht="13" x14ac:dyDescent="0.15">
      <c r="A623" s="107"/>
      <c r="B623" s="70"/>
      <c r="C623" s="60"/>
    </row>
    <row r="624" spans="1:3" ht="13" x14ac:dyDescent="0.15">
      <c r="A624" s="107"/>
      <c r="B624" s="70"/>
      <c r="C624" s="60"/>
    </row>
    <row r="625" spans="1:3" ht="13" x14ac:dyDescent="0.15">
      <c r="A625" s="107"/>
      <c r="B625" s="70"/>
      <c r="C625" s="60"/>
    </row>
    <row r="626" spans="1:3" ht="13" x14ac:dyDescent="0.15">
      <c r="A626" s="107"/>
      <c r="B626" s="70"/>
      <c r="C626" s="60"/>
    </row>
    <row r="627" spans="1:3" ht="13" x14ac:dyDescent="0.15">
      <c r="A627" s="107"/>
      <c r="B627" s="70"/>
      <c r="C627" s="60"/>
    </row>
    <row r="628" spans="1:3" ht="13" x14ac:dyDescent="0.15">
      <c r="A628" s="107"/>
      <c r="B628" s="70"/>
      <c r="C628" s="60"/>
    </row>
    <row r="629" spans="1:3" ht="13" x14ac:dyDescent="0.15">
      <c r="A629" s="107"/>
      <c r="B629" s="70"/>
      <c r="C629" s="60"/>
    </row>
    <row r="630" spans="1:3" ht="13" x14ac:dyDescent="0.15">
      <c r="A630" s="107"/>
      <c r="B630" s="70"/>
      <c r="C630" s="60"/>
    </row>
    <row r="631" spans="1:3" ht="13" x14ac:dyDescent="0.15">
      <c r="A631" s="107"/>
      <c r="B631" s="70"/>
      <c r="C631" s="60"/>
    </row>
    <row r="632" spans="1:3" ht="13" x14ac:dyDescent="0.15">
      <c r="A632" s="107"/>
      <c r="B632" s="70"/>
      <c r="C632" s="60"/>
    </row>
    <row r="633" spans="1:3" ht="13" x14ac:dyDescent="0.15">
      <c r="A633" s="107"/>
      <c r="B633" s="70"/>
      <c r="C633" s="60"/>
    </row>
    <row r="634" spans="1:3" ht="13" x14ac:dyDescent="0.15">
      <c r="A634" s="107"/>
      <c r="B634" s="70"/>
      <c r="C634" s="60"/>
    </row>
    <row r="635" spans="1:3" ht="13" x14ac:dyDescent="0.15">
      <c r="A635" s="107"/>
      <c r="B635" s="70"/>
      <c r="C635" s="60"/>
    </row>
    <row r="636" spans="1:3" ht="13" x14ac:dyDescent="0.15">
      <c r="A636" s="107"/>
      <c r="B636" s="70"/>
      <c r="C636" s="60"/>
    </row>
    <row r="637" spans="1:3" ht="13" x14ac:dyDescent="0.15">
      <c r="A637" s="107"/>
      <c r="B637" s="70"/>
      <c r="C637" s="60"/>
    </row>
    <row r="638" spans="1:3" ht="13" x14ac:dyDescent="0.15">
      <c r="A638" s="107"/>
      <c r="B638" s="70"/>
      <c r="C638" s="60"/>
    </row>
    <row r="639" spans="1:3" ht="13" x14ac:dyDescent="0.15">
      <c r="A639" s="107"/>
      <c r="B639" s="70"/>
      <c r="C639" s="60"/>
    </row>
    <row r="640" spans="1:3" ht="13" x14ac:dyDescent="0.15">
      <c r="A640" s="107"/>
      <c r="B640" s="70"/>
      <c r="C640" s="60"/>
    </row>
    <row r="641" spans="1:3" ht="13" x14ac:dyDescent="0.15">
      <c r="A641" s="107"/>
      <c r="B641" s="70"/>
      <c r="C641" s="60"/>
    </row>
    <row r="642" spans="1:3" ht="13" x14ac:dyDescent="0.15">
      <c r="A642" s="107"/>
      <c r="B642" s="70"/>
      <c r="C642" s="60"/>
    </row>
    <row r="643" spans="1:3" ht="13" x14ac:dyDescent="0.15">
      <c r="A643" s="107"/>
      <c r="B643" s="70"/>
      <c r="C643" s="60"/>
    </row>
    <row r="644" spans="1:3" ht="13" x14ac:dyDescent="0.15">
      <c r="A644" s="107"/>
      <c r="B644" s="70"/>
      <c r="C644" s="60"/>
    </row>
    <row r="645" spans="1:3" ht="13" x14ac:dyDescent="0.15">
      <c r="A645" s="107"/>
      <c r="B645" s="70"/>
      <c r="C645" s="60"/>
    </row>
    <row r="646" spans="1:3" ht="13" x14ac:dyDescent="0.15">
      <c r="A646" s="107"/>
      <c r="B646" s="70"/>
      <c r="C646" s="60"/>
    </row>
    <row r="647" spans="1:3" ht="13" x14ac:dyDescent="0.15">
      <c r="A647" s="107"/>
      <c r="B647" s="70"/>
      <c r="C647" s="60"/>
    </row>
    <row r="648" spans="1:3" ht="13" x14ac:dyDescent="0.15">
      <c r="A648" s="107"/>
      <c r="B648" s="70"/>
      <c r="C648" s="60"/>
    </row>
    <row r="649" spans="1:3" ht="13" x14ac:dyDescent="0.15">
      <c r="A649" s="107"/>
      <c r="B649" s="70"/>
      <c r="C649" s="60"/>
    </row>
    <row r="650" spans="1:3" ht="13" x14ac:dyDescent="0.15">
      <c r="A650" s="107"/>
      <c r="B650" s="70"/>
      <c r="C650" s="60"/>
    </row>
    <row r="651" spans="1:3" ht="13" x14ac:dyDescent="0.15">
      <c r="A651" s="107"/>
      <c r="B651" s="70"/>
      <c r="C651" s="60"/>
    </row>
    <row r="652" spans="1:3" ht="13" x14ac:dyDescent="0.15">
      <c r="A652" s="107"/>
      <c r="B652" s="70"/>
      <c r="C652" s="60"/>
    </row>
    <row r="653" spans="1:3" ht="13" x14ac:dyDescent="0.15">
      <c r="A653" s="107"/>
      <c r="B653" s="70"/>
      <c r="C653" s="60"/>
    </row>
    <row r="654" spans="1:3" ht="13" x14ac:dyDescent="0.15">
      <c r="A654" s="107"/>
      <c r="B654" s="70"/>
      <c r="C654" s="60"/>
    </row>
    <row r="655" spans="1:3" ht="13" x14ac:dyDescent="0.15">
      <c r="A655" s="107"/>
      <c r="B655" s="70"/>
      <c r="C655" s="60"/>
    </row>
    <row r="656" spans="1:3" ht="13" x14ac:dyDescent="0.15">
      <c r="A656" s="107"/>
      <c r="B656" s="70"/>
      <c r="C656" s="60"/>
    </row>
    <row r="657" spans="1:3" ht="13" x14ac:dyDescent="0.15">
      <c r="A657" s="107"/>
      <c r="B657" s="70"/>
      <c r="C657" s="60"/>
    </row>
    <row r="658" spans="1:3" ht="13" x14ac:dyDescent="0.15">
      <c r="A658" s="107"/>
      <c r="B658" s="70"/>
      <c r="C658" s="60"/>
    </row>
    <row r="659" spans="1:3" ht="13" x14ac:dyDescent="0.15">
      <c r="A659" s="107"/>
      <c r="B659" s="70"/>
      <c r="C659" s="60"/>
    </row>
    <row r="660" spans="1:3" ht="13" x14ac:dyDescent="0.15">
      <c r="A660" s="107"/>
      <c r="B660" s="70"/>
      <c r="C660" s="60"/>
    </row>
    <row r="661" spans="1:3" ht="13" x14ac:dyDescent="0.15">
      <c r="A661" s="107"/>
      <c r="B661" s="70"/>
      <c r="C661" s="60"/>
    </row>
    <row r="662" spans="1:3" ht="13" x14ac:dyDescent="0.15">
      <c r="A662" s="107"/>
      <c r="B662" s="70"/>
      <c r="C662" s="60"/>
    </row>
    <row r="663" spans="1:3" ht="13" x14ac:dyDescent="0.15">
      <c r="A663" s="107"/>
      <c r="B663" s="70"/>
      <c r="C663" s="60"/>
    </row>
    <row r="664" spans="1:3" ht="13" x14ac:dyDescent="0.15">
      <c r="A664" s="107"/>
      <c r="B664" s="70"/>
      <c r="C664" s="60"/>
    </row>
    <row r="665" spans="1:3" ht="13" x14ac:dyDescent="0.15">
      <c r="A665" s="107"/>
      <c r="B665" s="70"/>
      <c r="C665" s="60"/>
    </row>
    <row r="666" spans="1:3" ht="13" x14ac:dyDescent="0.15">
      <c r="A666" s="107"/>
      <c r="B666" s="70"/>
      <c r="C666" s="60"/>
    </row>
    <row r="667" spans="1:3" ht="13" x14ac:dyDescent="0.15">
      <c r="A667" s="107"/>
      <c r="B667" s="70"/>
      <c r="C667" s="60"/>
    </row>
    <row r="668" spans="1:3" ht="13" x14ac:dyDescent="0.15">
      <c r="A668" s="107"/>
      <c r="B668" s="70"/>
      <c r="C668" s="60"/>
    </row>
    <row r="669" spans="1:3" ht="13" x14ac:dyDescent="0.15">
      <c r="A669" s="107"/>
      <c r="B669" s="70"/>
      <c r="C669" s="60"/>
    </row>
    <row r="670" spans="1:3" ht="13" x14ac:dyDescent="0.15">
      <c r="A670" s="107"/>
      <c r="B670" s="70"/>
      <c r="C670" s="60"/>
    </row>
    <row r="671" spans="1:3" ht="13" x14ac:dyDescent="0.15">
      <c r="A671" s="107"/>
      <c r="B671" s="70"/>
      <c r="C671" s="60"/>
    </row>
    <row r="672" spans="1:3" ht="13" x14ac:dyDescent="0.15">
      <c r="A672" s="107"/>
      <c r="B672" s="70"/>
      <c r="C672" s="60"/>
    </row>
    <row r="673" spans="1:3" ht="13" x14ac:dyDescent="0.15">
      <c r="A673" s="107"/>
      <c r="B673" s="70"/>
      <c r="C673" s="60"/>
    </row>
    <row r="674" spans="1:3" ht="13" x14ac:dyDescent="0.15">
      <c r="A674" s="107"/>
      <c r="B674" s="70"/>
      <c r="C674" s="60"/>
    </row>
    <row r="675" spans="1:3" ht="13" x14ac:dyDescent="0.15">
      <c r="A675" s="107"/>
      <c r="B675" s="70"/>
      <c r="C675" s="60"/>
    </row>
    <row r="676" spans="1:3" ht="13" x14ac:dyDescent="0.15">
      <c r="A676" s="107"/>
      <c r="B676" s="70"/>
      <c r="C676" s="60"/>
    </row>
    <row r="677" spans="1:3" ht="13" x14ac:dyDescent="0.15">
      <c r="A677" s="107"/>
      <c r="B677" s="70"/>
      <c r="C677" s="60"/>
    </row>
    <row r="678" spans="1:3" ht="13" x14ac:dyDescent="0.15">
      <c r="A678" s="107"/>
      <c r="B678" s="70"/>
      <c r="C678" s="60"/>
    </row>
    <row r="679" spans="1:3" ht="13" x14ac:dyDescent="0.15">
      <c r="A679" s="107"/>
      <c r="B679" s="70"/>
      <c r="C679" s="60"/>
    </row>
    <row r="680" spans="1:3" ht="13" x14ac:dyDescent="0.15">
      <c r="A680" s="107"/>
      <c r="B680" s="70"/>
      <c r="C680" s="60"/>
    </row>
    <row r="681" spans="1:3" ht="13" x14ac:dyDescent="0.15">
      <c r="A681" s="107"/>
      <c r="B681" s="70"/>
      <c r="C681" s="60"/>
    </row>
    <row r="682" spans="1:3" ht="13" x14ac:dyDescent="0.15">
      <c r="A682" s="107"/>
      <c r="B682" s="70"/>
      <c r="C682" s="60"/>
    </row>
    <row r="683" spans="1:3" ht="13" x14ac:dyDescent="0.15">
      <c r="A683" s="107"/>
      <c r="B683" s="70"/>
      <c r="C683" s="60"/>
    </row>
    <row r="684" spans="1:3" ht="13" x14ac:dyDescent="0.15">
      <c r="A684" s="107"/>
      <c r="B684" s="70"/>
      <c r="C684" s="60"/>
    </row>
    <row r="685" spans="1:3" ht="13" x14ac:dyDescent="0.15">
      <c r="A685" s="107"/>
      <c r="B685" s="70"/>
      <c r="C685" s="60"/>
    </row>
    <row r="686" spans="1:3" ht="13" x14ac:dyDescent="0.15">
      <c r="A686" s="107"/>
      <c r="B686" s="70"/>
      <c r="C686" s="60"/>
    </row>
    <row r="687" spans="1:3" ht="13" x14ac:dyDescent="0.15">
      <c r="A687" s="107"/>
      <c r="B687" s="70"/>
      <c r="C687" s="60"/>
    </row>
    <row r="688" spans="1:3" ht="13" x14ac:dyDescent="0.15">
      <c r="A688" s="107"/>
      <c r="B688" s="70"/>
      <c r="C688" s="60"/>
    </row>
    <row r="689" spans="1:3" ht="13" x14ac:dyDescent="0.15">
      <c r="A689" s="107"/>
      <c r="B689" s="70"/>
      <c r="C689" s="60"/>
    </row>
    <row r="690" spans="1:3" ht="13" x14ac:dyDescent="0.15">
      <c r="A690" s="107"/>
      <c r="B690" s="70"/>
      <c r="C690" s="60"/>
    </row>
    <row r="691" spans="1:3" ht="13" x14ac:dyDescent="0.15">
      <c r="A691" s="107"/>
      <c r="B691" s="70"/>
      <c r="C691" s="60"/>
    </row>
    <row r="692" spans="1:3" ht="13" x14ac:dyDescent="0.15">
      <c r="A692" s="107"/>
      <c r="B692" s="70"/>
      <c r="C692" s="60"/>
    </row>
    <row r="693" spans="1:3" ht="13" x14ac:dyDescent="0.15">
      <c r="A693" s="107"/>
      <c r="B693" s="70"/>
      <c r="C693" s="60"/>
    </row>
    <row r="694" spans="1:3" ht="13" x14ac:dyDescent="0.15">
      <c r="A694" s="107"/>
      <c r="B694" s="70"/>
      <c r="C694" s="60"/>
    </row>
    <row r="695" spans="1:3" ht="13" x14ac:dyDescent="0.15">
      <c r="A695" s="107"/>
      <c r="B695" s="70"/>
      <c r="C695" s="60"/>
    </row>
    <row r="696" spans="1:3" ht="13" x14ac:dyDescent="0.15">
      <c r="A696" s="107"/>
      <c r="B696" s="70"/>
      <c r="C696" s="60"/>
    </row>
    <row r="697" spans="1:3" ht="13" x14ac:dyDescent="0.15">
      <c r="A697" s="107"/>
      <c r="B697" s="70"/>
      <c r="C697" s="60"/>
    </row>
    <row r="698" spans="1:3" ht="13" x14ac:dyDescent="0.15">
      <c r="A698" s="107"/>
      <c r="B698" s="70"/>
      <c r="C698" s="60"/>
    </row>
    <row r="699" spans="1:3" ht="13" x14ac:dyDescent="0.15">
      <c r="A699" s="107"/>
      <c r="B699" s="70"/>
      <c r="C699" s="60"/>
    </row>
    <row r="700" spans="1:3" ht="13" x14ac:dyDescent="0.15">
      <c r="A700" s="107"/>
      <c r="B700" s="70"/>
      <c r="C700" s="60"/>
    </row>
    <row r="701" spans="1:3" ht="13" x14ac:dyDescent="0.15">
      <c r="A701" s="107"/>
      <c r="B701" s="70"/>
      <c r="C701" s="60"/>
    </row>
    <row r="702" spans="1:3" ht="13" x14ac:dyDescent="0.15">
      <c r="A702" s="107"/>
      <c r="B702" s="70"/>
      <c r="C702" s="60"/>
    </row>
    <row r="703" spans="1:3" ht="13" x14ac:dyDescent="0.15">
      <c r="A703" s="107"/>
      <c r="B703" s="70"/>
      <c r="C703" s="60"/>
    </row>
    <row r="704" spans="1:3" ht="13" x14ac:dyDescent="0.15">
      <c r="A704" s="107"/>
      <c r="B704" s="70"/>
      <c r="C704" s="60"/>
    </row>
    <row r="705" spans="1:3" ht="13" x14ac:dyDescent="0.15">
      <c r="A705" s="107"/>
      <c r="B705" s="70"/>
      <c r="C705" s="60"/>
    </row>
    <row r="706" spans="1:3" ht="13" x14ac:dyDescent="0.15">
      <c r="A706" s="107"/>
      <c r="B706" s="70"/>
      <c r="C706" s="60"/>
    </row>
    <row r="707" spans="1:3" ht="13" x14ac:dyDescent="0.15">
      <c r="A707" s="107"/>
      <c r="B707" s="70"/>
      <c r="C707" s="60"/>
    </row>
    <row r="708" spans="1:3" ht="13" x14ac:dyDescent="0.15">
      <c r="A708" s="107"/>
      <c r="B708" s="70"/>
      <c r="C708" s="60"/>
    </row>
    <row r="709" spans="1:3" ht="13" x14ac:dyDescent="0.15">
      <c r="A709" s="107"/>
      <c r="B709" s="70"/>
      <c r="C709" s="60"/>
    </row>
    <row r="710" spans="1:3" ht="13" x14ac:dyDescent="0.15">
      <c r="A710" s="107"/>
      <c r="B710" s="70"/>
      <c r="C710" s="60"/>
    </row>
    <row r="711" spans="1:3" ht="13" x14ac:dyDescent="0.15">
      <c r="A711" s="107"/>
      <c r="B711" s="70"/>
      <c r="C711" s="60"/>
    </row>
    <row r="712" spans="1:3" ht="13" x14ac:dyDescent="0.15">
      <c r="A712" s="107"/>
      <c r="B712" s="70"/>
      <c r="C712" s="60"/>
    </row>
    <row r="713" spans="1:3" ht="13" x14ac:dyDescent="0.15">
      <c r="A713" s="107"/>
      <c r="B713" s="70"/>
      <c r="C713" s="60"/>
    </row>
    <row r="714" spans="1:3" ht="13" x14ac:dyDescent="0.15">
      <c r="A714" s="107"/>
      <c r="B714" s="70"/>
      <c r="C714" s="60"/>
    </row>
    <row r="715" spans="1:3" ht="13" x14ac:dyDescent="0.15">
      <c r="A715" s="107"/>
      <c r="B715" s="70"/>
      <c r="C715" s="60"/>
    </row>
    <row r="716" spans="1:3" ht="13" x14ac:dyDescent="0.15">
      <c r="A716" s="107"/>
      <c r="B716" s="70"/>
      <c r="C716" s="60"/>
    </row>
    <row r="717" spans="1:3" ht="13" x14ac:dyDescent="0.15">
      <c r="A717" s="107"/>
      <c r="B717" s="70"/>
      <c r="C717" s="60"/>
    </row>
    <row r="718" spans="1:3" ht="13" x14ac:dyDescent="0.15">
      <c r="A718" s="107"/>
      <c r="B718" s="70"/>
      <c r="C718" s="60"/>
    </row>
    <row r="719" spans="1:3" ht="13" x14ac:dyDescent="0.15">
      <c r="A719" s="107"/>
      <c r="B719" s="70"/>
      <c r="C719" s="60"/>
    </row>
    <row r="720" spans="1:3" ht="13" x14ac:dyDescent="0.15">
      <c r="A720" s="107"/>
      <c r="B720" s="70"/>
      <c r="C720" s="60"/>
    </row>
    <row r="721" spans="1:3" ht="13" x14ac:dyDescent="0.15">
      <c r="A721" s="107"/>
      <c r="B721" s="70"/>
      <c r="C721" s="60"/>
    </row>
    <row r="722" spans="1:3" ht="13" x14ac:dyDescent="0.15">
      <c r="A722" s="107"/>
      <c r="B722" s="70"/>
      <c r="C722" s="60"/>
    </row>
    <row r="723" spans="1:3" ht="13" x14ac:dyDescent="0.15">
      <c r="A723" s="107"/>
      <c r="B723" s="70"/>
      <c r="C723" s="60"/>
    </row>
    <row r="724" spans="1:3" ht="13" x14ac:dyDescent="0.15">
      <c r="A724" s="107"/>
      <c r="B724" s="70"/>
      <c r="C724" s="60"/>
    </row>
    <row r="725" spans="1:3" ht="13" x14ac:dyDescent="0.15">
      <c r="A725" s="107"/>
      <c r="B725" s="70"/>
      <c r="C725" s="60"/>
    </row>
    <row r="726" spans="1:3" ht="13" x14ac:dyDescent="0.15">
      <c r="A726" s="107"/>
      <c r="B726" s="70"/>
      <c r="C726" s="60"/>
    </row>
    <row r="727" spans="1:3" ht="13" x14ac:dyDescent="0.15">
      <c r="A727" s="107"/>
      <c r="B727" s="70"/>
      <c r="C727" s="60"/>
    </row>
    <row r="728" spans="1:3" ht="13" x14ac:dyDescent="0.15">
      <c r="A728" s="107"/>
      <c r="B728" s="70"/>
      <c r="C728" s="60"/>
    </row>
    <row r="729" spans="1:3" ht="13" x14ac:dyDescent="0.15">
      <c r="A729" s="107"/>
      <c r="B729" s="70"/>
      <c r="C729" s="60"/>
    </row>
    <row r="730" spans="1:3" ht="13" x14ac:dyDescent="0.15">
      <c r="A730" s="107"/>
      <c r="B730" s="70"/>
      <c r="C730" s="60"/>
    </row>
    <row r="731" spans="1:3" ht="13" x14ac:dyDescent="0.15">
      <c r="A731" s="107"/>
      <c r="B731" s="70"/>
      <c r="C731" s="60"/>
    </row>
    <row r="732" spans="1:3" ht="13" x14ac:dyDescent="0.15">
      <c r="A732" s="107"/>
      <c r="B732" s="70"/>
      <c r="C732" s="60"/>
    </row>
    <row r="733" spans="1:3" ht="13" x14ac:dyDescent="0.15">
      <c r="A733" s="107"/>
      <c r="B733" s="70"/>
      <c r="C733" s="60"/>
    </row>
    <row r="734" spans="1:3" ht="13" x14ac:dyDescent="0.15">
      <c r="A734" s="107"/>
      <c r="B734" s="70"/>
      <c r="C734" s="60"/>
    </row>
    <row r="735" spans="1:3" ht="13" x14ac:dyDescent="0.15">
      <c r="A735" s="107"/>
      <c r="B735" s="70"/>
      <c r="C735" s="60"/>
    </row>
    <row r="736" spans="1:3" ht="13" x14ac:dyDescent="0.15">
      <c r="A736" s="107"/>
      <c r="B736" s="70"/>
      <c r="C736" s="60"/>
    </row>
    <row r="737" spans="1:3" ht="13" x14ac:dyDescent="0.15">
      <c r="A737" s="107"/>
      <c r="B737" s="70"/>
      <c r="C737" s="60"/>
    </row>
    <row r="738" spans="1:3" ht="13" x14ac:dyDescent="0.15">
      <c r="A738" s="107"/>
      <c r="B738" s="70"/>
      <c r="C738" s="60"/>
    </row>
    <row r="739" spans="1:3" ht="13" x14ac:dyDescent="0.15">
      <c r="A739" s="107"/>
      <c r="B739" s="70"/>
      <c r="C739" s="60"/>
    </row>
    <row r="740" spans="1:3" ht="13" x14ac:dyDescent="0.15">
      <c r="A740" s="107"/>
      <c r="B740" s="70"/>
      <c r="C740" s="60"/>
    </row>
    <row r="741" spans="1:3" ht="13" x14ac:dyDescent="0.15">
      <c r="A741" s="107"/>
      <c r="B741" s="70"/>
      <c r="C741" s="60"/>
    </row>
    <row r="742" spans="1:3" ht="13" x14ac:dyDescent="0.15">
      <c r="A742" s="107"/>
      <c r="B742" s="70"/>
      <c r="C742" s="60"/>
    </row>
    <row r="743" spans="1:3" ht="13" x14ac:dyDescent="0.15">
      <c r="A743" s="107"/>
      <c r="B743" s="70"/>
      <c r="C743" s="60"/>
    </row>
    <row r="744" spans="1:3" ht="13" x14ac:dyDescent="0.15">
      <c r="A744" s="107"/>
      <c r="B744" s="70"/>
      <c r="C744" s="60"/>
    </row>
    <row r="745" spans="1:3" ht="13" x14ac:dyDescent="0.15">
      <c r="A745" s="107"/>
      <c r="B745" s="70"/>
      <c r="C745" s="60"/>
    </row>
    <row r="746" spans="1:3" ht="13" x14ac:dyDescent="0.15">
      <c r="A746" s="107"/>
      <c r="B746" s="70"/>
      <c r="C746" s="60"/>
    </row>
    <row r="747" spans="1:3" ht="13" x14ac:dyDescent="0.15">
      <c r="A747" s="107"/>
      <c r="B747" s="70"/>
      <c r="C747" s="60"/>
    </row>
    <row r="748" spans="1:3" ht="13" x14ac:dyDescent="0.15">
      <c r="A748" s="107"/>
      <c r="B748" s="70"/>
      <c r="C748" s="60"/>
    </row>
    <row r="749" spans="1:3" ht="13" x14ac:dyDescent="0.15">
      <c r="A749" s="107"/>
      <c r="B749" s="70"/>
      <c r="C749" s="60"/>
    </row>
    <row r="750" spans="1:3" ht="13" x14ac:dyDescent="0.15">
      <c r="A750" s="107"/>
      <c r="B750" s="70"/>
      <c r="C750" s="60"/>
    </row>
    <row r="751" spans="1:3" ht="13" x14ac:dyDescent="0.15">
      <c r="A751" s="107"/>
      <c r="B751" s="70"/>
      <c r="C751" s="60"/>
    </row>
    <row r="752" spans="1:3" ht="13" x14ac:dyDescent="0.15">
      <c r="A752" s="107"/>
      <c r="B752" s="70"/>
      <c r="C752" s="60"/>
    </row>
    <row r="753" spans="1:3" ht="13" x14ac:dyDescent="0.15">
      <c r="A753" s="107"/>
      <c r="B753" s="70"/>
      <c r="C753" s="60"/>
    </row>
    <row r="754" spans="1:3" ht="13" x14ac:dyDescent="0.15">
      <c r="A754" s="107"/>
      <c r="B754" s="70"/>
      <c r="C754" s="60"/>
    </row>
    <row r="755" spans="1:3" ht="13" x14ac:dyDescent="0.15">
      <c r="A755" s="107"/>
      <c r="B755" s="70"/>
      <c r="C755" s="60"/>
    </row>
    <row r="756" spans="1:3" ht="13" x14ac:dyDescent="0.15">
      <c r="A756" s="107"/>
      <c r="B756" s="70"/>
      <c r="C756" s="60"/>
    </row>
    <row r="757" spans="1:3" ht="13" x14ac:dyDescent="0.15">
      <c r="A757" s="107"/>
      <c r="B757" s="70"/>
      <c r="C757" s="60"/>
    </row>
    <row r="758" spans="1:3" ht="13" x14ac:dyDescent="0.15">
      <c r="A758" s="107"/>
      <c r="B758" s="70"/>
      <c r="C758" s="60"/>
    </row>
    <row r="759" spans="1:3" ht="13" x14ac:dyDescent="0.15">
      <c r="A759" s="107"/>
      <c r="B759" s="70"/>
      <c r="C759" s="60"/>
    </row>
    <row r="760" spans="1:3" ht="13" x14ac:dyDescent="0.15">
      <c r="A760" s="107"/>
      <c r="B760" s="70"/>
      <c r="C760" s="60"/>
    </row>
    <row r="761" spans="1:3" ht="13" x14ac:dyDescent="0.15">
      <c r="A761" s="107"/>
      <c r="B761" s="70"/>
      <c r="C761" s="60"/>
    </row>
    <row r="762" spans="1:3" ht="13" x14ac:dyDescent="0.15">
      <c r="A762" s="107"/>
      <c r="B762" s="70"/>
      <c r="C762" s="60"/>
    </row>
    <row r="763" spans="1:3" ht="13" x14ac:dyDescent="0.15">
      <c r="A763" s="107"/>
      <c r="B763" s="70"/>
      <c r="C763" s="60"/>
    </row>
    <row r="764" spans="1:3" ht="13" x14ac:dyDescent="0.15">
      <c r="A764" s="107"/>
      <c r="B764" s="70"/>
      <c r="C764" s="60"/>
    </row>
    <row r="765" spans="1:3" ht="13" x14ac:dyDescent="0.15">
      <c r="A765" s="107"/>
      <c r="B765" s="70"/>
      <c r="C765" s="60"/>
    </row>
    <row r="766" spans="1:3" ht="13" x14ac:dyDescent="0.15">
      <c r="A766" s="107"/>
      <c r="B766" s="70"/>
      <c r="C766" s="60"/>
    </row>
    <row r="767" spans="1:3" ht="13" x14ac:dyDescent="0.15">
      <c r="A767" s="107"/>
      <c r="B767" s="70"/>
      <c r="C767" s="60"/>
    </row>
    <row r="768" spans="1:3" ht="13" x14ac:dyDescent="0.15">
      <c r="A768" s="107"/>
      <c r="B768" s="70"/>
      <c r="C768" s="60"/>
    </row>
    <row r="769" spans="1:3" ht="13" x14ac:dyDescent="0.15">
      <c r="A769" s="107"/>
      <c r="B769" s="70"/>
      <c r="C769" s="60"/>
    </row>
    <row r="770" spans="1:3" ht="13" x14ac:dyDescent="0.15">
      <c r="A770" s="107"/>
      <c r="B770" s="70"/>
      <c r="C770" s="60"/>
    </row>
    <row r="771" spans="1:3" ht="13" x14ac:dyDescent="0.15">
      <c r="A771" s="107"/>
      <c r="B771" s="70"/>
      <c r="C771" s="60"/>
    </row>
    <row r="772" spans="1:3" ht="13" x14ac:dyDescent="0.15">
      <c r="A772" s="107"/>
      <c r="B772" s="70"/>
      <c r="C772" s="60"/>
    </row>
    <row r="773" spans="1:3" ht="13" x14ac:dyDescent="0.15">
      <c r="A773" s="107"/>
      <c r="B773" s="70"/>
      <c r="C773" s="60"/>
    </row>
    <row r="774" spans="1:3" ht="13" x14ac:dyDescent="0.15">
      <c r="A774" s="107"/>
      <c r="B774" s="70"/>
      <c r="C774" s="60"/>
    </row>
    <row r="775" spans="1:3" ht="13" x14ac:dyDescent="0.15">
      <c r="A775" s="107"/>
      <c r="B775" s="70"/>
      <c r="C775" s="60"/>
    </row>
    <row r="776" spans="1:3" ht="13" x14ac:dyDescent="0.15">
      <c r="A776" s="107"/>
      <c r="B776" s="70"/>
      <c r="C776" s="60"/>
    </row>
    <row r="777" spans="1:3" ht="13" x14ac:dyDescent="0.15">
      <c r="A777" s="107"/>
      <c r="B777" s="70"/>
      <c r="C777" s="60"/>
    </row>
    <row r="778" spans="1:3" ht="13" x14ac:dyDescent="0.15">
      <c r="A778" s="107"/>
      <c r="B778" s="70"/>
      <c r="C778" s="60"/>
    </row>
    <row r="779" spans="1:3" ht="13" x14ac:dyDescent="0.15">
      <c r="A779" s="107"/>
      <c r="B779" s="70"/>
      <c r="C779" s="60"/>
    </row>
    <row r="780" spans="1:3" ht="13" x14ac:dyDescent="0.15">
      <c r="A780" s="107"/>
      <c r="B780" s="70"/>
      <c r="C780" s="60"/>
    </row>
    <row r="781" spans="1:3" ht="13" x14ac:dyDescent="0.15">
      <c r="A781" s="107"/>
      <c r="B781" s="70"/>
      <c r="C781" s="60"/>
    </row>
    <row r="782" spans="1:3" ht="13" x14ac:dyDescent="0.15">
      <c r="A782" s="107"/>
      <c r="B782" s="70"/>
      <c r="C782" s="60"/>
    </row>
    <row r="783" spans="1:3" ht="13" x14ac:dyDescent="0.15">
      <c r="A783" s="107"/>
      <c r="B783" s="70"/>
      <c r="C783" s="60"/>
    </row>
    <row r="784" spans="1:3" ht="13" x14ac:dyDescent="0.15">
      <c r="A784" s="107"/>
      <c r="B784" s="70"/>
      <c r="C784" s="60"/>
    </row>
    <row r="785" spans="1:3" ht="13" x14ac:dyDescent="0.15">
      <c r="A785" s="107"/>
      <c r="B785" s="70"/>
      <c r="C785" s="60"/>
    </row>
    <row r="786" spans="1:3" ht="13" x14ac:dyDescent="0.15">
      <c r="A786" s="107"/>
      <c r="B786" s="70"/>
      <c r="C786" s="60"/>
    </row>
    <row r="787" spans="1:3" ht="13" x14ac:dyDescent="0.15">
      <c r="A787" s="107"/>
      <c r="B787" s="70"/>
      <c r="C787" s="60"/>
    </row>
    <row r="788" spans="1:3" ht="13" x14ac:dyDescent="0.15">
      <c r="A788" s="107"/>
      <c r="B788" s="70"/>
      <c r="C788" s="60"/>
    </row>
    <row r="789" spans="1:3" ht="13" x14ac:dyDescent="0.15">
      <c r="A789" s="107"/>
      <c r="B789" s="70"/>
      <c r="C789" s="60"/>
    </row>
    <row r="790" spans="1:3" ht="13" x14ac:dyDescent="0.15">
      <c r="A790" s="107"/>
      <c r="B790" s="70"/>
      <c r="C790" s="60"/>
    </row>
    <row r="791" spans="1:3" ht="13" x14ac:dyDescent="0.15">
      <c r="A791" s="107"/>
      <c r="B791" s="70"/>
      <c r="C791" s="60"/>
    </row>
    <row r="792" spans="1:3" ht="13" x14ac:dyDescent="0.15">
      <c r="A792" s="107"/>
      <c r="B792" s="70"/>
      <c r="C792" s="60"/>
    </row>
    <row r="793" spans="1:3" ht="13" x14ac:dyDescent="0.15">
      <c r="A793" s="107"/>
      <c r="B793" s="70"/>
      <c r="C793" s="60"/>
    </row>
    <row r="794" spans="1:3" ht="13" x14ac:dyDescent="0.15">
      <c r="A794" s="107"/>
      <c r="B794" s="70"/>
      <c r="C794" s="60"/>
    </row>
    <row r="795" spans="1:3" ht="13" x14ac:dyDescent="0.15">
      <c r="A795" s="107"/>
      <c r="B795" s="70"/>
      <c r="C795" s="60"/>
    </row>
    <row r="796" spans="1:3" ht="13" x14ac:dyDescent="0.15">
      <c r="A796" s="107"/>
      <c r="B796" s="70"/>
      <c r="C796" s="60"/>
    </row>
    <row r="797" spans="1:3" ht="13" x14ac:dyDescent="0.15">
      <c r="A797" s="107"/>
      <c r="B797" s="70"/>
      <c r="C797" s="60"/>
    </row>
    <row r="798" spans="1:3" ht="13" x14ac:dyDescent="0.15">
      <c r="A798" s="107"/>
      <c r="B798" s="70"/>
      <c r="C798" s="60"/>
    </row>
    <row r="799" spans="1:3" ht="13" x14ac:dyDescent="0.15">
      <c r="A799" s="107"/>
      <c r="B799" s="70"/>
      <c r="C799" s="60"/>
    </row>
    <row r="800" spans="1:3" ht="13" x14ac:dyDescent="0.15">
      <c r="A800" s="107"/>
      <c r="B800" s="70"/>
      <c r="C800" s="60"/>
    </row>
    <row r="801" spans="1:3" ht="13" x14ac:dyDescent="0.15">
      <c r="A801" s="107"/>
      <c r="B801" s="70"/>
      <c r="C801" s="60"/>
    </row>
    <row r="802" spans="1:3" ht="13" x14ac:dyDescent="0.15">
      <c r="A802" s="107"/>
      <c r="B802" s="70"/>
      <c r="C802" s="60"/>
    </row>
    <row r="803" spans="1:3" ht="13" x14ac:dyDescent="0.15">
      <c r="A803" s="107"/>
      <c r="B803" s="70"/>
      <c r="C803" s="60"/>
    </row>
    <row r="804" spans="1:3" ht="13" x14ac:dyDescent="0.15">
      <c r="A804" s="107"/>
      <c r="B804" s="70"/>
      <c r="C804" s="60"/>
    </row>
    <row r="805" spans="1:3" ht="13" x14ac:dyDescent="0.15">
      <c r="A805" s="107"/>
      <c r="B805" s="70"/>
      <c r="C805" s="60"/>
    </row>
    <row r="806" spans="1:3" ht="13" x14ac:dyDescent="0.15">
      <c r="A806" s="107"/>
      <c r="B806" s="70"/>
      <c r="C806" s="60"/>
    </row>
    <row r="807" spans="1:3" ht="13" x14ac:dyDescent="0.15">
      <c r="A807" s="107"/>
      <c r="B807" s="70"/>
      <c r="C807" s="60"/>
    </row>
    <row r="808" spans="1:3" ht="13" x14ac:dyDescent="0.15">
      <c r="A808" s="107"/>
      <c r="B808" s="70"/>
      <c r="C808" s="60"/>
    </row>
    <row r="809" spans="1:3" ht="13" x14ac:dyDescent="0.15">
      <c r="A809" s="107"/>
      <c r="B809" s="70"/>
      <c r="C809" s="60"/>
    </row>
    <row r="810" spans="1:3" ht="13" x14ac:dyDescent="0.15">
      <c r="A810" s="107"/>
      <c r="B810" s="70"/>
      <c r="C810" s="60"/>
    </row>
    <row r="811" spans="1:3" ht="13" x14ac:dyDescent="0.15">
      <c r="A811" s="107"/>
      <c r="B811" s="70"/>
      <c r="C811" s="60"/>
    </row>
    <row r="812" spans="1:3" ht="13" x14ac:dyDescent="0.15">
      <c r="A812" s="107"/>
      <c r="B812" s="70"/>
      <c r="C812" s="60"/>
    </row>
    <row r="813" spans="1:3" ht="13" x14ac:dyDescent="0.15">
      <c r="A813" s="107"/>
      <c r="B813" s="70"/>
      <c r="C813" s="60"/>
    </row>
    <row r="814" spans="1:3" ht="13" x14ac:dyDescent="0.15">
      <c r="A814" s="107"/>
      <c r="B814" s="70"/>
      <c r="C814" s="60"/>
    </row>
    <row r="815" spans="1:3" ht="13" x14ac:dyDescent="0.15">
      <c r="A815" s="107"/>
      <c r="B815" s="70"/>
      <c r="C815" s="60"/>
    </row>
    <row r="816" spans="1:3" ht="13" x14ac:dyDescent="0.15">
      <c r="A816" s="107"/>
      <c r="B816" s="70"/>
      <c r="C816" s="60"/>
    </row>
    <row r="817" spans="1:3" ht="13" x14ac:dyDescent="0.15">
      <c r="A817" s="107"/>
      <c r="B817" s="70"/>
      <c r="C817" s="60"/>
    </row>
    <row r="818" spans="1:3" ht="13" x14ac:dyDescent="0.15">
      <c r="A818" s="107"/>
      <c r="B818" s="70"/>
      <c r="C818" s="60"/>
    </row>
    <row r="819" spans="1:3" ht="13" x14ac:dyDescent="0.15">
      <c r="A819" s="107"/>
      <c r="B819" s="70"/>
      <c r="C819" s="60"/>
    </row>
    <row r="820" spans="1:3" ht="13" x14ac:dyDescent="0.15">
      <c r="A820" s="107"/>
      <c r="B820" s="70"/>
      <c r="C820" s="60"/>
    </row>
    <row r="821" spans="1:3" ht="13" x14ac:dyDescent="0.15">
      <c r="A821" s="107"/>
      <c r="B821" s="70"/>
      <c r="C821" s="60"/>
    </row>
    <row r="822" spans="1:3" ht="13" x14ac:dyDescent="0.15">
      <c r="A822" s="107"/>
      <c r="B822" s="70"/>
      <c r="C822" s="60"/>
    </row>
    <row r="823" spans="1:3" ht="13" x14ac:dyDescent="0.15">
      <c r="A823" s="107"/>
      <c r="B823" s="70"/>
      <c r="C823" s="60"/>
    </row>
    <row r="824" spans="1:3" ht="13" x14ac:dyDescent="0.15">
      <c r="A824" s="107"/>
      <c r="B824" s="70"/>
      <c r="C824" s="60"/>
    </row>
    <row r="825" spans="1:3" ht="13" x14ac:dyDescent="0.15">
      <c r="A825" s="107"/>
      <c r="B825" s="70"/>
      <c r="C825" s="60"/>
    </row>
    <row r="826" spans="1:3" ht="13" x14ac:dyDescent="0.15">
      <c r="A826" s="107"/>
      <c r="B826" s="70"/>
      <c r="C826" s="60"/>
    </row>
    <row r="827" spans="1:3" ht="13" x14ac:dyDescent="0.15">
      <c r="A827" s="107"/>
      <c r="B827" s="70"/>
      <c r="C827" s="60"/>
    </row>
    <row r="828" spans="1:3" ht="13" x14ac:dyDescent="0.15">
      <c r="A828" s="107"/>
      <c r="B828" s="70"/>
      <c r="C828" s="60"/>
    </row>
    <row r="829" spans="1:3" ht="13" x14ac:dyDescent="0.15">
      <c r="A829" s="107"/>
      <c r="B829" s="70"/>
      <c r="C829" s="60"/>
    </row>
    <row r="830" spans="1:3" ht="13" x14ac:dyDescent="0.15">
      <c r="A830" s="107"/>
      <c r="B830" s="70"/>
      <c r="C830" s="60"/>
    </row>
    <row r="831" spans="1:3" ht="13" x14ac:dyDescent="0.15">
      <c r="A831" s="107"/>
      <c r="B831" s="70"/>
      <c r="C831" s="60"/>
    </row>
    <row r="832" spans="1:3" ht="13" x14ac:dyDescent="0.15">
      <c r="A832" s="107"/>
      <c r="B832" s="70"/>
      <c r="C832" s="60"/>
    </row>
    <row r="833" spans="1:3" ht="13" x14ac:dyDescent="0.15">
      <c r="A833" s="107"/>
      <c r="B833" s="70"/>
      <c r="C833" s="60"/>
    </row>
    <row r="834" spans="1:3" ht="13" x14ac:dyDescent="0.15">
      <c r="A834" s="107"/>
      <c r="B834" s="70"/>
      <c r="C834" s="60"/>
    </row>
    <row r="835" spans="1:3" ht="13" x14ac:dyDescent="0.15">
      <c r="A835" s="107"/>
      <c r="B835" s="70"/>
      <c r="C835" s="60"/>
    </row>
    <row r="836" spans="1:3" ht="13" x14ac:dyDescent="0.15">
      <c r="A836" s="107"/>
      <c r="B836" s="70"/>
      <c r="C836" s="60"/>
    </row>
    <row r="837" spans="1:3" ht="13" x14ac:dyDescent="0.15">
      <c r="A837" s="107"/>
      <c r="B837" s="70"/>
      <c r="C837" s="60"/>
    </row>
    <row r="838" spans="1:3" ht="13" x14ac:dyDescent="0.15">
      <c r="A838" s="107"/>
      <c r="B838" s="70"/>
      <c r="C838" s="60"/>
    </row>
    <row r="839" spans="1:3" ht="13" x14ac:dyDescent="0.15">
      <c r="A839" s="107"/>
      <c r="B839" s="70"/>
      <c r="C839" s="60"/>
    </row>
    <row r="840" spans="1:3" ht="13" x14ac:dyDescent="0.15">
      <c r="A840" s="107"/>
      <c r="B840" s="70"/>
      <c r="C840" s="60"/>
    </row>
    <row r="841" spans="1:3" ht="13" x14ac:dyDescent="0.15">
      <c r="A841" s="107"/>
      <c r="B841" s="70"/>
      <c r="C841" s="60"/>
    </row>
    <row r="842" spans="1:3" ht="13" x14ac:dyDescent="0.15">
      <c r="A842" s="107"/>
      <c r="B842" s="70"/>
      <c r="C842" s="60"/>
    </row>
    <row r="843" spans="1:3" ht="13" x14ac:dyDescent="0.15">
      <c r="A843" s="107"/>
      <c r="B843" s="70"/>
      <c r="C843" s="60"/>
    </row>
    <row r="844" spans="1:3" ht="13" x14ac:dyDescent="0.15">
      <c r="A844" s="107"/>
      <c r="B844" s="70"/>
      <c r="C844" s="60"/>
    </row>
    <row r="845" spans="1:3" ht="13" x14ac:dyDescent="0.15">
      <c r="A845" s="107"/>
      <c r="B845" s="70"/>
      <c r="C845" s="60"/>
    </row>
    <row r="846" spans="1:3" ht="13" x14ac:dyDescent="0.15">
      <c r="A846" s="107"/>
      <c r="B846" s="70"/>
      <c r="C846" s="60"/>
    </row>
    <row r="847" spans="1:3" ht="13" x14ac:dyDescent="0.15">
      <c r="A847" s="107"/>
      <c r="B847" s="70"/>
      <c r="C847" s="60"/>
    </row>
    <row r="848" spans="1:3" ht="13" x14ac:dyDescent="0.15">
      <c r="A848" s="107"/>
      <c r="B848" s="70"/>
      <c r="C848" s="60"/>
    </row>
    <row r="849" spans="1:3" ht="13" x14ac:dyDescent="0.15">
      <c r="A849" s="107"/>
      <c r="B849" s="70"/>
      <c r="C849" s="60"/>
    </row>
    <row r="850" spans="1:3" ht="13" x14ac:dyDescent="0.15">
      <c r="A850" s="107"/>
      <c r="B850" s="70"/>
      <c r="C850" s="60"/>
    </row>
    <row r="851" spans="1:3" ht="13" x14ac:dyDescent="0.15">
      <c r="A851" s="107"/>
      <c r="B851" s="70"/>
      <c r="C851" s="60"/>
    </row>
    <row r="852" spans="1:3" ht="13" x14ac:dyDescent="0.15">
      <c r="A852" s="107"/>
      <c r="B852" s="70"/>
      <c r="C852" s="60"/>
    </row>
    <row r="853" spans="1:3" ht="13" x14ac:dyDescent="0.15">
      <c r="A853" s="107"/>
      <c r="B853" s="70"/>
      <c r="C853" s="60"/>
    </row>
    <row r="854" spans="1:3" ht="13" x14ac:dyDescent="0.15">
      <c r="A854" s="107"/>
      <c r="B854" s="70"/>
      <c r="C854" s="60"/>
    </row>
    <row r="855" spans="1:3" ht="13" x14ac:dyDescent="0.15">
      <c r="A855" s="107"/>
      <c r="B855" s="70"/>
      <c r="C855" s="60"/>
    </row>
    <row r="856" spans="1:3" ht="13" x14ac:dyDescent="0.15">
      <c r="A856" s="107"/>
      <c r="B856" s="70"/>
      <c r="C856" s="60"/>
    </row>
    <row r="857" spans="1:3" ht="13" x14ac:dyDescent="0.15">
      <c r="A857" s="107"/>
      <c r="B857" s="70"/>
      <c r="C857" s="60"/>
    </row>
    <row r="858" spans="1:3" ht="13" x14ac:dyDescent="0.15">
      <c r="A858" s="107"/>
      <c r="B858" s="70"/>
      <c r="C858" s="60"/>
    </row>
    <row r="859" spans="1:3" ht="13" x14ac:dyDescent="0.15">
      <c r="A859" s="107"/>
      <c r="B859" s="70"/>
      <c r="C859" s="60"/>
    </row>
    <row r="860" spans="1:3" ht="13" x14ac:dyDescent="0.15">
      <c r="A860" s="107"/>
      <c r="B860" s="70"/>
      <c r="C860" s="60"/>
    </row>
    <row r="861" spans="1:3" ht="13" x14ac:dyDescent="0.15">
      <c r="A861" s="107"/>
      <c r="B861" s="70"/>
      <c r="C861" s="60"/>
    </row>
    <row r="862" spans="1:3" ht="13" x14ac:dyDescent="0.15">
      <c r="A862" s="107"/>
      <c r="B862" s="70"/>
      <c r="C862" s="60"/>
    </row>
    <row r="863" spans="1:3" ht="13" x14ac:dyDescent="0.15">
      <c r="A863" s="107"/>
      <c r="B863" s="70"/>
      <c r="C863" s="60"/>
    </row>
    <row r="864" spans="1:3" ht="13" x14ac:dyDescent="0.15">
      <c r="A864" s="107"/>
      <c r="B864" s="70"/>
      <c r="C864" s="60"/>
    </row>
    <row r="865" spans="1:3" ht="13" x14ac:dyDescent="0.15">
      <c r="A865" s="107"/>
      <c r="B865" s="70"/>
      <c r="C865" s="60"/>
    </row>
    <row r="866" spans="1:3" ht="13" x14ac:dyDescent="0.15">
      <c r="A866" s="107"/>
      <c r="B866" s="70"/>
      <c r="C866" s="60"/>
    </row>
    <row r="867" spans="1:3" ht="13" x14ac:dyDescent="0.15">
      <c r="A867" s="107"/>
      <c r="B867" s="70"/>
      <c r="C867" s="60"/>
    </row>
    <row r="868" spans="1:3" ht="13" x14ac:dyDescent="0.15">
      <c r="A868" s="107"/>
      <c r="B868" s="70"/>
      <c r="C868" s="60"/>
    </row>
    <row r="869" spans="1:3" ht="13" x14ac:dyDescent="0.15">
      <c r="A869" s="107"/>
      <c r="B869" s="70"/>
      <c r="C869" s="60"/>
    </row>
    <row r="870" spans="1:3" ht="13" x14ac:dyDescent="0.15">
      <c r="A870" s="107"/>
      <c r="B870" s="70"/>
      <c r="C870" s="60"/>
    </row>
    <row r="871" spans="1:3" ht="13" x14ac:dyDescent="0.15">
      <c r="A871" s="107"/>
      <c r="B871" s="70"/>
      <c r="C871" s="60"/>
    </row>
    <row r="872" spans="1:3" ht="13" x14ac:dyDescent="0.15">
      <c r="A872" s="107"/>
      <c r="B872" s="70"/>
      <c r="C872" s="60"/>
    </row>
    <row r="873" spans="1:3" ht="13" x14ac:dyDescent="0.15">
      <c r="A873" s="107"/>
      <c r="B873" s="70"/>
      <c r="C873" s="60"/>
    </row>
    <row r="874" spans="1:3" ht="13" x14ac:dyDescent="0.15">
      <c r="A874" s="107"/>
      <c r="B874" s="70"/>
      <c r="C874" s="60"/>
    </row>
    <row r="875" spans="1:3" ht="13" x14ac:dyDescent="0.15">
      <c r="A875" s="107"/>
      <c r="B875" s="70"/>
      <c r="C875" s="60"/>
    </row>
    <row r="876" spans="1:3" ht="13" x14ac:dyDescent="0.15">
      <c r="A876" s="107"/>
      <c r="B876" s="70"/>
      <c r="C876" s="60"/>
    </row>
    <row r="877" spans="1:3" ht="13" x14ac:dyDescent="0.15">
      <c r="A877" s="107"/>
      <c r="B877" s="70"/>
      <c r="C877" s="60"/>
    </row>
    <row r="878" spans="1:3" ht="13" x14ac:dyDescent="0.15">
      <c r="A878" s="107"/>
      <c r="B878" s="70"/>
      <c r="C878" s="60"/>
    </row>
    <row r="879" spans="1:3" ht="13" x14ac:dyDescent="0.15">
      <c r="A879" s="107"/>
      <c r="B879" s="70"/>
      <c r="C879" s="60"/>
    </row>
    <row r="880" spans="1:3" ht="13" x14ac:dyDescent="0.15">
      <c r="A880" s="107"/>
      <c r="B880" s="70"/>
      <c r="C880" s="60"/>
    </row>
    <row r="881" spans="1:3" ht="13" x14ac:dyDescent="0.15">
      <c r="A881" s="107"/>
      <c r="B881" s="70"/>
      <c r="C881" s="60"/>
    </row>
    <row r="882" spans="1:3" ht="13" x14ac:dyDescent="0.15">
      <c r="A882" s="107"/>
      <c r="B882" s="70"/>
      <c r="C882" s="60"/>
    </row>
    <row r="883" spans="1:3" ht="13" x14ac:dyDescent="0.15">
      <c r="A883" s="107"/>
      <c r="B883" s="70"/>
      <c r="C883" s="60"/>
    </row>
    <row r="884" spans="1:3" ht="13" x14ac:dyDescent="0.15">
      <c r="A884" s="107"/>
      <c r="B884" s="70"/>
      <c r="C884" s="60"/>
    </row>
    <row r="885" spans="1:3" ht="13" x14ac:dyDescent="0.15">
      <c r="A885" s="107"/>
      <c r="B885" s="70"/>
      <c r="C885" s="60"/>
    </row>
    <row r="886" spans="1:3" ht="13" x14ac:dyDescent="0.15">
      <c r="A886" s="107"/>
      <c r="B886" s="70"/>
      <c r="C886" s="60"/>
    </row>
    <row r="887" spans="1:3" ht="13" x14ac:dyDescent="0.15">
      <c r="A887" s="107"/>
      <c r="B887" s="70"/>
      <c r="C887" s="60"/>
    </row>
    <row r="888" spans="1:3" ht="13" x14ac:dyDescent="0.15">
      <c r="A888" s="107"/>
      <c r="B888" s="70"/>
      <c r="C888" s="60"/>
    </row>
    <row r="889" spans="1:3" ht="13" x14ac:dyDescent="0.15">
      <c r="A889" s="107"/>
      <c r="B889" s="70"/>
      <c r="C889" s="60"/>
    </row>
    <row r="890" spans="1:3" ht="13" x14ac:dyDescent="0.15">
      <c r="A890" s="107"/>
      <c r="B890" s="70"/>
      <c r="C890" s="60"/>
    </row>
    <row r="891" spans="1:3" ht="13" x14ac:dyDescent="0.15">
      <c r="A891" s="107"/>
      <c r="B891" s="70"/>
      <c r="C891" s="60"/>
    </row>
    <row r="892" spans="1:3" ht="13" x14ac:dyDescent="0.15">
      <c r="A892" s="107"/>
      <c r="B892" s="70"/>
      <c r="C892" s="60"/>
    </row>
    <row r="893" spans="1:3" ht="13" x14ac:dyDescent="0.15">
      <c r="A893" s="107"/>
      <c r="B893" s="70"/>
      <c r="C893" s="60"/>
    </row>
    <row r="894" spans="1:3" ht="13" x14ac:dyDescent="0.15">
      <c r="A894" s="107"/>
      <c r="B894" s="70"/>
      <c r="C894" s="60"/>
    </row>
    <row r="895" spans="1:3" ht="13" x14ac:dyDescent="0.15">
      <c r="A895" s="107"/>
      <c r="B895" s="70"/>
      <c r="C895" s="60"/>
    </row>
    <row r="896" spans="1:3" ht="13" x14ac:dyDescent="0.15">
      <c r="A896" s="107"/>
      <c r="B896" s="70"/>
      <c r="C896" s="60"/>
    </row>
    <row r="897" spans="1:3" ht="13" x14ac:dyDescent="0.15">
      <c r="A897" s="107"/>
      <c r="B897" s="70"/>
      <c r="C897" s="60"/>
    </row>
    <row r="898" spans="1:3" ht="13" x14ac:dyDescent="0.15">
      <c r="A898" s="107"/>
      <c r="B898" s="70"/>
      <c r="C898" s="60"/>
    </row>
    <row r="899" spans="1:3" ht="13" x14ac:dyDescent="0.15">
      <c r="A899" s="107"/>
      <c r="B899" s="70"/>
      <c r="C899" s="60"/>
    </row>
    <row r="900" spans="1:3" ht="13" x14ac:dyDescent="0.15">
      <c r="A900" s="107"/>
      <c r="B900" s="70"/>
      <c r="C900" s="60"/>
    </row>
    <row r="901" spans="1:3" ht="13" x14ac:dyDescent="0.15">
      <c r="A901" s="107"/>
      <c r="B901" s="70"/>
      <c r="C901" s="60"/>
    </row>
    <row r="902" spans="1:3" ht="13" x14ac:dyDescent="0.15">
      <c r="A902" s="107"/>
      <c r="B902" s="70"/>
      <c r="C902" s="60"/>
    </row>
    <row r="903" spans="1:3" ht="13" x14ac:dyDescent="0.15">
      <c r="A903" s="107"/>
      <c r="B903" s="70"/>
      <c r="C903" s="60"/>
    </row>
    <row r="904" spans="1:3" ht="13" x14ac:dyDescent="0.15">
      <c r="A904" s="107"/>
      <c r="B904" s="70"/>
      <c r="C904" s="60"/>
    </row>
    <row r="905" spans="1:3" ht="13" x14ac:dyDescent="0.15">
      <c r="A905" s="107"/>
      <c r="B905" s="70"/>
      <c r="C905" s="60"/>
    </row>
    <row r="906" spans="1:3" ht="13" x14ac:dyDescent="0.15">
      <c r="A906" s="107"/>
      <c r="B906" s="70"/>
      <c r="C906" s="60"/>
    </row>
    <row r="907" spans="1:3" ht="13" x14ac:dyDescent="0.15">
      <c r="A907" s="107"/>
      <c r="B907" s="70"/>
      <c r="C907" s="60"/>
    </row>
    <row r="908" spans="1:3" ht="13" x14ac:dyDescent="0.15">
      <c r="A908" s="107"/>
      <c r="B908" s="70"/>
      <c r="C908" s="60"/>
    </row>
    <row r="909" spans="1:3" ht="13" x14ac:dyDescent="0.15">
      <c r="A909" s="107"/>
      <c r="B909" s="70"/>
      <c r="C909" s="60"/>
    </row>
    <row r="910" spans="1:3" ht="13" x14ac:dyDescent="0.15">
      <c r="A910" s="107"/>
      <c r="B910" s="70"/>
      <c r="C910" s="60"/>
    </row>
    <row r="911" spans="1:3" ht="13" x14ac:dyDescent="0.15">
      <c r="A911" s="107"/>
      <c r="B911" s="70"/>
      <c r="C911" s="60"/>
    </row>
    <row r="912" spans="1:3" ht="13" x14ac:dyDescent="0.15">
      <c r="A912" s="107"/>
      <c r="B912" s="70"/>
      <c r="C912" s="60"/>
    </row>
    <row r="913" spans="1:3" ht="13" x14ac:dyDescent="0.15">
      <c r="A913" s="107"/>
      <c r="B913" s="70"/>
      <c r="C913" s="60"/>
    </row>
    <row r="914" spans="1:3" ht="13" x14ac:dyDescent="0.15">
      <c r="A914" s="107"/>
      <c r="B914" s="70"/>
      <c r="C914" s="60"/>
    </row>
    <row r="915" spans="1:3" ht="13" x14ac:dyDescent="0.15">
      <c r="A915" s="107"/>
      <c r="B915" s="70"/>
      <c r="C915" s="60"/>
    </row>
    <row r="916" spans="1:3" ht="13" x14ac:dyDescent="0.15">
      <c r="A916" s="107"/>
      <c r="B916" s="70"/>
      <c r="C916" s="60"/>
    </row>
    <row r="917" spans="1:3" ht="13" x14ac:dyDescent="0.15">
      <c r="A917" s="107"/>
      <c r="B917" s="70"/>
      <c r="C917" s="60"/>
    </row>
    <row r="918" spans="1:3" ht="13" x14ac:dyDescent="0.15">
      <c r="A918" s="107"/>
      <c r="B918" s="70"/>
      <c r="C918" s="60"/>
    </row>
    <row r="919" spans="1:3" ht="13" x14ac:dyDescent="0.15">
      <c r="A919" s="107"/>
      <c r="B919" s="70"/>
      <c r="C919" s="60"/>
    </row>
    <row r="920" spans="1:3" ht="13" x14ac:dyDescent="0.15">
      <c r="A920" s="107"/>
      <c r="B920" s="70"/>
      <c r="C920" s="60"/>
    </row>
    <row r="921" spans="1:3" ht="13" x14ac:dyDescent="0.15">
      <c r="A921" s="107"/>
      <c r="B921" s="70"/>
      <c r="C921" s="60"/>
    </row>
    <row r="922" spans="1:3" ht="13" x14ac:dyDescent="0.15">
      <c r="A922" s="107"/>
      <c r="B922" s="70"/>
      <c r="C922" s="60"/>
    </row>
    <row r="923" spans="1:3" ht="13" x14ac:dyDescent="0.15">
      <c r="A923" s="107"/>
      <c r="B923" s="70"/>
      <c r="C923" s="60"/>
    </row>
    <row r="924" spans="1:3" ht="13" x14ac:dyDescent="0.15">
      <c r="A924" s="107"/>
      <c r="B924" s="70"/>
      <c r="C924" s="60"/>
    </row>
    <row r="925" spans="1:3" ht="13" x14ac:dyDescent="0.15">
      <c r="A925" s="107"/>
      <c r="B925" s="70"/>
      <c r="C925" s="60"/>
    </row>
    <row r="926" spans="1:3" ht="13" x14ac:dyDescent="0.15">
      <c r="A926" s="107"/>
      <c r="B926" s="70"/>
      <c r="C926" s="60"/>
    </row>
    <row r="927" spans="1:3" ht="13" x14ac:dyDescent="0.15">
      <c r="A927" s="107"/>
      <c r="B927" s="70"/>
      <c r="C927" s="60"/>
    </row>
    <row r="928" spans="1:3" ht="13" x14ac:dyDescent="0.15">
      <c r="A928" s="107"/>
      <c r="B928" s="70"/>
      <c r="C928" s="60"/>
    </row>
    <row r="929" spans="1:3" ht="13" x14ac:dyDescent="0.15">
      <c r="A929" s="107"/>
      <c r="B929" s="70"/>
      <c r="C929" s="60"/>
    </row>
    <row r="930" spans="1:3" ht="13" x14ac:dyDescent="0.15">
      <c r="A930" s="107"/>
      <c r="B930" s="70"/>
      <c r="C930" s="60"/>
    </row>
    <row r="931" spans="1:3" ht="13" x14ac:dyDescent="0.15">
      <c r="A931" s="107"/>
      <c r="B931" s="70"/>
      <c r="C931" s="60"/>
    </row>
    <row r="932" spans="1:3" ht="13" x14ac:dyDescent="0.15">
      <c r="A932" s="107"/>
      <c r="B932" s="70"/>
      <c r="C932" s="60"/>
    </row>
    <row r="933" spans="1:3" ht="13" x14ac:dyDescent="0.15">
      <c r="A933" s="107"/>
      <c r="B933" s="70"/>
      <c r="C933" s="60"/>
    </row>
    <row r="934" spans="1:3" ht="13" x14ac:dyDescent="0.15">
      <c r="A934" s="107"/>
      <c r="B934" s="70"/>
      <c r="C934" s="60"/>
    </row>
    <row r="935" spans="1:3" ht="13" x14ac:dyDescent="0.15">
      <c r="A935" s="107"/>
      <c r="B935" s="70"/>
      <c r="C935" s="60"/>
    </row>
    <row r="936" spans="1:3" ht="13" x14ac:dyDescent="0.15">
      <c r="A936" s="107"/>
      <c r="B936" s="70"/>
      <c r="C936" s="60"/>
    </row>
    <row r="937" spans="1:3" ht="13" x14ac:dyDescent="0.15">
      <c r="A937" s="107"/>
      <c r="B937" s="70"/>
      <c r="C937" s="60"/>
    </row>
    <row r="938" spans="1:3" ht="13" x14ac:dyDescent="0.15">
      <c r="A938" s="107"/>
      <c r="B938" s="70"/>
      <c r="C938" s="60"/>
    </row>
    <row r="939" spans="1:3" ht="13" x14ac:dyDescent="0.15">
      <c r="A939" s="107"/>
      <c r="B939" s="70"/>
      <c r="C939" s="60"/>
    </row>
    <row r="940" spans="1:3" ht="13" x14ac:dyDescent="0.15">
      <c r="A940" s="107"/>
      <c r="B940" s="70"/>
      <c r="C940" s="60"/>
    </row>
    <row r="941" spans="1:3" ht="13" x14ac:dyDescent="0.15">
      <c r="A941" s="107"/>
      <c r="B941" s="70"/>
      <c r="C941" s="60"/>
    </row>
    <row r="942" spans="1:3" ht="13" x14ac:dyDescent="0.15">
      <c r="A942" s="107"/>
      <c r="B942" s="70"/>
      <c r="C942" s="60"/>
    </row>
    <row r="943" spans="1:3" ht="13" x14ac:dyDescent="0.15">
      <c r="A943" s="107"/>
      <c r="B943" s="70"/>
      <c r="C943" s="60"/>
    </row>
    <row r="944" spans="1:3" ht="13" x14ac:dyDescent="0.15">
      <c r="A944" s="107"/>
      <c r="B944" s="70"/>
      <c r="C944" s="60"/>
    </row>
    <row r="945" spans="1:3" ht="13" x14ac:dyDescent="0.15">
      <c r="A945" s="107"/>
      <c r="B945" s="70"/>
      <c r="C945" s="60"/>
    </row>
    <row r="946" spans="1:3" ht="13" x14ac:dyDescent="0.15">
      <c r="A946" s="107"/>
      <c r="B946" s="70"/>
      <c r="C946" s="60"/>
    </row>
    <row r="947" spans="1:3" ht="13" x14ac:dyDescent="0.15">
      <c r="A947" s="107"/>
      <c r="B947" s="70"/>
      <c r="C947" s="60"/>
    </row>
    <row r="948" spans="1:3" ht="13" x14ac:dyDescent="0.15">
      <c r="A948" s="107"/>
      <c r="B948" s="70"/>
      <c r="C948" s="60"/>
    </row>
    <row r="949" spans="1:3" ht="13" x14ac:dyDescent="0.15">
      <c r="A949" s="107"/>
      <c r="B949" s="70"/>
      <c r="C949" s="60"/>
    </row>
    <row r="950" spans="1:3" ht="13" x14ac:dyDescent="0.15">
      <c r="A950" s="107"/>
      <c r="B950" s="70"/>
      <c r="C950" s="60"/>
    </row>
    <row r="951" spans="1:3" ht="13" x14ac:dyDescent="0.15">
      <c r="A951" s="107"/>
      <c r="B951" s="70"/>
      <c r="C951" s="60"/>
    </row>
    <row r="952" spans="1:3" ht="13" x14ac:dyDescent="0.15">
      <c r="A952" s="107"/>
      <c r="B952" s="70"/>
      <c r="C952" s="60"/>
    </row>
    <row r="953" spans="1:3" ht="13" x14ac:dyDescent="0.15">
      <c r="A953" s="107"/>
      <c r="B953" s="70"/>
      <c r="C953" s="60"/>
    </row>
    <row r="954" spans="1:3" ht="13" x14ac:dyDescent="0.15">
      <c r="A954" s="107"/>
      <c r="B954" s="70"/>
      <c r="C954" s="60"/>
    </row>
    <row r="955" spans="1:3" ht="13" x14ac:dyDescent="0.15">
      <c r="A955" s="107"/>
      <c r="B955" s="70"/>
      <c r="C955" s="60"/>
    </row>
    <row r="956" spans="1:3" ht="13" x14ac:dyDescent="0.15">
      <c r="A956" s="107"/>
      <c r="B956" s="70"/>
      <c r="C956" s="60"/>
    </row>
    <row r="957" spans="1:3" ht="13" x14ac:dyDescent="0.15">
      <c r="A957" s="107"/>
      <c r="B957" s="70"/>
      <c r="C957" s="60"/>
    </row>
    <row r="958" spans="1:3" ht="13" x14ac:dyDescent="0.15">
      <c r="A958" s="107"/>
      <c r="B958" s="70"/>
      <c r="C958" s="60"/>
    </row>
    <row r="959" spans="1:3" ht="13" x14ac:dyDescent="0.15">
      <c r="A959" s="107"/>
      <c r="B959" s="70"/>
      <c r="C959" s="60"/>
    </row>
    <row r="960" spans="1:3" ht="13" x14ac:dyDescent="0.15">
      <c r="A960" s="107"/>
      <c r="B960" s="70"/>
      <c r="C960" s="60"/>
    </row>
    <row r="961" spans="1:3" ht="13" x14ac:dyDescent="0.15">
      <c r="A961" s="107"/>
      <c r="B961" s="70"/>
      <c r="C961" s="60"/>
    </row>
    <row r="962" spans="1:3" ht="13" x14ac:dyDescent="0.15">
      <c r="A962" s="107"/>
      <c r="B962" s="70"/>
      <c r="C962" s="60"/>
    </row>
    <row r="963" spans="1:3" ht="13" x14ac:dyDescent="0.15">
      <c r="A963" s="107"/>
      <c r="B963" s="70"/>
      <c r="C963" s="60"/>
    </row>
    <row r="964" spans="1:3" ht="13" x14ac:dyDescent="0.15">
      <c r="A964" s="107"/>
      <c r="B964" s="70"/>
      <c r="C964" s="60"/>
    </row>
    <row r="965" spans="1:3" ht="13" x14ac:dyDescent="0.15">
      <c r="A965" s="107"/>
      <c r="B965" s="70"/>
      <c r="C965" s="60"/>
    </row>
    <row r="966" spans="1:3" ht="13" x14ac:dyDescent="0.15">
      <c r="A966" s="107"/>
      <c r="B966" s="70"/>
      <c r="C966" s="60"/>
    </row>
    <row r="967" spans="1:3" ht="13" x14ac:dyDescent="0.15">
      <c r="A967" s="107"/>
      <c r="B967" s="70"/>
      <c r="C967" s="60"/>
    </row>
    <row r="968" spans="1:3" ht="13" x14ac:dyDescent="0.15">
      <c r="A968" s="107"/>
      <c r="B968" s="70"/>
      <c r="C968" s="60"/>
    </row>
    <row r="969" spans="1:3" ht="13" x14ac:dyDescent="0.15">
      <c r="A969" s="107"/>
      <c r="B969" s="70"/>
      <c r="C969" s="60"/>
    </row>
    <row r="970" spans="1:3" ht="13" x14ac:dyDescent="0.15">
      <c r="A970" s="107"/>
      <c r="B970" s="70"/>
      <c r="C970" s="60"/>
    </row>
    <row r="971" spans="1:3" ht="13" x14ac:dyDescent="0.15">
      <c r="A971" s="107"/>
      <c r="B971" s="70"/>
      <c r="C971" s="60"/>
    </row>
    <row r="972" spans="1:3" ht="13" x14ac:dyDescent="0.15">
      <c r="A972" s="107"/>
      <c r="B972" s="70"/>
      <c r="C972" s="60"/>
    </row>
    <row r="973" spans="1:3" ht="13" x14ac:dyDescent="0.15">
      <c r="A973" s="107"/>
      <c r="B973" s="70"/>
      <c r="C973" s="60"/>
    </row>
    <row r="974" spans="1:3" ht="13" x14ac:dyDescent="0.15">
      <c r="A974" s="107"/>
      <c r="B974" s="70"/>
      <c r="C974" s="60"/>
    </row>
    <row r="975" spans="1:3" ht="13" x14ac:dyDescent="0.15">
      <c r="A975" s="107"/>
      <c r="B975" s="70"/>
      <c r="C975" s="60"/>
    </row>
    <row r="976" spans="1:3" ht="13" x14ac:dyDescent="0.15">
      <c r="A976" s="107"/>
      <c r="B976" s="70"/>
      <c r="C976" s="60"/>
    </row>
    <row r="977" spans="1:3" ht="13" x14ac:dyDescent="0.15">
      <c r="A977" s="107"/>
      <c r="B977" s="70"/>
      <c r="C977" s="60"/>
    </row>
    <row r="978" spans="1:3" ht="13" x14ac:dyDescent="0.15">
      <c r="A978" s="107"/>
      <c r="B978" s="70"/>
      <c r="C978" s="60"/>
    </row>
    <row r="979" spans="1:3" ht="13" x14ac:dyDescent="0.15">
      <c r="A979" s="107"/>
      <c r="B979" s="70"/>
      <c r="C979" s="60"/>
    </row>
    <row r="980" spans="1:3" ht="13" x14ac:dyDescent="0.15">
      <c r="A980" s="107"/>
      <c r="B980" s="70"/>
      <c r="C980" s="60"/>
    </row>
    <row r="981" spans="1:3" ht="13" x14ac:dyDescent="0.15">
      <c r="A981" s="107"/>
      <c r="B981" s="70"/>
      <c r="C981" s="60"/>
    </row>
    <row r="982" spans="1:3" ht="13" x14ac:dyDescent="0.15">
      <c r="A982" s="107"/>
      <c r="B982" s="70"/>
      <c r="C982" s="60"/>
    </row>
    <row r="983" spans="1:3" ht="13" x14ac:dyDescent="0.15">
      <c r="A983" s="107"/>
      <c r="B983" s="70"/>
      <c r="C983" s="60"/>
    </row>
    <row r="984" spans="1:3" ht="13" x14ac:dyDescent="0.15">
      <c r="A984" s="107"/>
      <c r="B984" s="70"/>
      <c r="C984" s="60"/>
    </row>
    <row r="985" spans="1:3" ht="13" x14ac:dyDescent="0.15">
      <c r="A985" s="107"/>
      <c r="B985" s="70"/>
      <c r="C985" s="60"/>
    </row>
    <row r="986" spans="1:3" ht="13" x14ac:dyDescent="0.15">
      <c r="A986" s="107"/>
      <c r="B986" s="70"/>
      <c r="C986" s="60"/>
    </row>
    <row r="987" spans="1:3" ht="13" x14ac:dyDescent="0.15">
      <c r="A987" s="107"/>
      <c r="B987" s="70"/>
      <c r="C987" s="60"/>
    </row>
    <row r="988" spans="1:3" ht="13" x14ac:dyDescent="0.15">
      <c r="A988" s="107"/>
      <c r="B988" s="70"/>
      <c r="C988" s="60"/>
    </row>
    <row r="989" spans="1:3" ht="13" x14ac:dyDescent="0.15">
      <c r="A989" s="107"/>
      <c r="B989" s="70"/>
      <c r="C989" s="60"/>
    </row>
    <row r="990" spans="1:3" ht="13" x14ac:dyDescent="0.15">
      <c r="A990" s="107"/>
      <c r="B990" s="70"/>
      <c r="C990" s="60"/>
    </row>
    <row r="991" spans="1:3" ht="13" x14ac:dyDescent="0.15">
      <c r="A991" s="107"/>
      <c r="B991" s="70"/>
      <c r="C991" s="60"/>
    </row>
    <row r="992" spans="1:3" ht="13" x14ac:dyDescent="0.15">
      <c r="A992" s="107"/>
      <c r="B992" s="70"/>
      <c r="C992" s="60"/>
    </row>
    <row r="993" spans="1:3" ht="13" x14ac:dyDescent="0.15">
      <c r="A993" s="107"/>
      <c r="B993" s="70"/>
      <c r="C993" s="60"/>
    </row>
    <row r="994" spans="1:3" ht="13" x14ac:dyDescent="0.15">
      <c r="A994" s="107"/>
      <c r="B994" s="70"/>
      <c r="C994" s="60"/>
    </row>
    <row r="995" spans="1:3" ht="13" x14ac:dyDescent="0.15">
      <c r="A995" s="107"/>
      <c r="B995" s="70"/>
      <c r="C995" s="60"/>
    </row>
    <row r="996" spans="1:3" ht="13" x14ac:dyDescent="0.15">
      <c r="A996" s="107"/>
      <c r="B996" s="70"/>
      <c r="C996" s="60"/>
    </row>
    <row r="997" spans="1:3" ht="13" x14ac:dyDescent="0.15">
      <c r="A997" s="107"/>
      <c r="B997" s="70"/>
      <c r="C997" s="60"/>
    </row>
    <row r="998" spans="1:3" ht="13" x14ac:dyDescent="0.15">
      <c r="A998" s="107"/>
      <c r="B998" s="70"/>
      <c r="C998" s="60"/>
    </row>
    <row r="999" spans="1:3" ht="13" x14ac:dyDescent="0.15">
      <c r="A999" s="107"/>
      <c r="B999" s="70"/>
      <c r="C999" s="60"/>
    </row>
    <row r="1000" spans="1:3" ht="13" x14ac:dyDescent="0.15">
      <c r="A1000" s="107"/>
      <c r="B1000" s="70"/>
      <c r="C1000" s="60"/>
    </row>
    <row r="1001" spans="1:3" ht="13" x14ac:dyDescent="0.15">
      <c r="A1001" s="107"/>
      <c r="B1001" s="70"/>
      <c r="C1001" s="60"/>
    </row>
  </sheetData>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Z1002"/>
  <sheetViews>
    <sheetView tabSelected="1" workbookViewId="0">
      <selection activeCell="D34" sqref="D34"/>
    </sheetView>
  </sheetViews>
  <sheetFormatPr baseColWidth="10" defaultColWidth="14.5" defaultRowHeight="15.75" customHeight="1" x14ac:dyDescent="0.15"/>
  <cols>
    <col min="1" max="1" width="32.83203125" customWidth="1"/>
  </cols>
  <sheetData>
    <row r="1" spans="1:26" ht="15.75" customHeight="1" x14ac:dyDescent="0.15">
      <c r="A1" s="102" t="s">
        <v>94</v>
      </c>
      <c r="B1" s="72">
        <f>B2+B5</f>
        <v>6266</v>
      </c>
      <c r="C1" s="73"/>
      <c r="D1" s="73"/>
      <c r="E1" s="73"/>
      <c r="F1" s="73"/>
      <c r="G1" s="73"/>
      <c r="H1" s="73"/>
      <c r="I1" s="73"/>
      <c r="J1" s="73"/>
      <c r="K1" s="73"/>
      <c r="L1" s="73"/>
      <c r="M1" s="73"/>
      <c r="N1" s="73"/>
      <c r="O1" s="73"/>
      <c r="P1" s="73"/>
      <c r="Q1" s="73"/>
      <c r="R1" s="73"/>
      <c r="S1" s="73"/>
      <c r="T1" s="73"/>
      <c r="U1" s="73"/>
      <c r="V1" s="73"/>
      <c r="W1" s="73"/>
      <c r="X1" s="73"/>
      <c r="Y1" s="73"/>
      <c r="Z1" s="73"/>
    </row>
    <row r="2" spans="1:26" ht="15.75" customHeight="1" x14ac:dyDescent="0.15">
      <c r="A2" s="99" t="s">
        <v>95</v>
      </c>
      <c r="B2" s="34">
        <v>2020</v>
      </c>
    </row>
    <row r="3" spans="1:26" ht="15.75" customHeight="1" x14ac:dyDescent="0.15">
      <c r="A3" s="103" t="s">
        <v>96</v>
      </c>
      <c r="B3" s="104">
        <v>363</v>
      </c>
    </row>
    <row r="4" spans="1:26" ht="15.75" customHeight="1" x14ac:dyDescent="0.15">
      <c r="A4" s="103" t="s">
        <v>97</v>
      </c>
      <c r="B4" s="104">
        <v>1657</v>
      </c>
    </row>
    <row r="5" spans="1:26" ht="15.75" customHeight="1" x14ac:dyDescent="0.15">
      <c r="A5" s="99" t="s">
        <v>98</v>
      </c>
      <c r="B5" s="34">
        <f>SUM(B6:B8)</f>
        <v>4246</v>
      </c>
    </row>
    <row r="6" spans="1:26" ht="15.75" customHeight="1" x14ac:dyDescent="0.15">
      <c r="A6" s="103" t="s">
        <v>99</v>
      </c>
      <c r="B6" s="104">
        <v>1830</v>
      </c>
    </row>
    <row r="7" spans="1:26" ht="15.75" customHeight="1" x14ac:dyDescent="0.15">
      <c r="A7" s="103" t="s">
        <v>100</v>
      </c>
      <c r="B7" s="104">
        <v>1190</v>
      </c>
    </row>
    <row r="8" spans="1:26" ht="15.75" customHeight="1" x14ac:dyDescent="0.15">
      <c r="A8" s="103" t="s">
        <v>101</v>
      </c>
      <c r="B8" s="104">
        <v>1226</v>
      </c>
    </row>
    <row r="9" spans="1:26" ht="15.75" customHeight="1" x14ac:dyDescent="0.15">
      <c r="A9" s="102" t="s">
        <v>76</v>
      </c>
      <c r="B9" s="72">
        <f>B10+B15</f>
        <v>116156</v>
      </c>
      <c r="C9" s="73"/>
      <c r="D9" s="73"/>
      <c r="E9" s="73"/>
      <c r="F9" s="73"/>
      <c r="G9" s="73"/>
      <c r="H9" s="73"/>
      <c r="I9" s="73"/>
      <c r="J9" s="73"/>
      <c r="K9" s="73"/>
      <c r="L9" s="73"/>
      <c r="M9" s="73"/>
      <c r="N9" s="73"/>
      <c r="O9" s="73"/>
      <c r="P9" s="73"/>
      <c r="Q9" s="73"/>
      <c r="R9" s="73"/>
      <c r="S9" s="73"/>
      <c r="T9" s="73"/>
      <c r="U9" s="73"/>
      <c r="V9" s="73"/>
      <c r="W9" s="73"/>
      <c r="X9" s="73"/>
      <c r="Y9" s="73"/>
      <c r="Z9" s="73"/>
    </row>
    <row r="10" spans="1:26" ht="15.75" customHeight="1" x14ac:dyDescent="0.15">
      <c r="A10" s="99" t="s">
        <v>77</v>
      </c>
      <c r="B10" s="82">
        <f>SUM(B11:B14)</f>
        <v>62200</v>
      </c>
    </row>
    <row r="11" spans="1:26" ht="15.75" customHeight="1" x14ac:dyDescent="0.15">
      <c r="A11" s="106" t="s">
        <v>78</v>
      </c>
      <c r="B11" s="76">
        <v>33231</v>
      </c>
    </row>
    <row r="12" spans="1:26" ht="15.75" customHeight="1" x14ac:dyDescent="0.15">
      <c r="A12" s="106" t="s">
        <v>79</v>
      </c>
      <c r="B12" s="76">
        <v>19840</v>
      </c>
    </row>
    <row r="13" spans="1:26" ht="15.75" customHeight="1" x14ac:dyDescent="0.15">
      <c r="A13" s="106" t="s">
        <v>80</v>
      </c>
      <c r="B13" s="76">
        <v>3620</v>
      </c>
    </row>
    <row r="14" spans="1:26" ht="15.75" customHeight="1" x14ac:dyDescent="0.15">
      <c r="A14" s="106" t="s">
        <v>102</v>
      </c>
      <c r="B14" s="76">
        <v>5509</v>
      </c>
    </row>
    <row r="15" spans="1:26" ht="15.75" customHeight="1" x14ac:dyDescent="0.15">
      <c r="A15" s="99" t="s">
        <v>103</v>
      </c>
      <c r="B15" s="70">
        <f>SUM(B16:B19)</f>
        <v>53956</v>
      </c>
    </row>
    <row r="16" spans="1:26" ht="15.75" customHeight="1" x14ac:dyDescent="0.15">
      <c r="A16" s="106" t="s">
        <v>78</v>
      </c>
      <c r="B16" s="76">
        <v>45177</v>
      </c>
    </row>
    <row r="17" spans="1:26" ht="15.75" customHeight="1" x14ac:dyDescent="0.15">
      <c r="A17" s="106" t="s">
        <v>79</v>
      </c>
      <c r="B17" s="76">
        <v>4428</v>
      </c>
    </row>
    <row r="18" spans="1:26" ht="15.75" customHeight="1" x14ac:dyDescent="0.15">
      <c r="A18" s="106" t="s">
        <v>80</v>
      </c>
      <c r="B18" s="76">
        <v>3683</v>
      </c>
    </row>
    <row r="19" spans="1:26" ht="15.75" customHeight="1" x14ac:dyDescent="0.15">
      <c r="A19" s="106" t="s">
        <v>102</v>
      </c>
      <c r="B19" s="76">
        <v>668</v>
      </c>
    </row>
    <row r="20" spans="1:26" ht="15.75" customHeight="1" x14ac:dyDescent="0.15">
      <c r="A20" s="102" t="s">
        <v>31</v>
      </c>
      <c r="B20" s="72">
        <f>B21+B24+B27</f>
        <v>57752</v>
      </c>
      <c r="C20" s="73"/>
      <c r="D20" s="73"/>
      <c r="E20" s="73"/>
      <c r="F20" s="73"/>
      <c r="G20" s="73"/>
      <c r="H20" s="73"/>
      <c r="I20" s="73"/>
      <c r="J20" s="73"/>
      <c r="K20" s="73"/>
      <c r="L20" s="73"/>
      <c r="M20" s="73"/>
      <c r="N20" s="73"/>
      <c r="O20" s="73"/>
      <c r="P20" s="73"/>
      <c r="Q20" s="73"/>
      <c r="R20" s="73"/>
      <c r="S20" s="73"/>
      <c r="T20" s="73"/>
      <c r="U20" s="73"/>
      <c r="V20" s="73"/>
      <c r="W20" s="73"/>
      <c r="X20" s="73"/>
      <c r="Y20" s="73"/>
      <c r="Z20" s="73"/>
    </row>
    <row r="21" spans="1:26" ht="15.75" customHeight="1" x14ac:dyDescent="0.15">
      <c r="A21" s="99" t="s">
        <v>77</v>
      </c>
      <c r="B21" s="82">
        <f>SUM(B22:B23)</f>
        <v>20078</v>
      </c>
      <c r="C21" s="68"/>
      <c r="D21" s="68"/>
      <c r="E21" s="68"/>
      <c r="F21" s="68"/>
      <c r="G21" s="68"/>
      <c r="H21" s="68"/>
      <c r="I21" s="68"/>
      <c r="J21" s="68"/>
      <c r="K21" s="68"/>
      <c r="L21" s="68"/>
      <c r="M21" s="68"/>
      <c r="N21" s="68"/>
      <c r="O21" s="68"/>
      <c r="P21" s="68"/>
      <c r="Q21" s="68"/>
      <c r="R21" s="68"/>
      <c r="S21" s="68"/>
      <c r="T21" s="68"/>
      <c r="U21" s="68"/>
      <c r="V21" s="68"/>
      <c r="W21" s="68"/>
      <c r="X21" s="68"/>
      <c r="Y21" s="68"/>
      <c r="Z21" s="68"/>
    </row>
    <row r="22" spans="1:26" ht="15.75" customHeight="1" x14ac:dyDescent="0.15">
      <c r="A22" s="103" t="s">
        <v>84</v>
      </c>
      <c r="B22" s="104">
        <v>7518</v>
      </c>
    </row>
    <row r="23" spans="1:26" ht="15.75" customHeight="1" x14ac:dyDescent="0.15">
      <c r="A23" s="103" t="s">
        <v>104</v>
      </c>
      <c r="B23" s="104">
        <v>12560</v>
      </c>
    </row>
    <row r="24" spans="1:26" ht="15.75" customHeight="1" x14ac:dyDescent="0.15">
      <c r="A24" s="99" t="s">
        <v>103</v>
      </c>
      <c r="B24" s="82">
        <f>SUM(B25:B26)</f>
        <v>13745</v>
      </c>
      <c r="C24" s="68"/>
      <c r="D24" s="68"/>
      <c r="E24" s="68"/>
      <c r="F24" s="68"/>
      <c r="G24" s="68"/>
      <c r="H24" s="68"/>
      <c r="I24" s="68"/>
      <c r="J24" s="68"/>
      <c r="K24" s="68"/>
      <c r="L24" s="68"/>
      <c r="M24" s="68"/>
      <c r="N24" s="68"/>
      <c r="O24" s="68"/>
      <c r="P24" s="68"/>
      <c r="Q24" s="68"/>
      <c r="R24" s="68"/>
      <c r="S24" s="68"/>
      <c r="T24" s="68"/>
      <c r="U24" s="68"/>
      <c r="V24" s="68"/>
      <c r="W24" s="68"/>
      <c r="X24" s="68"/>
      <c r="Y24" s="68"/>
      <c r="Z24" s="68"/>
    </row>
    <row r="25" spans="1:26" ht="15.75" customHeight="1" x14ac:dyDescent="0.15">
      <c r="A25" s="103" t="s">
        <v>84</v>
      </c>
      <c r="B25" s="104">
        <v>11434</v>
      </c>
    </row>
    <row r="26" spans="1:26" ht="15.75" customHeight="1" x14ac:dyDescent="0.15">
      <c r="A26" s="103" t="s">
        <v>104</v>
      </c>
      <c r="B26" s="104">
        <v>2311</v>
      </c>
    </row>
    <row r="27" spans="1:26" ht="15.75" customHeight="1" x14ac:dyDescent="0.15">
      <c r="A27" s="99" t="s">
        <v>105</v>
      </c>
      <c r="B27" s="82">
        <f>B28+B32</f>
        <v>23929</v>
      </c>
      <c r="C27" s="68"/>
      <c r="D27" s="68"/>
      <c r="E27" s="68"/>
      <c r="F27" s="68"/>
      <c r="G27" s="68"/>
      <c r="H27" s="68"/>
      <c r="I27" s="68"/>
      <c r="J27" s="68"/>
      <c r="K27" s="68"/>
      <c r="L27" s="68"/>
      <c r="M27" s="68"/>
      <c r="N27" s="68"/>
      <c r="O27" s="68"/>
      <c r="P27" s="68"/>
      <c r="Q27" s="68"/>
      <c r="R27" s="68"/>
      <c r="S27" s="68"/>
      <c r="T27" s="68"/>
      <c r="U27" s="68"/>
      <c r="V27" s="68"/>
      <c r="W27" s="68"/>
      <c r="X27" s="68"/>
      <c r="Y27" s="68"/>
      <c r="Z27" s="68"/>
    </row>
    <row r="28" spans="1:26" ht="15.75" customHeight="1" x14ac:dyDescent="0.15">
      <c r="A28" s="108" t="s">
        <v>77</v>
      </c>
      <c r="B28" s="109">
        <f>SUM(B29:B31)</f>
        <v>6223</v>
      </c>
    </row>
    <row r="29" spans="1:26" ht="15.75" customHeight="1" x14ac:dyDescent="0.15">
      <c r="A29" s="103" t="s">
        <v>87</v>
      </c>
      <c r="B29" s="104">
        <v>4449</v>
      </c>
    </row>
    <row r="30" spans="1:26" ht="15.75" customHeight="1" x14ac:dyDescent="0.15">
      <c r="A30" s="103" t="s">
        <v>88</v>
      </c>
      <c r="B30" s="104">
        <v>1670</v>
      </c>
    </row>
    <row r="31" spans="1:26" ht="15.75" customHeight="1" x14ac:dyDescent="0.15">
      <c r="A31" s="103" t="s">
        <v>106</v>
      </c>
      <c r="B31" s="104">
        <v>104</v>
      </c>
    </row>
    <row r="32" spans="1:26" ht="15.75" customHeight="1" x14ac:dyDescent="0.15">
      <c r="A32" s="108" t="s">
        <v>103</v>
      </c>
      <c r="B32" s="109">
        <f>SUM(B33:B36)</f>
        <v>17706</v>
      </c>
    </row>
    <row r="33" spans="1:26" ht="15.75" customHeight="1" x14ac:dyDescent="0.15">
      <c r="A33" s="103" t="s">
        <v>87</v>
      </c>
      <c r="B33" s="104">
        <v>9231</v>
      </c>
    </row>
    <row r="34" spans="1:26" ht="15.75" customHeight="1" x14ac:dyDescent="0.15">
      <c r="A34" s="103" t="s">
        <v>88</v>
      </c>
      <c r="B34" s="104">
        <v>4050</v>
      </c>
    </row>
    <row r="35" spans="1:26" ht="15.75" customHeight="1" x14ac:dyDescent="0.15">
      <c r="A35" s="103" t="s">
        <v>106</v>
      </c>
      <c r="B35" s="104">
        <v>100</v>
      </c>
    </row>
    <row r="36" spans="1:26" ht="15.75" customHeight="1" x14ac:dyDescent="0.15">
      <c r="A36" s="103" t="s">
        <v>89</v>
      </c>
      <c r="B36" s="104">
        <v>4325</v>
      </c>
    </row>
    <row r="37" spans="1:26" ht="15.75" customHeight="1" x14ac:dyDescent="0.15">
      <c r="A37" s="102" t="s">
        <v>107</v>
      </c>
      <c r="B37" s="72">
        <f>B38</f>
        <v>623</v>
      </c>
      <c r="C37" s="73"/>
      <c r="D37" s="73"/>
      <c r="E37" s="73"/>
      <c r="F37" s="73"/>
      <c r="G37" s="73"/>
      <c r="H37" s="73"/>
      <c r="I37" s="73"/>
      <c r="J37" s="73"/>
      <c r="K37" s="73"/>
      <c r="L37" s="73"/>
      <c r="M37" s="73"/>
      <c r="N37" s="73"/>
      <c r="O37" s="73"/>
      <c r="P37" s="73"/>
      <c r="Q37" s="73"/>
      <c r="R37" s="73"/>
      <c r="S37" s="73"/>
      <c r="T37" s="73"/>
      <c r="U37" s="73"/>
      <c r="V37" s="73"/>
      <c r="W37" s="73"/>
      <c r="X37" s="73"/>
      <c r="Y37" s="73"/>
      <c r="Z37" s="73"/>
    </row>
    <row r="38" spans="1:26" ht="15.75" customHeight="1" x14ac:dyDescent="0.15">
      <c r="A38" s="106" t="s">
        <v>108</v>
      </c>
      <c r="B38" s="76">
        <v>623</v>
      </c>
    </row>
    <row r="39" spans="1:26" ht="15.75" customHeight="1" x14ac:dyDescent="0.15">
      <c r="A39" s="102" t="s">
        <v>109</v>
      </c>
      <c r="B39" s="72">
        <f>B40</f>
        <v>297</v>
      </c>
      <c r="C39" s="73"/>
      <c r="D39" s="73"/>
      <c r="E39" s="73"/>
      <c r="F39" s="73"/>
      <c r="G39" s="73"/>
      <c r="H39" s="73"/>
      <c r="I39" s="73"/>
      <c r="J39" s="73"/>
      <c r="K39" s="73"/>
      <c r="L39" s="73"/>
      <c r="M39" s="73"/>
      <c r="N39" s="73"/>
      <c r="O39" s="73"/>
      <c r="P39" s="73"/>
      <c r="Q39" s="73"/>
      <c r="R39" s="73"/>
      <c r="S39" s="73"/>
      <c r="T39" s="73"/>
      <c r="U39" s="73"/>
      <c r="V39" s="73"/>
      <c r="W39" s="73"/>
      <c r="X39" s="73"/>
      <c r="Y39" s="73"/>
      <c r="Z39" s="73"/>
    </row>
    <row r="40" spans="1:26" ht="15.75" customHeight="1" x14ac:dyDescent="0.15">
      <c r="A40" s="106" t="s">
        <v>108</v>
      </c>
      <c r="B40" s="76">
        <v>297</v>
      </c>
    </row>
    <row r="41" spans="1:26" ht="15.75" customHeight="1" x14ac:dyDescent="0.15">
      <c r="A41" s="102" t="s">
        <v>110</v>
      </c>
      <c r="B41" s="72">
        <f>B1+B9+B20+B37+B39</f>
        <v>181094</v>
      </c>
      <c r="C41" s="73"/>
      <c r="D41" s="73"/>
      <c r="E41" s="73"/>
      <c r="F41" s="73"/>
      <c r="G41" s="73"/>
      <c r="H41" s="73"/>
      <c r="I41" s="73"/>
      <c r="J41" s="73"/>
      <c r="K41" s="73"/>
      <c r="L41" s="73"/>
      <c r="M41" s="73"/>
      <c r="N41" s="73"/>
      <c r="O41" s="73"/>
      <c r="P41" s="73"/>
      <c r="Q41" s="73"/>
      <c r="R41" s="73"/>
      <c r="S41" s="73"/>
      <c r="T41" s="73"/>
      <c r="U41" s="73"/>
      <c r="V41" s="73"/>
      <c r="W41" s="73"/>
      <c r="X41" s="73"/>
      <c r="Y41" s="73"/>
      <c r="Z41" s="73"/>
    </row>
    <row r="43" spans="1:26" ht="15.75" customHeight="1" x14ac:dyDescent="0.15">
      <c r="A43" s="107"/>
      <c r="B43" s="70"/>
    </row>
    <row r="44" spans="1:26" ht="15.75" customHeight="1" x14ac:dyDescent="0.15">
      <c r="A44" s="107"/>
      <c r="B44" s="70"/>
    </row>
    <row r="45" spans="1:26" ht="15.75" customHeight="1" x14ac:dyDescent="0.15">
      <c r="A45" s="107"/>
      <c r="B45" s="70"/>
    </row>
    <row r="46" spans="1:26" ht="15.75" customHeight="1" x14ac:dyDescent="0.15">
      <c r="A46" s="107"/>
      <c r="B46" s="70"/>
    </row>
    <row r="47" spans="1:26" ht="15.75" customHeight="1" x14ac:dyDescent="0.15">
      <c r="A47" s="107"/>
      <c r="B47" s="70"/>
    </row>
    <row r="48" spans="1:26" ht="15.75" customHeight="1" x14ac:dyDescent="0.15">
      <c r="A48" s="107"/>
      <c r="B48" s="70"/>
    </row>
    <row r="49" spans="1:2" ht="15.75" customHeight="1" x14ac:dyDescent="0.15">
      <c r="A49" s="107"/>
      <c r="B49" s="70"/>
    </row>
    <row r="50" spans="1:2" ht="15.75" customHeight="1" x14ac:dyDescent="0.15">
      <c r="A50" s="107"/>
      <c r="B50" s="70"/>
    </row>
    <row r="51" spans="1:2" ht="15.75" customHeight="1" x14ac:dyDescent="0.15">
      <c r="A51" s="107"/>
      <c r="B51" s="70"/>
    </row>
    <row r="52" spans="1:2" ht="13" x14ac:dyDescent="0.15">
      <c r="A52" s="107"/>
      <c r="B52" s="70"/>
    </row>
    <row r="53" spans="1:2" ht="13" x14ac:dyDescent="0.15">
      <c r="A53" s="107"/>
      <c r="B53" s="70"/>
    </row>
    <row r="54" spans="1:2" ht="13" x14ac:dyDescent="0.15">
      <c r="A54" s="107"/>
      <c r="B54" s="70"/>
    </row>
    <row r="55" spans="1:2" ht="13" x14ac:dyDescent="0.15">
      <c r="A55" s="107"/>
      <c r="B55" s="70"/>
    </row>
    <row r="56" spans="1:2" ht="13" x14ac:dyDescent="0.15">
      <c r="A56" s="107"/>
      <c r="B56" s="70"/>
    </row>
    <row r="57" spans="1:2" ht="13" x14ac:dyDescent="0.15">
      <c r="A57" s="107"/>
      <c r="B57" s="70"/>
    </row>
    <row r="58" spans="1:2" ht="13" x14ac:dyDescent="0.15">
      <c r="A58" s="107"/>
      <c r="B58" s="70"/>
    </row>
    <row r="59" spans="1:2" ht="13" x14ac:dyDescent="0.15">
      <c r="A59" s="107"/>
      <c r="B59" s="70"/>
    </row>
    <row r="60" spans="1:2" ht="13" x14ac:dyDescent="0.15">
      <c r="A60" s="107"/>
      <c r="B60" s="70"/>
    </row>
    <row r="61" spans="1:2" ht="13" x14ac:dyDescent="0.15">
      <c r="A61" s="107"/>
      <c r="B61" s="70"/>
    </row>
    <row r="62" spans="1:2" ht="13" x14ac:dyDescent="0.15">
      <c r="A62" s="107"/>
      <c r="B62" s="70"/>
    </row>
    <row r="63" spans="1:2" ht="13" x14ac:dyDescent="0.15">
      <c r="A63" s="107"/>
      <c r="B63" s="70"/>
    </row>
    <row r="64" spans="1:2" ht="13" x14ac:dyDescent="0.15">
      <c r="A64" s="107"/>
      <c r="B64" s="70"/>
    </row>
    <row r="65" spans="1:2" ht="13" x14ac:dyDescent="0.15">
      <c r="A65" s="107"/>
      <c r="B65" s="70"/>
    </row>
    <row r="66" spans="1:2" ht="13" x14ac:dyDescent="0.15">
      <c r="A66" s="107"/>
      <c r="B66" s="70"/>
    </row>
    <row r="67" spans="1:2" ht="13" x14ac:dyDescent="0.15">
      <c r="A67" s="107"/>
      <c r="B67" s="70"/>
    </row>
    <row r="68" spans="1:2" ht="13" x14ac:dyDescent="0.15">
      <c r="A68" s="107"/>
      <c r="B68" s="70"/>
    </row>
    <row r="69" spans="1:2" ht="13" x14ac:dyDescent="0.15">
      <c r="A69" s="107"/>
      <c r="B69" s="70"/>
    </row>
    <row r="70" spans="1:2" ht="13" x14ac:dyDescent="0.15">
      <c r="A70" s="107"/>
      <c r="B70" s="70"/>
    </row>
    <row r="71" spans="1:2" ht="13" x14ac:dyDescent="0.15">
      <c r="A71" s="107"/>
      <c r="B71" s="70"/>
    </row>
    <row r="72" spans="1:2" ht="13" x14ac:dyDescent="0.15">
      <c r="A72" s="107"/>
      <c r="B72" s="70"/>
    </row>
    <row r="73" spans="1:2" ht="13" x14ac:dyDescent="0.15">
      <c r="A73" s="107"/>
      <c r="B73" s="70"/>
    </row>
    <row r="74" spans="1:2" ht="13" x14ac:dyDescent="0.15">
      <c r="A74" s="107"/>
      <c r="B74" s="70"/>
    </row>
    <row r="75" spans="1:2" ht="13" x14ac:dyDescent="0.15">
      <c r="A75" s="107"/>
      <c r="B75" s="70"/>
    </row>
    <row r="76" spans="1:2" ht="13" x14ac:dyDescent="0.15">
      <c r="A76" s="107"/>
      <c r="B76" s="70"/>
    </row>
    <row r="77" spans="1:2" ht="13" x14ac:dyDescent="0.15">
      <c r="A77" s="107"/>
      <c r="B77" s="70"/>
    </row>
    <row r="78" spans="1:2" ht="13" x14ac:dyDescent="0.15">
      <c r="A78" s="107"/>
      <c r="B78" s="70"/>
    </row>
    <row r="79" spans="1:2" ht="13" x14ac:dyDescent="0.15">
      <c r="A79" s="107"/>
      <c r="B79" s="70"/>
    </row>
    <row r="80" spans="1:2" ht="13" x14ac:dyDescent="0.15">
      <c r="A80" s="107"/>
      <c r="B80" s="70"/>
    </row>
    <row r="81" spans="1:2" ht="13" x14ac:dyDescent="0.15">
      <c r="A81" s="107"/>
      <c r="B81" s="70"/>
    </row>
    <row r="82" spans="1:2" ht="13" x14ac:dyDescent="0.15">
      <c r="A82" s="107"/>
      <c r="B82" s="70"/>
    </row>
    <row r="83" spans="1:2" ht="13" x14ac:dyDescent="0.15">
      <c r="A83" s="107"/>
      <c r="B83" s="70"/>
    </row>
    <row r="84" spans="1:2" ht="13" x14ac:dyDescent="0.15">
      <c r="A84" s="107"/>
      <c r="B84" s="70"/>
    </row>
    <row r="85" spans="1:2" ht="13" x14ac:dyDescent="0.15">
      <c r="A85" s="107"/>
      <c r="B85" s="70"/>
    </row>
    <row r="86" spans="1:2" ht="13" x14ac:dyDescent="0.15">
      <c r="A86" s="107"/>
      <c r="B86" s="70"/>
    </row>
    <row r="87" spans="1:2" ht="13" x14ac:dyDescent="0.15">
      <c r="A87" s="107"/>
      <c r="B87" s="70"/>
    </row>
    <row r="88" spans="1:2" ht="13" x14ac:dyDescent="0.15">
      <c r="A88" s="107"/>
      <c r="B88" s="70"/>
    </row>
    <row r="89" spans="1:2" ht="13" x14ac:dyDescent="0.15">
      <c r="A89" s="107"/>
      <c r="B89" s="70"/>
    </row>
    <row r="90" spans="1:2" ht="13" x14ac:dyDescent="0.15">
      <c r="A90" s="107"/>
      <c r="B90" s="70"/>
    </row>
    <row r="91" spans="1:2" ht="13" x14ac:dyDescent="0.15">
      <c r="A91" s="107"/>
      <c r="B91" s="70"/>
    </row>
    <row r="92" spans="1:2" ht="13" x14ac:dyDescent="0.15">
      <c r="A92" s="107"/>
      <c r="B92" s="70"/>
    </row>
    <row r="93" spans="1:2" ht="13" x14ac:dyDescent="0.15">
      <c r="A93" s="107"/>
      <c r="B93" s="70"/>
    </row>
    <row r="94" spans="1:2" ht="13" x14ac:dyDescent="0.15">
      <c r="A94" s="107"/>
      <c r="B94" s="70"/>
    </row>
    <row r="95" spans="1:2" ht="13" x14ac:dyDescent="0.15">
      <c r="A95" s="107"/>
      <c r="B95" s="70"/>
    </row>
    <row r="96" spans="1:2" ht="13" x14ac:dyDescent="0.15">
      <c r="A96" s="107"/>
      <c r="B96" s="70"/>
    </row>
    <row r="97" spans="1:2" ht="13" x14ac:dyDescent="0.15">
      <c r="A97" s="107"/>
      <c r="B97" s="70"/>
    </row>
    <row r="98" spans="1:2" ht="13" x14ac:dyDescent="0.15">
      <c r="A98" s="107"/>
      <c r="B98" s="70"/>
    </row>
    <row r="99" spans="1:2" ht="13" x14ac:dyDescent="0.15">
      <c r="A99" s="107"/>
      <c r="B99" s="70"/>
    </row>
    <row r="100" spans="1:2" ht="13" x14ac:dyDescent="0.15">
      <c r="A100" s="107"/>
      <c r="B100" s="70"/>
    </row>
    <row r="101" spans="1:2" ht="13" x14ac:dyDescent="0.15">
      <c r="A101" s="107"/>
      <c r="B101" s="70"/>
    </row>
    <row r="102" spans="1:2" ht="13" x14ac:dyDescent="0.15">
      <c r="A102" s="107"/>
      <c r="B102" s="70"/>
    </row>
    <row r="103" spans="1:2" ht="13" x14ac:dyDescent="0.15">
      <c r="A103" s="107"/>
      <c r="B103" s="70"/>
    </row>
    <row r="104" spans="1:2" ht="13" x14ac:dyDescent="0.15">
      <c r="A104" s="107"/>
      <c r="B104" s="70"/>
    </row>
    <row r="105" spans="1:2" ht="13" x14ac:dyDescent="0.15">
      <c r="A105" s="107"/>
      <c r="B105" s="70"/>
    </row>
    <row r="106" spans="1:2" ht="13" x14ac:dyDescent="0.15">
      <c r="A106" s="107"/>
      <c r="B106" s="70"/>
    </row>
    <row r="107" spans="1:2" ht="13" x14ac:dyDescent="0.15">
      <c r="A107" s="107"/>
      <c r="B107" s="70"/>
    </row>
    <row r="108" spans="1:2" ht="13" x14ac:dyDescent="0.15">
      <c r="A108" s="107"/>
      <c r="B108" s="70"/>
    </row>
    <row r="109" spans="1:2" ht="13" x14ac:dyDescent="0.15">
      <c r="A109" s="107"/>
      <c r="B109" s="70"/>
    </row>
    <row r="110" spans="1:2" ht="13" x14ac:dyDescent="0.15">
      <c r="A110" s="107"/>
      <c r="B110" s="70"/>
    </row>
    <row r="111" spans="1:2" ht="13" x14ac:dyDescent="0.15">
      <c r="A111" s="107"/>
      <c r="B111" s="70"/>
    </row>
    <row r="112" spans="1:2" ht="13" x14ac:dyDescent="0.15">
      <c r="A112" s="107"/>
      <c r="B112" s="70"/>
    </row>
    <row r="113" spans="1:2" ht="13" x14ac:dyDescent="0.15">
      <c r="A113" s="107"/>
      <c r="B113" s="70"/>
    </row>
    <row r="114" spans="1:2" ht="13" x14ac:dyDescent="0.15">
      <c r="A114" s="107"/>
      <c r="B114" s="70"/>
    </row>
    <row r="115" spans="1:2" ht="13" x14ac:dyDescent="0.15">
      <c r="A115" s="107"/>
      <c r="B115" s="70"/>
    </row>
    <row r="116" spans="1:2" ht="13" x14ac:dyDescent="0.15">
      <c r="A116" s="107"/>
      <c r="B116" s="70"/>
    </row>
    <row r="117" spans="1:2" ht="13" x14ac:dyDescent="0.15">
      <c r="A117" s="107"/>
      <c r="B117" s="70"/>
    </row>
    <row r="118" spans="1:2" ht="13" x14ac:dyDescent="0.15">
      <c r="A118" s="107"/>
      <c r="B118" s="70"/>
    </row>
    <row r="119" spans="1:2" ht="13" x14ac:dyDescent="0.15">
      <c r="A119" s="107"/>
      <c r="B119" s="70"/>
    </row>
    <row r="120" spans="1:2" ht="13" x14ac:dyDescent="0.15">
      <c r="A120" s="107"/>
      <c r="B120" s="70"/>
    </row>
    <row r="121" spans="1:2" ht="13" x14ac:dyDescent="0.15">
      <c r="A121" s="107"/>
      <c r="B121" s="70"/>
    </row>
    <row r="122" spans="1:2" ht="13" x14ac:dyDescent="0.15">
      <c r="A122" s="107"/>
      <c r="B122" s="70"/>
    </row>
    <row r="123" spans="1:2" ht="13" x14ac:dyDescent="0.15">
      <c r="A123" s="107"/>
      <c r="B123" s="70"/>
    </row>
    <row r="124" spans="1:2" ht="13" x14ac:dyDescent="0.15">
      <c r="A124" s="107"/>
      <c r="B124" s="70"/>
    </row>
    <row r="125" spans="1:2" ht="13" x14ac:dyDescent="0.15">
      <c r="A125" s="107"/>
      <c r="B125" s="70"/>
    </row>
    <row r="126" spans="1:2" ht="13" x14ac:dyDescent="0.15">
      <c r="A126" s="107"/>
      <c r="B126" s="70"/>
    </row>
    <row r="127" spans="1:2" ht="13" x14ac:dyDescent="0.15">
      <c r="A127" s="107"/>
      <c r="B127" s="70"/>
    </row>
    <row r="128" spans="1:2" ht="13" x14ac:dyDescent="0.15">
      <c r="A128" s="107"/>
      <c r="B128" s="70"/>
    </row>
    <row r="129" spans="1:2" ht="13" x14ac:dyDescent="0.15">
      <c r="A129" s="107"/>
      <c r="B129" s="70"/>
    </row>
    <row r="130" spans="1:2" ht="13" x14ac:dyDescent="0.15">
      <c r="A130" s="107"/>
      <c r="B130" s="70"/>
    </row>
    <row r="131" spans="1:2" ht="13" x14ac:dyDescent="0.15">
      <c r="A131" s="107"/>
      <c r="B131" s="70"/>
    </row>
    <row r="132" spans="1:2" ht="13" x14ac:dyDescent="0.15">
      <c r="A132" s="107"/>
      <c r="B132" s="70"/>
    </row>
    <row r="133" spans="1:2" ht="13" x14ac:dyDescent="0.15">
      <c r="A133" s="107"/>
      <c r="B133" s="70"/>
    </row>
    <row r="134" spans="1:2" ht="13" x14ac:dyDescent="0.15">
      <c r="A134" s="107"/>
      <c r="B134" s="70"/>
    </row>
    <row r="135" spans="1:2" ht="13" x14ac:dyDescent="0.15">
      <c r="A135" s="107"/>
      <c r="B135" s="70"/>
    </row>
    <row r="136" spans="1:2" ht="13" x14ac:dyDescent="0.15">
      <c r="A136" s="107"/>
      <c r="B136" s="70"/>
    </row>
    <row r="137" spans="1:2" ht="13" x14ac:dyDescent="0.15">
      <c r="A137" s="107"/>
      <c r="B137" s="70"/>
    </row>
    <row r="138" spans="1:2" ht="13" x14ac:dyDescent="0.15">
      <c r="A138" s="107"/>
      <c r="B138" s="70"/>
    </row>
    <row r="139" spans="1:2" ht="13" x14ac:dyDescent="0.15">
      <c r="A139" s="107"/>
      <c r="B139" s="70"/>
    </row>
    <row r="140" spans="1:2" ht="13" x14ac:dyDescent="0.15">
      <c r="A140" s="107"/>
      <c r="B140" s="70"/>
    </row>
    <row r="141" spans="1:2" ht="13" x14ac:dyDescent="0.15">
      <c r="A141" s="107"/>
      <c r="B141" s="70"/>
    </row>
    <row r="142" spans="1:2" ht="13" x14ac:dyDescent="0.15">
      <c r="A142" s="107"/>
      <c r="B142" s="70"/>
    </row>
    <row r="143" spans="1:2" ht="13" x14ac:dyDescent="0.15">
      <c r="A143" s="107"/>
      <c r="B143" s="70"/>
    </row>
    <row r="144" spans="1:2" ht="13" x14ac:dyDescent="0.15">
      <c r="A144" s="107"/>
      <c r="B144" s="70"/>
    </row>
    <row r="145" spans="1:2" ht="13" x14ac:dyDescent="0.15">
      <c r="A145" s="107"/>
      <c r="B145" s="70"/>
    </row>
    <row r="146" spans="1:2" ht="13" x14ac:dyDescent="0.15">
      <c r="A146" s="107"/>
      <c r="B146" s="70"/>
    </row>
    <row r="147" spans="1:2" ht="13" x14ac:dyDescent="0.15">
      <c r="A147" s="107"/>
      <c r="B147" s="70"/>
    </row>
    <row r="148" spans="1:2" ht="13" x14ac:dyDescent="0.15">
      <c r="A148" s="107"/>
      <c r="B148" s="70"/>
    </row>
    <row r="149" spans="1:2" ht="13" x14ac:dyDescent="0.15">
      <c r="A149" s="107"/>
      <c r="B149" s="70"/>
    </row>
    <row r="150" spans="1:2" ht="13" x14ac:dyDescent="0.15">
      <c r="A150" s="107"/>
      <c r="B150" s="70"/>
    </row>
    <row r="151" spans="1:2" ht="13" x14ac:dyDescent="0.15">
      <c r="A151" s="107"/>
      <c r="B151" s="70"/>
    </row>
    <row r="152" spans="1:2" ht="13" x14ac:dyDescent="0.15">
      <c r="A152" s="107"/>
      <c r="B152" s="70"/>
    </row>
    <row r="153" spans="1:2" ht="13" x14ac:dyDescent="0.15">
      <c r="A153" s="107"/>
      <c r="B153" s="70"/>
    </row>
    <row r="154" spans="1:2" ht="13" x14ac:dyDescent="0.15">
      <c r="A154" s="107"/>
      <c r="B154" s="70"/>
    </row>
    <row r="155" spans="1:2" ht="13" x14ac:dyDescent="0.15">
      <c r="A155" s="107"/>
      <c r="B155" s="70"/>
    </row>
    <row r="156" spans="1:2" ht="13" x14ac:dyDescent="0.15">
      <c r="A156" s="107"/>
      <c r="B156" s="70"/>
    </row>
    <row r="157" spans="1:2" ht="13" x14ac:dyDescent="0.15">
      <c r="A157" s="107"/>
      <c r="B157" s="70"/>
    </row>
    <row r="158" spans="1:2" ht="13" x14ac:dyDescent="0.15">
      <c r="A158" s="107"/>
      <c r="B158" s="70"/>
    </row>
    <row r="159" spans="1:2" ht="13" x14ac:dyDescent="0.15">
      <c r="A159" s="107"/>
      <c r="B159" s="70"/>
    </row>
    <row r="160" spans="1:2" ht="13" x14ac:dyDescent="0.15">
      <c r="A160" s="107"/>
      <c r="B160" s="70"/>
    </row>
    <row r="161" spans="1:2" ht="13" x14ac:dyDescent="0.15">
      <c r="A161" s="107"/>
      <c r="B161" s="70"/>
    </row>
    <row r="162" spans="1:2" ht="13" x14ac:dyDescent="0.15">
      <c r="A162" s="107"/>
      <c r="B162" s="70"/>
    </row>
    <row r="163" spans="1:2" ht="13" x14ac:dyDescent="0.15">
      <c r="A163" s="107"/>
      <c r="B163" s="70"/>
    </row>
    <row r="164" spans="1:2" ht="13" x14ac:dyDescent="0.15">
      <c r="A164" s="107"/>
      <c r="B164" s="70"/>
    </row>
    <row r="165" spans="1:2" ht="13" x14ac:dyDescent="0.15">
      <c r="A165" s="107"/>
      <c r="B165" s="70"/>
    </row>
    <row r="166" spans="1:2" ht="13" x14ac:dyDescent="0.15">
      <c r="A166" s="107"/>
      <c r="B166" s="70"/>
    </row>
    <row r="167" spans="1:2" ht="13" x14ac:dyDescent="0.15">
      <c r="A167" s="107"/>
      <c r="B167" s="70"/>
    </row>
    <row r="168" spans="1:2" ht="13" x14ac:dyDescent="0.15">
      <c r="A168" s="107"/>
      <c r="B168" s="70"/>
    </row>
    <row r="169" spans="1:2" ht="13" x14ac:dyDescent="0.15">
      <c r="A169" s="107"/>
      <c r="B169" s="70"/>
    </row>
    <row r="170" spans="1:2" ht="13" x14ac:dyDescent="0.15">
      <c r="A170" s="107"/>
      <c r="B170" s="70"/>
    </row>
    <row r="171" spans="1:2" ht="13" x14ac:dyDescent="0.15">
      <c r="A171" s="107"/>
      <c r="B171" s="70"/>
    </row>
    <row r="172" spans="1:2" ht="13" x14ac:dyDescent="0.15">
      <c r="A172" s="107"/>
      <c r="B172" s="70"/>
    </row>
    <row r="173" spans="1:2" ht="13" x14ac:dyDescent="0.15">
      <c r="A173" s="107"/>
      <c r="B173" s="70"/>
    </row>
    <row r="174" spans="1:2" ht="13" x14ac:dyDescent="0.15">
      <c r="A174" s="107"/>
      <c r="B174" s="70"/>
    </row>
    <row r="175" spans="1:2" ht="13" x14ac:dyDescent="0.15">
      <c r="A175" s="107"/>
      <c r="B175" s="70"/>
    </row>
    <row r="176" spans="1:2" ht="13" x14ac:dyDescent="0.15">
      <c r="A176" s="107"/>
      <c r="B176" s="70"/>
    </row>
    <row r="177" spans="1:2" ht="13" x14ac:dyDescent="0.15">
      <c r="A177" s="107"/>
      <c r="B177" s="70"/>
    </row>
    <row r="178" spans="1:2" ht="13" x14ac:dyDescent="0.15">
      <c r="A178" s="107"/>
      <c r="B178" s="70"/>
    </row>
    <row r="179" spans="1:2" ht="13" x14ac:dyDescent="0.15">
      <c r="A179" s="107"/>
      <c r="B179" s="70"/>
    </row>
    <row r="180" spans="1:2" ht="13" x14ac:dyDescent="0.15">
      <c r="A180" s="107"/>
      <c r="B180" s="70"/>
    </row>
    <row r="181" spans="1:2" ht="13" x14ac:dyDescent="0.15">
      <c r="A181" s="107"/>
      <c r="B181" s="70"/>
    </row>
    <row r="182" spans="1:2" ht="13" x14ac:dyDescent="0.15">
      <c r="A182" s="107"/>
      <c r="B182" s="70"/>
    </row>
    <row r="183" spans="1:2" ht="13" x14ac:dyDescent="0.15">
      <c r="A183" s="107"/>
      <c r="B183" s="70"/>
    </row>
    <row r="184" spans="1:2" ht="13" x14ac:dyDescent="0.15">
      <c r="A184" s="107"/>
      <c r="B184" s="70"/>
    </row>
    <row r="185" spans="1:2" ht="13" x14ac:dyDescent="0.15">
      <c r="A185" s="107"/>
      <c r="B185" s="70"/>
    </row>
    <row r="186" spans="1:2" ht="13" x14ac:dyDescent="0.15">
      <c r="A186" s="107"/>
      <c r="B186" s="70"/>
    </row>
    <row r="187" spans="1:2" ht="13" x14ac:dyDescent="0.15">
      <c r="A187" s="107"/>
      <c r="B187" s="70"/>
    </row>
    <row r="188" spans="1:2" ht="13" x14ac:dyDescent="0.15">
      <c r="A188" s="107"/>
      <c r="B188" s="70"/>
    </row>
    <row r="189" spans="1:2" ht="13" x14ac:dyDescent="0.15">
      <c r="A189" s="107"/>
      <c r="B189" s="70"/>
    </row>
    <row r="190" spans="1:2" ht="13" x14ac:dyDescent="0.15">
      <c r="A190" s="107"/>
      <c r="B190" s="70"/>
    </row>
    <row r="191" spans="1:2" ht="13" x14ac:dyDescent="0.15">
      <c r="A191" s="107"/>
      <c r="B191" s="70"/>
    </row>
    <row r="192" spans="1:2" ht="13" x14ac:dyDescent="0.15">
      <c r="A192" s="107"/>
      <c r="B192" s="70"/>
    </row>
    <row r="193" spans="1:2" ht="13" x14ac:dyDescent="0.15">
      <c r="A193" s="107"/>
      <c r="B193" s="70"/>
    </row>
    <row r="194" spans="1:2" ht="13" x14ac:dyDescent="0.15">
      <c r="A194" s="107"/>
      <c r="B194" s="70"/>
    </row>
    <row r="195" spans="1:2" ht="13" x14ac:dyDescent="0.15">
      <c r="A195" s="107"/>
      <c r="B195" s="70"/>
    </row>
    <row r="196" spans="1:2" ht="13" x14ac:dyDescent="0.15">
      <c r="A196" s="107"/>
      <c r="B196" s="70"/>
    </row>
    <row r="197" spans="1:2" ht="13" x14ac:dyDescent="0.15">
      <c r="A197" s="107"/>
      <c r="B197" s="70"/>
    </row>
    <row r="198" spans="1:2" ht="13" x14ac:dyDescent="0.15">
      <c r="A198" s="107"/>
      <c r="B198" s="70"/>
    </row>
    <row r="199" spans="1:2" ht="13" x14ac:dyDescent="0.15">
      <c r="A199" s="107"/>
      <c r="B199" s="70"/>
    </row>
    <row r="200" spans="1:2" ht="13" x14ac:dyDescent="0.15">
      <c r="A200" s="107"/>
      <c r="B200" s="70"/>
    </row>
    <row r="201" spans="1:2" ht="13" x14ac:dyDescent="0.15">
      <c r="A201" s="107"/>
      <c r="B201" s="70"/>
    </row>
    <row r="202" spans="1:2" ht="13" x14ac:dyDescent="0.15">
      <c r="A202" s="107"/>
      <c r="B202" s="70"/>
    </row>
    <row r="203" spans="1:2" ht="13" x14ac:dyDescent="0.15">
      <c r="A203" s="107"/>
      <c r="B203" s="70"/>
    </row>
    <row r="204" spans="1:2" ht="13" x14ac:dyDescent="0.15">
      <c r="A204" s="107"/>
      <c r="B204" s="70"/>
    </row>
    <row r="205" spans="1:2" ht="13" x14ac:dyDescent="0.15">
      <c r="A205" s="107"/>
      <c r="B205" s="70"/>
    </row>
    <row r="206" spans="1:2" ht="13" x14ac:dyDescent="0.15">
      <c r="A206" s="107"/>
      <c r="B206" s="70"/>
    </row>
    <row r="207" spans="1:2" ht="13" x14ac:dyDescent="0.15">
      <c r="A207" s="107"/>
      <c r="B207" s="70"/>
    </row>
    <row r="208" spans="1:2" ht="13" x14ac:dyDescent="0.15">
      <c r="A208" s="107"/>
      <c r="B208" s="70"/>
    </row>
    <row r="209" spans="1:2" ht="13" x14ac:dyDescent="0.15">
      <c r="A209" s="107"/>
      <c r="B209" s="70"/>
    </row>
    <row r="210" spans="1:2" ht="13" x14ac:dyDescent="0.15">
      <c r="A210" s="107"/>
      <c r="B210" s="70"/>
    </row>
    <row r="211" spans="1:2" ht="13" x14ac:dyDescent="0.15">
      <c r="A211" s="107"/>
      <c r="B211" s="70"/>
    </row>
    <row r="212" spans="1:2" ht="13" x14ac:dyDescent="0.15">
      <c r="A212" s="107"/>
      <c r="B212" s="70"/>
    </row>
    <row r="213" spans="1:2" ht="13" x14ac:dyDescent="0.15">
      <c r="A213" s="107"/>
      <c r="B213" s="70"/>
    </row>
    <row r="214" spans="1:2" ht="13" x14ac:dyDescent="0.15">
      <c r="A214" s="107"/>
      <c r="B214" s="70"/>
    </row>
    <row r="215" spans="1:2" ht="13" x14ac:dyDescent="0.15">
      <c r="A215" s="107"/>
      <c r="B215" s="70"/>
    </row>
    <row r="216" spans="1:2" ht="13" x14ac:dyDescent="0.15">
      <c r="A216" s="107"/>
      <c r="B216" s="70"/>
    </row>
    <row r="217" spans="1:2" ht="13" x14ac:dyDescent="0.15">
      <c r="A217" s="107"/>
      <c r="B217" s="70"/>
    </row>
    <row r="218" spans="1:2" ht="13" x14ac:dyDescent="0.15">
      <c r="A218" s="107"/>
      <c r="B218" s="70"/>
    </row>
    <row r="219" spans="1:2" ht="13" x14ac:dyDescent="0.15">
      <c r="A219" s="107"/>
      <c r="B219" s="70"/>
    </row>
    <row r="220" spans="1:2" ht="13" x14ac:dyDescent="0.15">
      <c r="A220" s="107"/>
      <c r="B220" s="70"/>
    </row>
    <row r="221" spans="1:2" ht="13" x14ac:dyDescent="0.15">
      <c r="A221" s="107"/>
      <c r="B221" s="70"/>
    </row>
    <row r="222" spans="1:2" ht="13" x14ac:dyDescent="0.15">
      <c r="A222" s="107"/>
      <c r="B222" s="70"/>
    </row>
    <row r="223" spans="1:2" ht="13" x14ac:dyDescent="0.15">
      <c r="A223" s="107"/>
      <c r="B223" s="70"/>
    </row>
    <row r="224" spans="1:2" ht="13" x14ac:dyDescent="0.15">
      <c r="A224" s="107"/>
      <c r="B224" s="70"/>
    </row>
    <row r="225" spans="1:2" ht="13" x14ac:dyDescent="0.15">
      <c r="A225" s="107"/>
      <c r="B225" s="70"/>
    </row>
    <row r="226" spans="1:2" ht="13" x14ac:dyDescent="0.15">
      <c r="A226" s="107"/>
      <c r="B226" s="70"/>
    </row>
    <row r="227" spans="1:2" ht="13" x14ac:dyDescent="0.15">
      <c r="A227" s="107"/>
      <c r="B227" s="70"/>
    </row>
    <row r="228" spans="1:2" ht="13" x14ac:dyDescent="0.15">
      <c r="A228" s="107"/>
      <c r="B228" s="70"/>
    </row>
    <row r="229" spans="1:2" ht="13" x14ac:dyDescent="0.15">
      <c r="A229" s="107"/>
      <c r="B229" s="70"/>
    </row>
    <row r="230" spans="1:2" ht="13" x14ac:dyDescent="0.15">
      <c r="A230" s="107"/>
      <c r="B230" s="70"/>
    </row>
    <row r="231" spans="1:2" ht="13" x14ac:dyDescent="0.15">
      <c r="A231" s="107"/>
      <c r="B231" s="70"/>
    </row>
    <row r="232" spans="1:2" ht="13" x14ac:dyDescent="0.15">
      <c r="A232" s="107"/>
      <c r="B232" s="70"/>
    </row>
    <row r="233" spans="1:2" ht="13" x14ac:dyDescent="0.15">
      <c r="A233" s="107"/>
      <c r="B233" s="70"/>
    </row>
    <row r="234" spans="1:2" ht="13" x14ac:dyDescent="0.15">
      <c r="A234" s="107"/>
      <c r="B234" s="70"/>
    </row>
    <row r="235" spans="1:2" ht="13" x14ac:dyDescent="0.15">
      <c r="A235" s="107"/>
      <c r="B235" s="70"/>
    </row>
    <row r="236" spans="1:2" ht="13" x14ac:dyDescent="0.15">
      <c r="A236" s="107"/>
      <c r="B236" s="70"/>
    </row>
    <row r="237" spans="1:2" ht="13" x14ac:dyDescent="0.15">
      <c r="A237" s="107"/>
      <c r="B237" s="70"/>
    </row>
    <row r="238" spans="1:2" ht="13" x14ac:dyDescent="0.15">
      <c r="A238" s="107"/>
      <c r="B238" s="70"/>
    </row>
    <row r="239" spans="1:2" ht="13" x14ac:dyDescent="0.15">
      <c r="A239" s="107"/>
      <c r="B239" s="70"/>
    </row>
    <row r="240" spans="1:2" ht="13" x14ac:dyDescent="0.15">
      <c r="A240" s="107"/>
      <c r="B240" s="70"/>
    </row>
    <row r="241" spans="1:2" ht="13" x14ac:dyDescent="0.15">
      <c r="A241" s="107"/>
      <c r="B241" s="70"/>
    </row>
    <row r="242" spans="1:2" ht="13" x14ac:dyDescent="0.15">
      <c r="A242" s="107"/>
      <c r="B242" s="70"/>
    </row>
    <row r="243" spans="1:2" ht="13" x14ac:dyDescent="0.15">
      <c r="A243" s="107"/>
      <c r="B243" s="70"/>
    </row>
    <row r="244" spans="1:2" ht="13" x14ac:dyDescent="0.15">
      <c r="A244" s="107"/>
      <c r="B244" s="70"/>
    </row>
    <row r="245" spans="1:2" ht="13" x14ac:dyDescent="0.15">
      <c r="A245" s="107"/>
      <c r="B245" s="70"/>
    </row>
    <row r="246" spans="1:2" ht="13" x14ac:dyDescent="0.15">
      <c r="A246" s="107"/>
      <c r="B246" s="70"/>
    </row>
    <row r="247" spans="1:2" ht="13" x14ac:dyDescent="0.15">
      <c r="A247" s="107"/>
      <c r="B247" s="70"/>
    </row>
    <row r="248" spans="1:2" ht="13" x14ac:dyDescent="0.15">
      <c r="A248" s="107"/>
      <c r="B248" s="70"/>
    </row>
    <row r="249" spans="1:2" ht="13" x14ac:dyDescent="0.15">
      <c r="A249" s="107"/>
      <c r="B249" s="70"/>
    </row>
    <row r="250" spans="1:2" ht="13" x14ac:dyDescent="0.15">
      <c r="A250" s="107"/>
      <c r="B250" s="70"/>
    </row>
    <row r="251" spans="1:2" ht="13" x14ac:dyDescent="0.15">
      <c r="A251" s="107"/>
      <c r="B251" s="70"/>
    </row>
    <row r="252" spans="1:2" ht="13" x14ac:dyDescent="0.15">
      <c r="A252" s="107"/>
      <c r="B252" s="70"/>
    </row>
    <row r="253" spans="1:2" ht="13" x14ac:dyDescent="0.15">
      <c r="A253" s="107"/>
      <c r="B253" s="70"/>
    </row>
    <row r="254" spans="1:2" ht="13" x14ac:dyDescent="0.15">
      <c r="A254" s="107"/>
      <c r="B254" s="70"/>
    </row>
    <row r="255" spans="1:2" ht="13" x14ac:dyDescent="0.15">
      <c r="A255" s="107"/>
      <c r="B255" s="70"/>
    </row>
    <row r="256" spans="1:2" ht="13" x14ac:dyDescent="0.15">
      <c r="A256" s="107"/>
      <c r="B256" s="70"/>
    </row>
    <row r="257" spans="1:2" ht="13" x14ac:dyDescent="0.15">
      <c r="A257" s="107"/>
      <c r="B257" s="70"/>
    </row>
    <row r="258" spans="1:2" ht="13" x14ac:dyDescent="0.15">
      <c r="A258" s="107"/>
      <c r="B258" s="70"/>
    </row>
    <row r="259" spans="1:2" ht="13" x14ac:dyDescent="0.15">
      <c r="A259" s="107"/>
      <c r="B259" s="70"/>
    </row>
    <row r="260" spans="1:2" ht="13" x14ac:dyDescent="0.15">
      <c r="A260" s="107"/>
      <c r="B260" s="70"/>
    </row>
    <row r="261" spans="1:2" ht="13" x14ac:dyDescent="0.15">
      <c r="A261" s="107"/>
      <c r="B261" s="70"/>
    </row>
    <row r="262" spans="1:2" ht="13" x14ac:dyDescent="0.15">
      <c r="A262" s="107"/>
      <c r="B262" s="70"/>
    </row>
    <row r="263" spans="1:2" ht="13" x14ac:dyDescent="0.15">
      <c r="A263" s="107"/>
      <c r="B263" s="70"/>
    </row>
    <row r="264" spans="1:2" ht="13" x14ac:dyDescent="0.15">
      <c r="A264" s="107"/>
      <c r="B264" s="70"/>
    </row>
    <row r="265" spans="1:2" ht="13" x14ac:dyDescent="0.15">
      <c r="A265" s="107"/>
      <c r="B265" s="70"/>
    </row>
    <row r="266" spans="1:2" ht="13" x14ac:dyDescent="0.15">
      <c r="A266" s="107"/>
      <c r="B266" s="70"/>
    </row>
    <row r="267" spans="1:2" ht="13" x14ac:dyDescent="0.15">
      <c r="A267" s="107"/>
      <c r="B267" s="70"/>
    </row>
    <row r="268" spans="1:2" ht="13" x14ac:dyDescent="0.15">
      <c r="A268" s="107"/>
      <c r="B268" s="70"/>
    </row>
    <row r="269" spans="1:2" ht="13" x14ac:dyDescent="0.15">
      <c r="A269" s="107"/>
      <c r="B269" s="70"/>
    </row>
    <row r="270" spans="1:2" ht="13" x14ac:dyDescent="0.15">
      <c r="A270" s="107"/>
      <c r="B270" s="70"/>
    </row>
    <row r="271" spans="1:2" ht="13" x14ac:dyDescent="0.15">
      <c r="A271" s="107"/>
      <c r="B271" s="70"/>
    </row>
    <row r="272" spans="1:2" ht="13" x14ac:dyDescent="0.15">
      <c r="A272" s="107"/>
      <c r="B272" s="70"/>
    </row>
    <row r="273" spans="1:2" ht="13" x14ac:dyDescent="0.15">
      <c r="A273" s="107"/>
      <c r="B273" s="70"/>
    </row>
    <row r="274" spans="1:2" ht="13" x14ac:dyDescent="0.15">
      <c r="A274" s="107"/>
      <c r="B274" s="70"/>
    </row>
    <row r="275" spans="1:2" ht="13" x14ac:dyDescent="0.15">
      <c r="A275" s="107"/>
      <c r="B275" s="70"/>
    </row>
    <row r="276" spans="1:2" ht="13" x14ac:dyDescent="0.15">
      <c r="A276" s="107"/>
      <c r="B276" s="70"/>
    </row>
    <row r="277" spans="1:2" ht="13" x14ac:dyDescent="0.15">
      <c r="A277" s="107"/>
      <c r="B277" s="70"/>
    </row>
    <row r="278" spans="1:2" ht="13" x14ac:dyDescent="0.15">
      <c r="A278" s="107"/>
      <c r="B278" s="70"/>
    </row>
    <row r="279" spans="1:2" ht="13" x14ac:dyDescent="0.15">
      <c r="A279" s="107"/>
      <c r="B279" s="70"/>
    </row>
    <row r="280" spans="1:2" ht="13" x14ac:dyDescent="0.15">
      <c r="A280" s="107"/>
      <c r="B280" s="70"/>
    </row>
    <row r="281" spans="1:2" ht="13" x14ac:dyDescent="0.15">
      <c r="A281" s="107"/>
      <c r="B281" s="70"/>
    </row>
    <row r="282" spans="1:2" ht="13" x14ac:dyDescent="0.15">
      <c r="A282" s="107"/>
      <c r="B282" s="70"/>
    </row>
    <row r="283" spans="1:2" ht="13" x14ac:dyDescent="0.15">
      <c r="A283" s="107"/>
      <c r="B283" s="70"/>
    </row>
    <row r="284" spans="1:2" ht="13" x14ac:dyDescent="0.15">
      <c r="A284" s="107"/>
      <c r="B284" s="70"/>
    </row>
    <row r="285" spans="1:2" ht="13" x14ac:dyDescent="0.15">
      <c r="A285" s="107"/>
      <c r="B285" s="70"/>
    </row>
    <row r="286" spans="1:2" ht="13" x14ac:dyDescent="0.15">
      <c r="A286" s="107"/>
      <c r="B286" s="70"/>
    </row>
    <row r="287" spans="1:2" ht="13" x14ac:dyDescent="0.15">
      <c r="A287" s="107"/>
      <c r="B287" s="70"/>
    </row>
    <row r="288" spans="1:2" ht="13" x14ac:dyDescent="0.15">
      <c r="A288" s="107"/>
      <c r="B288" s="70"/>
    </row>
    <row r="289" spans="1:2" ht="13" x14ac:dyDescent="0.15">
      <c r="A289" s="107"/>
      <c r="B289" s="70"/>
    </row>
    <row r="290" spans="1:2" ht="13" x14ac:dyDescent="0.15">
      <c r="A290" s="107"/>
      <c r="B290" s="70"/>
    </row>
    <row r="291" spans="1:2" ht="13" x14ac:dyDescent="0.15">
      <c r="A291" s="107"/>
      <c r="B291" s="70"/>
    </row>
    <row r="292" spans="1:2" ht="13" x14ac:dyDescent="0.15">
      <c r="A292" s="107"/>
      <c r="B292" s="70"/>
    </row>
    <row r="293" spans="1:2" ht="13" x14ac:dyDescent="0.15">
      <c r="A293" s="107"/>
      <c r="B293" s="70"/>
    </row>
    <row r="294" spans="1:2" ht="13" x14ac:dyDescent="0.15">
      <c r="A294" s="107"/>
      <c r="B294" s="70"/>
    </row>
    <row r="295" spans="1:2" ht="13" x14ac:dyDescent="0.15">
      <c r="A295" s="107"/>
      <c r="B295" s="70"/>
    </row>
    <row r="296" spans="1:2" ht="13" x14ac:dyDescent="0.15">
      <c r="A296" s="107"/>
      <c r="B296" s="70"/>
    </row>
    <row r="297" spans="1:2" ht="13" x14ac:dyDescent="0.15">
      <c r="A297" s="107"/>
      <c r="B297" s="70"/>
    </row>
    <row r="298" spans="1:2" ht="13" x14ac:dyDescent="0.15">
      <c r="A298" s="107"/>
      <c r="B298" s="70"/>
    </row>
    <row r="299" spans="1:2" ht="13" x14ac:dyDescent="0.15">
      <c r="A299" s="107"/>
      <c r="B299" s="70"/>
    </row>
    <row r="300" spans="1:2" ht="13" x14ac:dyDescent="0.15">
      <c r="A300" s="107"/>
      <c r="B300" s="70"/>
    </row>
    <row r="301" spans="1:2" ht="13" x14ac:dyDescent="0.15">
      <c r="A301" s="107"/>
      <c r="B301" s="70"/>
    </row>
    <row r="302" spans="1:2" ht="13" x14ac:dyDescent="0.15">
      <c r="A302" s="107"/>
      <c r="B302" s="70"/>
    </row>
    <row r="303" spans="1:2" ht="13" x14ac:dyDescent="0.15">
      <c r="A303" s="107"/>
      <c r="B303" s="70"/>
    </row>
    <row r="304" spans="1:2" ht="13" x14ac:dyDescent="0.15">
      <c r="A304" s="107"/>
      <c r="B304" s="70"/>
    </row>
    <row r="305" spans="1:2" ht="13" x14ac:dyDescent="0.15">
      <c r="A305" s="107"/>
      <c r="B305" s="70"/>
    </row>
    <row r="306" spans="1:2" ht="13" x14ac:dyDescent="0.15">
      <c r="A306" s="107"/>
      <c r="B306" s="70"/>
    </row>
    <row r="307" spans="1:2" ht="13" x14ac:dyDescent="0.15">
      <c r="A307" s="107"/>
      <c r="B307" s="70"/>
    </row>
    <row r="308" spans="1:2" ht="13" x14ac:dyDescent="0.15">
      <c r="A308" s="107"/>
      <c r="B308" s="70"/>
    </row>
    <row r="309" spans="1:2" ht="13" x14ac:dyDescent="0.15">
      <c r="A309" s="107"/>
      <c r="B309" s="70"/>
    </row>
    <row r="310" spans="1:2" ht="13" x14ac:dyDescent="0.15">
      <c r="A310" s="107"/>
      <c r="B310" s="70"/>
    </row>
    <row r="311" spans="1:2" ht="13" x14ac:dyDescent="0.15">
      <c r="A311" s="107"/>
      <c r="B311" s="70"/>
    </row>
    <row r="312" spans="1:2" ht="13" x14ac:dyDescent="0.15">
      <c r="A312" s="107"/>
      <c r="B312" s="70"/>
    </row>
    <row r="313" spans="1:2" ht="13" x14ac:dyDescent="0.15">
      <c r="A313" s="107"/>
      <c r="B313" s="70"/>
    </row>
    <row r="314" spans="1:2" ht="13" x14ac:dyDescent="0.15">
      <c r="A314" s="107"/>
      <c r="B314" s="70"/>
    </row>
    <row r="315" spans="1:2" ht="13" x14ac:dyDescent="0.15">
      <c r="A315" s="107"/>
      <c r="B315" s="70"/>
    </row>
    <row r="316" spans="1:2" ht="13" x14ac:dyDescent="0.15">
      <c r="A316" s="107"/>
      <c r="B316" s="70"/>
    </row>
    <row r="317" spans="1:2" ht="13" x14ac:dyDescent="0.15">
      <c r="A317" s="107"/>
      <c r="B317" s="70"/>
    </row>
    <row r="318" spans="1:2" ht="13" x14ac:dyDescent="0.15">
      <c r="A318" s="107"/>
      <c r="B318" s="70"/>
    </row>
    <row r="319" spans="1:2" ht="13" x14ac:dyDescent="0.15">
      <c r="A319" s="107"/>
      <c r="B319" s="70"/>
    </row>
    <row r="320" spans="1:2" ht="13" x14ac:dyDescent="0.15">
      <c r="A320" s="107"/>
      <c r="B320" s="70"/>
    </row>
    <row r="321" spans="1:2" ht="13" x14ac:dyDescent="0.15">
      <c r="A321" s="107"/>
      <c r="B321" s="70"/>
    </row>
    <row r="322" spans="1:2" ht="13" x14ac:dyDescent="0.15">
      <c r="A322" s="107"/>
      <c r="B322" s="70"/>
    </row>
    <row r="323" spans="1:2" ht="13" x14ac:dyDescent="0.15">
      <c r="A323" s="107"/>
      <c r="B323" s="70"/>
    </row>
    <row r="324" spans="1:2" ht="13" x14ac:dyDescent="0.15">
      <c r="A324" s="107"/>
      <c r="B324" s="70"/>
    </row>
    <row r="325" spans="1:2" ht="13" x14ac:dyDescent="0.15">
      <c r="A325" s="107"/>
      <c r="B325" s="70"/>
    </row>
    <row r="326" spans="1:2" ht="13" x14ac:dyDescent="0.15">
      <c r="A326" s="107"/>
      <c r="B326" s="70"/>
    </row>
    <row r="327" spans="1:2" ht="13" x14ac:dyDescent="0.15">
      <c r="A327" s="107"/>
      <c r="B327" s="70"/>
    </row>
    <row r="328" spans="1:2" ht="13" x14ac:dyDescent="0.15">
      <c r="A328" s="107"/>
      <c r="B328" s="70"/>
    </row>
    <row r="329" spans="1:2" ht="13" x14ac:dyDescent="0.15">
      <c r="A329" s="107"/>
      <c r="B329" s="70"/>
    </row>
    <row r="330" spans="1:2" ht="13" x14ac:dyDescent="0.15">
      <c r="A330" s="107"/>
      <c r="B330" s="70"/>
    </row>
    <row r="331" spans="1:2" ht="13" x14ac:dyDescent="0.15">
      <c r="A331" s="107"/>
      <c r="B331" s="70"/>
    </row>
    <row r="332" spans="1:2" ht="13" x14ac:dyDescent="0.15">
      <c r="A332" s="107"/>
      <c r="B332" s="70"/>
    </row>
    <row r="333" spans="1:2" ht="13" x14ac:dyDescent="0.15">
      <c r="A333" s="107"/>
      <c r="B333" s="70"/>
    </row>
    <row r="334" spans="1:2" ht="13" x14ac:dyDescent="0.15">
      <c r="A334" s="107"/>
      <c r="B334" s="70"/>
    </row>
    <row r="335" spans="1:2" ht="13" x14ac:dyDescent="0.15">
      <c r="A335" s="107"/>
      <c r="B335" s="70"/>
    </row>
    <row r="336" spans="1:2" ht="13" x14ac:dyDescent="0.15">
      <c r="A336" s="107"/>
      <c r="B336" s="70"/>
    </row>
    <row r="337" spans="1:2" ht="13" x14ac:dyDescent="0.15">
      <c r="A337" s="107"/>
      <c r="B337" s="70"/>
    </row>
    <row r="338" spans="1:2" ht="13" x14ac:dyDescent="0.15">
      <c r="A338" s="107"/>
      <c r="B338" s="70"/>
    </row>
    <row r="339" spans="1:2" ht="13" x14ac:dyDescent="0.15">
      <c r="A339" s="107"/>
      <c r="B339" s="70"/>
    </row>
    <row r="340" spans="1:2" ht="13" x14ac:dyDescent="0.15">
      <c r="A340" s="107"/>
      <c r="B340" s="70"/>
    </row>
    <row r="341" spans="1:2" ht="13" x14ac:dyDescent="0.15">
      <c r="A341" s="107"/>
      <c r="B341" s="70"/>
    </row>
    <row r="342" spans="1:2" ht="13" x14ac:dyDescent="0.15">
      <c r="A342" s="107"/>
      <c r="B342" s="70"/>
    </row>
    <row r="343" spans="1:2" ht="13" x14ac:dyDescent="0.15">
      <c r="A343" s="107"/>
      <c r="B343" s="70"/>
    </row>
    <row r="344" spans="1:2" ht="13" x14ac:dyDescent="0.15">
      <c r="A344" s="107"/>
      <c r="B344" s="70"/>
    </row>
    <row r="345" spans="1:2" ht="13" x14ac:dyDescent="0.15">
      <c r="A345" s="107"/>
      <c r="B345" s="70"/>
    </row>
    <row r="346" spans="1:2" ht="13" x14ac:dyDescent="0.15">
      <c r="A346" s="107"/>
      <c r="B346" s="70"/>
    </row>
    <row r="347" spans="1:2" ht="13" x14ac:dyDescent="0.15">
      <c r="A347" s="107"/>
      <c r="B347" s="70"/>
    </row>
    <row r="348" spans="1:2" ht="13" x14ac:dyDescent="0.15">
      <c r="A348" s="107"/>
      <c r="B348" s="70"/>
    </row>
    <row r="349" spans="1:2" ht="13" x14ac:dyDescent="0.15">
      <c r="A349" s="107"/>
      <c r="B349" s="70"/>
    </row>
    <row r="350" spans="1:2" ht="13" x14ac:dyDescent="0.15">
      <c r="A350" s="107"/>
      <c r="B350" s="70"/>
    </row>
    <row r="351" spans="1:2" ht="13" x14ac:dyDescent="0.15">
      <c r="A351" s="107"/>
      <c r="B351" s="70"/>
    </row>
    <row r="352" spans="1:2" ht="13" x14ac:dyDescent="0.15">
      <c r="A352" s="107"/>
      <c r="B352" s="70"/>
    </row>
    <row r="353" spans="1:2" ht="13" x14ac:dyDescent="0.15">
      <c r="A353" s="107"/>
      <c r="B353" s="70"/>
    </row>
    <row r="354" spans="1:2" ht="13" x14ac:dyDescent="0.15">
      <c r="A354" s="107"/>
      <c r="B354" s="70"/>
    </row>
    <row r="355" spans="1:2" ht="13" x14ac:dyDescent="0.15">
      <c r="A355" s="107"/>
      <c r="B355" s="70"/>
    </row>
    <row r="356" spans="1:2" ht="13" x14ac:dyDescent="0.15">
      <c r="A356" s="107"/>
      <c r="B356" s="70"/>
    </row>
    <row r="357" spans="1:2" ht="13" x14ac:dyDescent="0.15">
      <c r="A357" s="107"/>
      <c r="B357" s="70"/>
    </row>
    <row r="358" spans="1:2" ht="13" x14ac:dyDescent="0.15">
      <c r="A358" s="107"/>
      <c r="B358" s="70"/>
    </row>
    <row r="359" spans="1:2" ht="13" x14ac:dyDescent="0.15">
      <c r="A359" s="107"/>
      <c r="B359" s="70"/>
    </row>
    <row r="360" spans="1:2" ht="13" x14ac:dyDescent="0.15">
      <c r="A360" s="107"/>
      <c r="B360" s="70"/>
    </row>
    <row r="361" spans="1:2" ht="13" x14ac:dyDescent="0.15">
      <c r="A361" s="107"/>
      <c r="B361" s="70"/>
    </row>
    <row r="362" spans="1:2" ht="13" x14ac:dyDescent="0.15">
      <c r="A362" s="107"/>
      <c r="B362" s="70"/>
    </row>
    <row r="363" spans="1:2" ht="13" x14ac:dyDescent="0.15">
      <c r="A363" s="107"/>
      <c r="B363" s="70"/>
    </row>
    <row r="364" spans="1:2" ht="13" x14ac:dyDescent="0.15">
      <c r="A364" s="107"/>
      <c r="B364" s="70"/>
    </row>
    <row r="365" spans="1:2" ht="13" x14ac:dyDescent="0.15">
      <c r="A365" s="107"/>
      <c r="B365" s="70"/>
    </row>
    <row r="366" spans="1:2" ht="13" x14ac:dyDescent="0.15">
      <c r="A366" s="107"/>
      <c r="B366" s="70"/>
    </row>
    <row r="367" spans="1:2" ht="13" x14ac:dyDescent="0.15">
      <c r="A367" s="107"/>
      <c r="B367" s="70"/>
    </row>
    <row r="368" spans="1:2" ht="13" x14ac:dyDescent="0.15">
      <c r="A368" s="107"/>
      <c r="B368" s="70"/>
    </row>
    <row r="369" spans="1:2" ht="13" x14ac:dyDescent="0.15">
      <c r="A369" s="107"/>
      <c r="B369" s="70"/>
    </row>
    <row r="370" spans="1:2" ht="13" x14ac:dyDescent="0.15">
      <c r="A370" s="107"/>
      <c r="B370" s="70"/>
    </row>
    <row r="371" spans="1:2" ht="13" x14ac:dyDescent="0.15">
      <c r="A371" s="107"/>
      <c r="B371" s="70"/>
    </row>
    <row r="372" spans="1:2" ht="13" x14ac:dyDescent="0.15">
      <c r="A372" s="107"/>
      <c r="B372" s="70"/>
    </row>
    <row r="373" spans="1:2" ht="13" x14ac:dyDescent="0.15">
      <c r="A373" s="107"/>
      <c r="B373" s="70"/>
    </row>
    <row r="374" spans="1:2" ht="13" x14ac:dyDescent="0.15">
      <c r="A374" s="107"/>
      <c r="B374" s="70"/>
    </row>
    <row r="375" spans="1:2" ht="13" x14ac:dyDescent="0.15">
      <c r="A375" s="107"/>
      <c r="B375" s="70"/>
    </row>
    <row r="376" spans="1:2" ht="13" x14ac:dyDescent="0.15">
      <c r="A376" s="107"/>
      <c r="B376" s="70"/>
    </row>
    <row r="377" spans="1:2" ht="13" x14ac:dyDescent="0.15">
      <c r="A377" s="107"/>
      <c r="B377" s="70"/>
    </row>
    <row r="378" spans="1:2" ht="13" x14ac:dyDescent="0.15">
      <c r="A378" s="107"/>
      <c r="B378" s="70"/>
    </row>
    <row r="379" spans="1:2" ht="13" x14ac:dyDescent="0.15">
      <c r="A379" s="107"/>
      <c r="B379" s="70"/>
    </row>
    <row r="380" spans="1:2" ht="13" x14ac:dyDescent="0.15">
      <c r="A380" s="107"/>
      <c r="B380" s="70"/>
    </row>
    <row r="381" spans="1:2" ht="13" x14ac:dyDescent="0.15">
      <c r="A381" s="107"/>
      <c r="B381" s="70"/>
    </row>
    <row r="382" spans="1:2" ht="13" x14ac:dyDescent="0.15">
      <c r="A382" s="107"/>
      <c r="B382" s="70"/>
    </row>
    <row r="383" spans="1:2" ht="13" x14ac:dyDescent="0.15">
      <c r="A383" s="107"/>
      <c r="B383" s="70"/>
    </row>
    <row r="384" spans="1:2" ht="13" x14ac:dyDescent="0.15">
      <c r="A384" s="107"/>
      <c r="B384" s="70"/>
    </row>
    <row r="385" spans="1:2" ht="13" x14ac:dyDescent="0.15">
      <c r="A385" s="107"/>
      <c r="B385" s="70"/>
    </row>
    <row r="386" spans="1:2" ht="13" x14ac:dyDescent="0.15">
      <c r="A386" s="107"/>
      <c r="B386" s="70"/>
    </row>
    <row r="387" spans="1:2" ht="13" x14ac:dyDescent="0.15">
      <c r="A387" s="107"/>
      <c r="B387" s="70"/>
    </row>
    <row r="388" spans="1:2" ht="13" x14ac:dyDescent="0.15">
      <c r="A388" s="107"/>
      <c r="B388" s="70"/>
    </row>
    <row r="389" spans="1:2" ht="13" x14ac:dyDescent="0.15">
      <c r="A389" s="107"/>
      <c r="B389" s="70"/>
    </row>
    <row r="390" spans="1:2" ht="13" x14ac:dyDescent="0.15">
      <c r="A390" s="107"/>
      <c r="B390" s="70"/>
    </row>
    <row r="391" spans="1:2" ht="13" x14ac:dyDescent="0.15">
      <c r="A391" s="107"/>
      <c r="B391" s="70"/>
    </row>
    <row r="392" spans="1:2" ht="13" x14ac:dyDescent="0.15">
      <c r="A392" s="107"/>
      <c r="B392" s="70"/>
    </row>
    <row r="393" spans="1:2" ht="13" x14ac:dyDescent="0.15">
      <c r="A393" s="107"/>
      <c r="B393" s="70"/>
    </row>
    <row r="394" spans="1:2" ht="13" x14ac:dyDescent="0.15">
      <c r="A394" s="107"/>
      <c r="B394" s="70"/>
    </row>
    <row r="395" spans="1:2" ht="13" x14ac:dyDescent="0.15">
      <c r="A395" s="107"/>
      <c r="B395" s="70"/>
    </row>
    <row r="396" spans="1:2" ht="13" x14ac:dyDescent="0.15">
      <c r="A396" s="107"/>
      <c r="B396" s="70"/>
    </row>
    <row r="397" spans="1:2" ht="13" x14ac:dyDescent="0.15">
      <c r="A397" s="107"/>
      <c r="B397" s="70"/>
    </row>
    <row r="398" spans="1:2" ht="13" x14ac:dyDescent="0.15">
      <c r="A398" s="107"/>
      <c r="B398" s="70"/>
    </row>
    <row r="399" spans="1:2" ht="13" x14ac:dyDescent="0.15">
      <c r="A399" s="107"/>
      <c r="B399" s="70"/>
    </row>
    <row r="400" spans="1:2" ht="13" x14ac:dyDescent="0.15">
      <c r="A400" s="107"/>
      <c r="B400" s="70"/>
    </row>
    <row r="401" spans="1:2" ht="13" x14ac:dyDescent="0.15">
      <c r="A401" s="107"/>
      <c r="B401" s="70"/>
    </row>
    <row r="402" spans="1:2" ht="13" x14ac:dyDescent="0.15">
      <c r="A402" s="107"/>
      <c r="B402" s="70"/>
    </row>
    <row r="403" spans="1:2" ht="13" x14ac:dyDescent="0.15">
      <c r="A403" s="107"/>
      <c r="B403" s="70"/>
    </row>
    <row r="404" spans="1:2" ht="13" x14ac:dyDescent="0.15">
      <c r="A404" s="107"/>
      <c r="B404" s="70"/>
    </row>
    <row r="405" spans="1:2" ht="13" x14ac:dyDescent="0.15">
      <c r="A405" s="107"/>
      <c r="B405" s="70"/>
    </row>
    <row r="406" spans="1:2" ht="13" x14ac:dyDescent="0.15">
      <c r="A406" s="107"/>
      <c r="B406" s="70"/>
    </row>
    <row r="407" spans="1:2" ht="13" x14ac:dyDescent="0.15">
      <c r="A407" s="107"/>
      <c r="B407" s="70"/>
    </row>
    <row r="408" spans="1:2" ht="13" x14ac:dyDescent="0.15">
      <c r="A408" s="107"/>
      <c r="B408" s="70"/>
    </row>
    <row r="409" spans="1:2" ht="13" x14ac:dyDescent="0.15">
      <c r="A409" s="107"/>
      <c r="B409" s="70"/>
    </row>
    <row r="410" spans="1:2" ht="13" x14ac:dyDescent="0.15">
      <c r="A410" s="107"/>
      <c r="B410" s="70"/>
    </row>
    <row r="411" spans="1:2" ht="13" x14ac:dyDescent="0.15">
      <c r="A411" s="107"/>
      <c r="B411" s="70"/>
    </row>
    <row r="412" spans="1:2" ht="13" x14ac:dyDescent="0.15">
      <c r="A412" s="107"/>
      <c r="B412" s="70"/>
    </row>
    <row r="413" spans="1:2" ht="13" x14ac:dyDescent="0.15">
      <c r="A413" s="107"/>
      <c r="B413" s="70"/>
    </row>
    <row r="414" spans="1:2" ht="13" x14ac:dyDescent="0.15">
      <c r="A414" s="107"/>
      <c r="B414" s="70"/>
    </row>
    <row r="415" spans="1:2" ht="13" x14ac:dyDescent="0.15">
      <c r="A415" s="107"/>
      <c r="B415" s="70"/>
    </row>
    <row r="416" spans="1:2" ht="13" x14ac:dyDescent="0.15">
      <c r="A416" s="107"/>
      <c r="B416" s="70"/>
    </row>
    <row r="417" spans="1:2" ht="13" x14ac:dyDescent="0.15">
      <c r="A417" s="107"/>
      <c r="B417" s="70"/>
    </row>
    <row r="418" spans="1:2" ht="13" x14ac:dyDescent="0.15">
      <c r="A418" s="107"/>
      <c r="B418" s="70"/>
    </row>
    <row r="419" spans="1:2" ht="13" x14ac:dyDescent="0.15">
      <c r="A419" s="107"/>
      <c r="B419" s="70"/>
    </row>
    <row r="420" spans="1:2" ht="13" x14ac:dyDescent="0.15">
      <c r="A420" s="107"/>
      <c r="B420" s="70"/>
    </row>
    <row r="421" spans="1:2" ht="13" x14ac:dyDescent="0.15">
      <c r="A421" s="107"/>
      <c r="B421" s="70"/>
    </row>
    <row r="422" spans="1:2" ht="13" x14ac:dyDescent="0.15">
      <c r="A422" s="107"/>
      <c r="B422" s="70"/>
    </row>
    <row r="423" spans="1:2" ht="13" x14ac:dyDescent="0.15">
      <c r="A423" s="107"/>
      <c r="B423" s="70"/>
    </row>
    <row r="424" spans="1:2" ht="13" x14ac:dyDescent="0.15">
      <c r="A424" s="107"/>
      <c r="B424" s="70"/>
    </row>
    <row r="425" spans="1:2" ht="13" x14ac:dyDescent="0.15">
      <c r="A425" s="107"/>
      <c r="B425" s="70"/>
    </row>
    <row r="426" spans="1:2" ht="13" x14ac:dyDescent="0.15">
      <c r="A426" s="107"/>
      <c r="B426" s="70"/>
    </row>
    <row r="427" spans="1:2" ht="13" x14ac:dyDescent="0.15">
      <c r="A427" s="107"/>
      <c r="B427" s="70"/>
    </row>
    <row r="428" spans="1:2" ht="13" x14ac:dyDescent="0.15">
      <c r="A428" s="107"/>
      <c r="B428" s="70"/>
    </row>
    <row r="429" spans="1:2" ht="13" x14ac:dyDescent="0.15">
      <c r="A429" s="107"/>
      <c r="B429" s="70"/>
    </row>
    <row r="430" spans="1:2" ht="13" x14ac:dyDescent="0.15">
      <c r="A430" s="107"/>
      <c r="B430" s="70"/>
    </row>
    <row r="431" spans="1:2" ht="13" x14ac:dyDescent="0.15">
      <c r="A431" s="107"/>
      <c r="B431" s="70"/>
    </row>
    <row r="432" spans="1:2" ht="13" x14ac:dyDescent="0.15">
      <c r="A432" s="107"/>
      <c r="B432" s="70"/>
    </row>
    <row r="433" spans="1:2" ht="13" x14ac:dyDescent="0.15">
      <c r="A433" s="107"/>
      <c r="B433" s="70"/>
    </row>
    <row r="434" spans="1:2" ht="13" x14ac:dyDescent="0.15">
      <c r="A434" s="107"/>
      <c r="B434" s="70"/>
    </row>
    <row r="435" spans="1:2" ht="13" x14ac:dyDescent="0.15">
      <c r="A435" s="107"/>
      <c r="B435" s="70"/>
    </row>
    <row r="436" spans="1:2" ht="13" x14ac:dyDescent="0.15">
      <c r="A436" s="107"/>
      <c r="B436" s="70"/>
    </row>
    <row r="437" spans="1:2" ht="13" x14ac:dyDescent="0.15">
      <c r="A437" s="107"/>
      <c r="B437" s="70"/>
    </row>
    <row r="438" spans="1:2" ht="13" x14ac:dyDescent="0.15">
      <c r="A438" s="107"/>
      <c r="B438" s="70"/>
    </row>
    <row r="439" spans="1:2" ht="13" x14ac:dyDescent="0.15">
      <c r="A439" s="107"/>
      <c r="B439" s="70"/>
    </row>
    <row r="440" spans="1:2" ht="13" x14ac:dyDescent="0.15">
      <c r="A440" s="107"/>
      <c r="B440" s="70"/>
    </row>
    <row r="441" spans="1:2" ht="13" x14ac:dyDescent="0.15">
      <c r="A441" s="107"/>
      <c r="B441" s="70"/>
    </row>
    <row r="442" spans="1:2" ht="13" x14ac:dyDescent="0.15">
      <c r="A442" s="107"/>
      <c r="B442" s="70"/>
    </row>
    <row r="443" spans="1:2" ht="13" x14ac:dyDescent="0.15">
      <c r="A443" s="107"/>
      <c r="B443" s="70"/>
    </row>
    <row r="444" spans="1:2" ht="13" x14ac:dyDescent="0.15">
      <c r="A444" s="107"/>
      <c r="B444" s="70"/>
    </row>
    <row r="445" spans="1:2" ht="13" x14ac:dyDescent="0.15">
      <c r="A445" s="107"/>
      <c r="B445" s="70"/>
    </row>
    <row r="446" spans="1:2" ht="13" x14ac:dyDescent="0.15">
      <c r="A446" s="107"/>
      <c r="B446" s="70"/>
    </row>
    <row r="447" spans="1:2" ht="13" x14ac:dyDescent="0.15">
      <c r="A447" s="107"/>
      <c r="B447" s="70"/>
    </row>
    <row r="448" spans="1:2" ht="13" x14ac:dyDescent="0.15">
      <c r="A448" s="107"/>
      <c r="B448" s="70"/>
    </row>
    <row r="449" spans="1:2" ht="13" x14ac:dyDescent="0.15">
      <c r="A449" s="107"/>
      <c r="B449" s="70"/>
    </row>
    <row r="450" spans="1:2" ht="13" x14ac:dyDescent="0.15">
      <c r="A450" s="107"/>
      <c r="B450" s="70"/>
    </row>
    <row r="451" spans="1:2" ht="13" x14ac:dyDescent="0.15">
      <c r="A451" s="107"/>
      <c r="B451" s="70"/>
    </row>
    <row r="452" spans="1:2" ht="13" x14ac:dyDescent="0.15">
      <c r="A452" s="107"/>
      <c r="B452" s="70"/>
    </row>
    <row r="453" spans="1:2" ht="13" x14ac:dyDescent="0.15">
      <c r="A453" s="107"/>
      <c r="B453" s="70"/>
    </row>
    <row r="454" spans="1:2" ht="13" x14ac:dyDescent="0.15">
      <c r="A454" s="107"/>
      <c r="B454" s="70"/>
    </row>
    <row r="455" spans="1:2" ht="13" x14ac:dyDescent="0.15">
      <c r="A455" s="107"/>
      <c r="B455" s="70"/>
    </row>
    <row r="456" spans="1:2" ht="13" x14ac:dyDescent="0.15">
      <c r="A456" s="107"/>
      <c r="B456" s="70"/>
    </row>
    <row r="457" spans="1:2" ht="13" x14ac:dyDescent="0.15">
      <c r="A457" s="107"/>
      <c r="B457" s="70"/>
    </row>
    <row r="458" spans="1:2" ht="13" x14ac:dyDescent="0.15">
      <c r="A458" s="107"/>
      <c r="B458" s="70"/>
    </row>
    <row r="459" spans="1:2" ht="13" x14ac:dyDescent="0.15">
      <c r="A459" s="107"/>
      <c r="B459" s="70"/>
    </row>
    <row r="460" spans="1:2" ht="13" x14ac:dyDescent="0.15">
      <c r="A460" s="107"/>
      <c r="B460" s="70"/>
    </row>
    <row r="461" spans="1:2" ht="13" x14ac:dyDescent="0.15">
      <c r="A461" s="107"/>
      <c r="B461" s="70"/>
    </row>
    <row r="462" spans="1:2" ht="13" x14ac:dyDescent="0.15">
      <c r="A462" s="107"/>
      <c r="B462" s="70"/>
    </row>
    <row r="463" spans="1:2" ht="13" x14ac:dyDescent="0.15">
      <c r="A463" s="107"/>
      <c r="B463" s="70"/>
    </row>
    <row r="464" spans="1:2" ht="13" x14ac:dyDescent="0.15">
      <c r="A464" s="107"/>
      <c r="B464" s="70"/>
    </row>
    <row r="465" spans="1:2" ht="13" x14ac:dyDescent="0.15">
      <c r="A465" s="107"/>
      <c r="B465" s="70"/>
    </row>
    <row r="466" spans="1:2" ht="13" x14ac:dyDescent="0.15">
      <c r="A466" s="107"/>
      <c r="B466" s="70"/>
    </row>
    <row r="467" spans="1:2" ht="13" x14ac:dyDescent="0.15">
      <c r="A467" s="107"/>
      <c r="B467" s="70"/>
    </row>
    <row r="468" spans="1:2" ht="13" x14ac:dyDescent="0.15">
      <c r="A468" s="107"/>
      <c r="B468" s="70"/>
    </row>
    <row r="469" spans="1:2" ht="13" x14ac:dyDescent="0.15">
      <c r="A469" s="107"/>
      <c r="B469" s="70"/>
    </row>
    <row r="470" spans="1:2" ht="13" x14ac:dyDescent="0.15">
      <c r="A470" s="107"/>
      <c r="B470" s="70"/>
    </row>
    <row r="471" spans="1:2" ht="13" x14ac:dyDescent="0.15">
      <c r="A471" s="107"/>
      <c r="B471" s="70"/>
    </row>
    <row r="472" spans="1:2" ht="13" x14ac:dyDescent="0.15">
      <c r="A472" s="107"/>
      <c r="B472" s="70"/>
    </row>
    <row r="473" spans="1:2" ht="13" x14ac:dyDescent="0.15">
      <c r="A473" s="107"/>
      <c r="B473" s="70"/>
    </row>
    <row r="474" spans="1:2" ht="13" x14ac:dyDescent="0.15">
      <c r="A474" s="107"/>
      <c r="B474" s="70"/>
    </row>
    <row r="475" spans="1:2" ht="13" x14ac:dyDescent="0.15">
      <c r="A475" s="107"/>
      <c r="B475" s="70"/>
    </row>
    <row r="476" spans="1:2" ht="13" x14ac:dyDescent="0.15">
      <c r="A476" s="107"/>
      <c r="B476" s="70"/>
    </row>
    <row r="477" spans="1:2" ht="13" x14ac:dyDescent="0.15">
      <c r="A477" s="107"/>
      <c r="B477" s="70"/>
    </row>
    <row r="478" spans="1:2" ht="13" x14ac:dyDescent="0.15">
      <c r="A478" s="107"/>
      <c r="B478" s="70"/>
    </row>
    <row r="479" spans="1:2" ht="13" x14ac:dyDescent="0.15">
      <c r="A479" s="107"/>
      <c r="B479" s="70"/>
    </row>
    <row r="480" spans="1:2" ht="13" x14ac:dyDescent="0.15">
      <c r="A480" s="107"/>
      <c r="B480" s="70"/>
    </row>
    <row r="481" spans="1:2" ht="13" x14ac:dyDescent="0.15">
      <c r="A481" s="107"/>
      <c r="B481" s="70"/>
    </row>
    <row r="482" spans="1:2" ht="13" x14ac:dyDescent="0.15">
      <c r="A482" s="107"/>
      <c r="B482" s="70"/>
    </row>
    <row r="483" spans="1:2" ht="13" x14ac:dyDescent="0.15">
      <c r="A483" s="107"/>
      <c r="B483" s="70"/>
    </row>
    <row r="484" spans="1:2" ht="13" x14ac:dyDescent="0.15">
      <c r="A484" s="107"/>
      <c r="B484" s="70"/>
    </row>
    <row r="485" spans="1:2" ht="13" x14ac:dyDescent="0.15">
      <c r="A485" s="107"/>
      <c r="B485" s="70"/>
    </row>
    <row r="486" spans="1:2" ht="13" x14ac:dyDescent="0.15">
      <c r="A486" s="107"/>
      <c r="B486" s="70"/>
    </row>
    <row r="487" spans="1:2" ht="13" x14ac:dyDescent="0.15">
      <c r="A487" s="107"/>
      <c r="B487" s="70"/>
    </row>
    <row r="488" spans="1:2" ht="13" x14ac:dyDescent="0.15">
      <c r="A488" s="107"/>
      <c r="B488" s="70"/>
    </row>
    <row r="489" spans="1:2" ht="13" x14ac:dyDescent="0.15">
      <c r="A489" s="107"/>
      <c r="B489" s="70"/>
    </row>
    <row r="490" spans="1:2" ht="13" x14ac:dyDescent="0.15">
      <c r="A490" s="107"/>
      <c r="B490" s="70"/>
    </row>
    <row r="491" spans="1:2" ht="13" x14ac:dyDescent="0.15">
      <c r="A491" s="107"/>
      <c r="B491" s="70"/>
    </row>
    <row r="492" spans="1:2" ht="13" x14ac:dyDescent="0.15">
      <c r="A492" s="107"/>
      <c r="B492" s="70"/>
    </row>
    <row r="493" spans="1:2" ht="13" x14ac:dyDescent="0.15">
      <c r="A493" s="107"/>
      <c r="B493" s="70"/>
    </row>
    <row r="494" spans="1:2" ht="13" x14ac:dyDescent="0.15">
      <c r="A494" s="107"/>
      <c r="B494" s="70"/>
    </row>
    <row r="495" spans="1:2" ht="13" x14ac:dyDescent="0.15">
      <c r="A495" s="107"/>
      <c r="B495" s="70"/>
    </row>
    <row r="496" spans="1:2" ht="13" x14ac:dyDescent="0.15">
      <c r="A496" s="107"/>
      <c r="B496" s="70"/>
    </row>
    <row r="497" spans="1:2" ht="13" x14ac:dyDescent="0.15">
      <c r="A497" s="107"/>
      <c r="B497" s="70"/>
    </row>
    <row r="498" spans="1:2" ht="13" x14ac:dyDescent="0.15">
      <c r="A498" s="107"/>
      <c r="B498" s="70"/>
    </row>
    <row r="499" spans="1:2" ht="13" x14ac:dyDescent="0.15">
      <c r="A499" s="107"/>
      <c r="B499" s="70"/>
    </row>
    <row r="500" spans="1:2" ht="13" x14ac:dyDescent="0.15">
      <c r="A500" s="107"/>
      <c r="B500" s="70"/>
    </row>
    <row r="501" spans="1:2" ht="13" x14ac:dyDescent="0.15">
      <c r="A501" s="107"/>
      <c r="B501" s="70"/>
    </row>
    <row r="502" spans="1:2" ht="13" x14ac:dyDescent="0.15">
      <c r="A502" s="107"/>
      <c r="B502" s="70"/>
    </row>
    <row r="503" spans="1:2" ht="13" x14ac:dyDescent="0.15">
      <c r="A503" s="107"/>
      <c r="B503" s="70"/>
    </row>
    <row r="504" spans="1:2" ht="13" x14ac:dyDescent="0.15">
      <c r="A504" s="107"/>
      <c r="B504" s="70"/>
    </row>
    <row r="505" spans="1:2" ht="13" x14ac:dyDescent="0.15">
      <c r="A505" s="107"/>
      <c r="B505" s="70"/>
    </row>
    <row r="506" spans="1:2" ht="13" x14ac:dyDescent="0.15">
      <c r="A506" s="107"/>
      <c r="B506" s="70"/>
    </row>
    <row r="507" spans="1:2" ht="13" x14ac:dyDescent="0.15">
      <c r="A507" s="107"/>
      <c r="B507" s="70"/>
    </row>
    <row r="508" spans="1:2" ht="13" x14ac:dyDescent="0.15">
      <c r="A508" s="107"/>
      <c r="B508" s="70"/>
    </row>
    <row r="509" spans="1:2" ht="13" x14ac:dyDescent="0.15">
      <c r="A509" s="107"/>
      <c r="B509" s="70"/>
    </row>
    <row r="510" spans="1:2" ht="13" x14ac:dyDescent="0.15">
      <c r="A510" s="107"/>
      <c r="B510" s="70"/>
    </row>
    <row r="511" spans="1:2" ht="13" x14ac:dyDescent="0.15">
      <c r="A511" s="107"/>
      <c r="B511" s="70"/>
    </row>
    <row r="512" spans="1:2" ht="13" x14ac:dyDescent="0.15">
      <c r="A512" s="107"/>
      <c r="B512" s="70"/>
    </row>
    <row r="513" spans="1:2" ht="13" x14ac:dyDescent="0.15">
      <c r="A513" s="107"/>
      <c r="B513" s="70"/>
    </row>
    <row r="514" spans="1:2" ht="13" x14ac:dyDescent="0.15">
      <c r="A514" s="107"/>
      <c r="B514" s="70"/>
    </row>
    <row r="515" spans="1:2" ht="13" x14ac:dyDescent="0.15">
      <c r="A515" s="107"/>
      <c r="B515" s="70"/>
    </row>
    <row r="516" spans="1:2" ht="13" x14ac:dyDescent="0.15">
      <c r="A516" s="107"/>
      <c r="B516" s="70"/>
    </row>
    <row r="517" spans="1:2" ht="13" x14ac:dyDescent="0.15">
      <c r="A517" s="107"/>
      <c r="B517" s="70"/>
    </row>
    <row r="518" spans="1:2" ht="13" x14ac:dyDescent="0.15">
      <c r="A518" s="107"/>
      <c r="B518" s="70"/>
    </row>
    <row r="519" spans="1:2" ht="13" x14ac:dyDescent="0.15">
      <c r="A519" s="107"/>
      <c r="B519" s="70"/>
    </row>
    <row r="520" spans="1:2" ht="13" x14ac:dyDescent="0.15">
      <c r="A520" s="107"/>
      <c r="B520" s="70"/>
    </row>
    <row r="521" spans="1:2" ht="13" x14ac:dyDescent="0.15">
      <c r="A521" s="107"/>
      <c r="B521" s="70"/>
    </row>
    <row r="522" spans="1:2" ht="13" x14ac:dyDescent="0.15">
      <c r="A522" s="107"/>
      <c r="B522" s="70"/>
    </row>
    <row r="523" spans="1:2" ht="13" x14ac:dyDescent="0.15">
      <c r="A523" s="107"/>
      <c r="B523" s="70"/>
    </row>
    <row r="524" spans="1:2" ht="13" x14ac:dyDescent="0.15">
      <c r="A524" s="107"/>
      <c r="B524" s="70"/>
    </row>
    <row r="525" spans="1:2" ht="13" x14ac:dyDescent="0.15">
      <c r="A525" s="107"/>
      <c r="B525" s="70"/>
    </row>
    <row r="526" spans="1:2" ht="13" x14ac:dyDescent="0.15">
      <c r="A526" s="107"/>
      <c r="B526" s="70"/>
    </row>
    <row r="527" spans="1:2" ht="13" x14ac:dyDescent="0.15">
      <c r="A527" s="107"/>
      <c r="B527" s="70"/>
    </row>
    <row r="528" spans="1:2" ht="13" x14ac:dyDescent="0.15">
      <c r="A528" s="107"/>
      <c r="B528" s="70"/>
    </row>
    <row r="529" spans="1:2" ht="13" x14ac:dyDescent="0.15">
      <c r="A529" s="107"/>
      <c r="B529" s="70"/>
    </row>
    <row r="530" spans="1:2" ht="13" x14ac:dyDescent="0.15">
      <c r="A530" s="107"/>
      <c r="B530" s="70"/>
    </row>
    <row r="531" spans="1:2" ht="13" x14ac:dyDescent="0.15">
      <c r="A531" s="107"/>
      <c r="B531" s="70"/>
    </row>
    <row r="532" spans="1:2" ht="13" x14ac:dyDescent="0.15">
      <c r="A532" s="107"/>
      <c r="B532" s="70"/>
    </row>
    <row r="533" spans="1:2" ht="13" x14ac:dyDescent="0.15">
      <c r="A533" s="107"/>
      <c r="B533" s="70"/>
    </row>
    <row r="534" spans="1:2" ht="13" x14ac:dyDescent="0.15">
      <c r="A534" s="107"/>
      <c r="B534" s="70"/>
    </row>
    <row r="535" spans="1:2" ht="13" x14ac:dyDescent="0.15">
      <c r="A535" s="107"/>
      <c r="B535" s="70"/>
    </row>
    <row r="536" spans="1:2" ht="13" x14ac:dyDescent="0.15">
      <c r="A536" s="107"/>
      <c r="B536" s="70"/>
    </row>
    <row r="537" spans="1:2" ht="13" x14ac:dyDescent="0.15">
      <c r="A537" s="107"/>
      <c r="B537" s="70"/>
    </row>
    <row r="538" spans="1:2" ht="13" x14ac:dyDescent="0.15">
      <c r="A538" s="107"/>
      <c r="B538" s="70"/>
    </row>
    <row r="539" spans="1:2" ht="13" x14ac:dyDescent="0.15">
      <c r="A539" s="107"/>
      <c r="B539" s="70"/>
    </row>
    <row r="540" spans="1:2" ht="13" x14ac:dyDescent="0.15">
      <c r="A540" s="107"/>
      <c r="B540" s="70"/>
    </row>
    <row r="541" spans="1:2" ht="13" x14ac:dyDescent="0.15">
      <c r="A541" s="107"/>
      <c r="B541" s="70"/>
    </row>
    <row r="542" spans="1:2" ht="13" x14ac:dyDescent="0.15">
      <c r="A542" s="107"/>
      <c r="B542" s="70"/>
    </row>
    <row r="543" spans="1:2" ht="13" x14ac:dyDescent="0.15">
      <c r="A543" s="107"/>
      <c r="B543" s="70"/>
    </row>
    <row r="544" spans="1:2" ht="13" x14ac:dyDescent="0.15">
      <c r="A544" s="107"/>
      <c r="B544" s="70"/>
    </row>
    <row r="545" spans="1:2" ht="13" x14ac:dyDescent="0.15">
      <c r="A545" s="107"/>
      <c r="B545" s="70"/>
    </row>
    <row r="546" spans="1:2" ht="13" x14ac:dyDescent="0.15">
      <c r="A546" s="107"/>
      <c r="B546" s="70"/>
    </row>
    <row r="547" spans="1:2" ht="13" x14ac:dyDescent="0.15">
      <c r="A547" s="107"/>
      <c r="B547" s="70"/>
    </row>
    <row r="548" spans="1:2" ht="13" x14ac:dyDescent="0.15">
      <c r="A548" s="107"/>
      <c r="B548" s="70"/>
    </row>
    <row r="549" spans="1:2" ht="13" x14ac:dyDescent="0.15">
      <c r="A549" s="107"/>
      <c r="B549" s="70"/>
    </row>
    <row r="550" spans="1:2" ht="13" x14ac:dyDescent="0.15">
      <c r="A550" s="107"/>
      <c r="B550" s="70"/>
    </row>
    <row r="551" spans="1:2" ht="13" x14ac:dyDescent="0.15">
      <c r="A551" s="107"/>
      <c r="B551" s="70"/>
    </row>
    <row r="552" spans="1:2" ht="13" x14ac:dyDescent="0.15">
      <c r="A552" s="107"/>
      <c r="B552" s="70"/>
    </row>
    <row r="553" spans="1:2" ht="13" x14ac:dyDescent="0.15">
      <c r="A553" s="107"/>
      <c r="B553" s="70"/>
    </row>
    <row r="554" spans="1:2" ht="13" x14ac:dyDescent="0.15">
      <c r="A554" s="107"/>
      <c r="B554" s="70"/>
    </row>
    <row r="555" spans="1:2" ht="13" x14ac:dyDescent="0.15">
      <c r="A555" s="107"/>
      <c r="B555" s="70"/>
    </row>
    <row r="556" spans="1:2" ht="13" x14ac:dyDescent="0.15">
      <c r="A556" s="107"/>
      <c r="B556" s="70"/>
    </row>
    <row r="557" spans="1:2" ht="13" x14ac:dyDescent="0.15">
      <c r="A557" s="107"/>
      <c r="B557" s="70"/>
    </row>
    <row r="558" spans="1:2" ht="13" x14ac:dyDescent="0.15">
      <c r="A558" s="107"/>
      <c r="B558" s="70"/>
    </row>
    <row r="559" spans="1:2" ht="13" x14ac:dyDescent="0.15">
      <c r="A559" s="107"/>
      <c r="B559" s="70"/>
    </row>
    <row r="560" spans="1:2" ht="13" x14ac:dyDescent="0.15">
      <c r="A560" s="107"/>
      <c r="B560" s="70"/>
    </row>
    <row r="561" spans="1:2" ht="13" x14ac:dyDescent="0.15">
      <c r="A561" s="107"/>
      <c r="B561" s="70"/>
    </row>
    <row r="562" spans="1:2" ht="13" x14ac:dyDescent="0.15">
      <c r="A562" s="107"/>
      <c r="B562" s="70"/>
    </row>
    <row r="563" spans="1:2" ht="13" x14ac:dyDescent="0.15">
      <c r="A563" s="107"/>
      <c r="B563" s="70"/>
    </row>
    <row r="564" spans="1:2" ht="13" x14ac:dyDescent="0.15">
      <c r="A564" s="107"/>
      <c r="B564" s="70"/>
    </row>
    <row r="565" spans="1:2" ht="13" x14ac:dyDescent="0.15">
      <c r="A565" s="107"/>
      <c r="B565" s="70"/>
    </row>
    <row r="566" spans="1:2" ht="13" x14ac:dyDescent="0.15">
      <c r="A566" s="107"/>
      <c r="B566" s="70"/>
    </row>
    <row r="567" spans="1:2" ht="13" x14ac:dyDescent="0.15">
      <c r="A567" s="107"/>
      <c r="B567" s="70"/>
    </row>
    <row r="568" spans="1:2" ht="13" x14ac:dyDescent="0.15">
      <c r="A568" s="107"/>
      <c r="B568" s="70"/>
    </row>
    <row r="569" spans="1:2" ht="13" x14ac:dyDescent="0.15">
      <c r="A569" s="107"/>
      <c r="B569" s="70"/>
    </row>
    <row r="570" spans="1:2" ht="13" x14ac:dyDescent="0.15">
      <c r="A570" s="107"/>
      <c r="B570" s="70"/>
    </row>
    <row r="571" spans="1:2" ht="13" x14ac:dyDescent="0.15">
      <c r="A571" s="107"/>
      <c r="B571" s="70"/>
    </row>
    <row r="572" spans="1:2" ht="13" x14ac:dyDescent="0.15">
      <c r="A572" s="107"/>
      <c r="B572" s="70"/>
    </row>
    <row r="573" spans="1:2" ht="13" x14ac:dyDescent="0.15">
      <c r="A573" s="107"/>
      <c r="B573" s="70"/>
    </row>
    <row r="574" spans="1:2" ht="13" x14ac:dyDescent="0.15">
      <c r="A574" s="107"/>
      <c r="B574" s="70"/>
    </row>
    <row r="575" spans="1:2" ht="13" x14ac:dyDescent="0.15">
      <c r="A575" s="107"/>
      <c r="B575" s="70"/>
    </row>
    <row r="576" spans="1:2" ht="13" x14ac:dyDescent="0.15">
      <c r="A576" s="107"/>
      <c r="B576" s="70"/>
    </row>
    <row r="577" spans="1:2" ht="13" x14ac:dyDescent="0.15">
      <c r="A577" s="107"/>
      <c r="B577" s="70"/>
    </row>
    <row r="578" spans="1:2" ht="13" x14ac:dyDescent="0.15">
      <c r="A578" s="107"/>
      <c r="B578" s="70"/>
    </row>
    <row r="579" spans="1:2" ht="13" x14ac:dyDescent="0.15">
      <c r="A579" s="107"/>
      <c r="B579" s="70"/>
    </row>
    <row r="580" spans="1:2" ht="13" x14ac:dyDescent="0.15">
      <c r="A580" s="107"/>
      <c r="B580" s="70"/>
    </row>
    <row r="581" spans="1:2" ht="13" x14ac:dyDescent="0.15">
      <c r="A581" s="107"/>
      <c r="B581" s="70"/>
    </row>
    <row r="582" spans="1:2" ht="13" x14ac:dyDescent="0.15">
      <c r="A582" s="107"/>
      <c r="B582" s="70"/>
    </row>
    <row r="583" spans="1:2" ht="13" x14ac:dyDescent="0.15">
      <c r="A583" s="107"/>
      <c r="B583" s="70"/>
    </row>
    <row r="584" spans="1:2" ht="13" x14ac:dyDescent="0.15">
      <c r="A584" s="107"/>
      <c r="B584" s="70"/>
    </row>
    <row r="585" spans="1:2" ht="13" x14ac:dyDescent="0.15">
      <c r="A585" s="107"/>
      <c r="B585" s="70"/>
    </row>
    <row r="586" spans="1:2" ht="13" x14ac:dyDescent="0.15">
      <c r="A586" s="107"/>
      <c r="B586" s="70"/>
    </row>
    <row r="587" spans="1:2" ht="13" x14ac:dyDescent="0.15">
      <c r="A587" s="107"/>
      <c r="B587" s="70"/>
    </row>
    <row r="588" spans="1:2" ht="13" x14ac:dyDescent="0.15">
      <c r="A588" s="107"/>
      <c r="B588" s="70"/>
    </row>
    <row r="589" spans="1:2" ht="13" x14ac:dyDescent="0.15">
      <c r="A589" s="107"/>
      <c r="B589" s="70"/>
    </row>
    <row r="590" spans="1:2" ht="13" x14ac:dyDescent="0.15">
      <c r="A590" s="107"/>
      <c r="B590" s="70"/>
    </row>
    <row r="591" spans="1:2" ht="13" x14ac:dyDescent="0.15">
      <c r="A591" s="107"/>
      <c r="B591" s="70"/>
    </row>
    <row r="592" spans="1:2" ht="13" x14ac:dyDescent="0.15">
      <c r="A592" s="107"/>
      <c r="B592" s="70"/>
    </row>
    <row r="593" spans="1:2" ht="13" x14ac:dyDescent="0.15">
      <c r="A593" s="107"/>
      <c r="B593" s="70"/>
    </row>
    <row r="594" spans="1:2" ht="13" x14ac:dyDescent="0.15">
      <c r="A594" s="107"/>
      <c r="B594" s="70"/>
    </row>
    <row r="595" spans="1:2" ht="13" x14ac:dyDescent="0.15">
      <c r="A595" s="107"/>
      <c r="B595" s="70"/>
    </row>
    <row r="596" spans="1:2" ht="13" x14ac:dyDescent="0.15">
      <c r="A596" s="107"/>
      <c r="B596" s="70"/>
    </row>
    <row r="597" spans="1:2" ht="13" x14ac:dyDescent="0.15">
      <c r="A597" s="107"/>
      <c r="B597" s="70"/>
    </row>
    <row r="598" spans="1:2" ht="13" x14ac:dyDescent="0.15">
      <c r="A598" s="107"/>
      <c r="B598" s="70"/>
    </row>
    <row r="599" spans="1:2" ht="13" x14ac:dyDescent="0.15">
      <c r="A599" s="107"/>
      <c r="B599" s="70"/>
    </row>
    <row r="600" spans="1:2" ht="13" x14ac:dyDescent="0.15">
      <c r="A600" s="107"/>
      <c r="B600" s="70"/>
    </row>
    <row r="601" spans="1:2" ht="13" x14ac:dyDescent="0.15">
      <c r="A601" s="107"/>
      <c r="B601" s="70"/>
    </row>
    <row r="602" spans="1:2" ht="13" x14ac:dyDescent="0.15">
      <c r="A602" s="107"/>
      <c r="B602" s="70"/>
    </row>
    <row r="603" spans="1:2" ht="13" x14ac:dyDescent="0.15">
      <c r="A603" s="107"/>
      <c r="B603" s="70"/>
    </row>
    <row r="604" spans="1:2" ht="13" x14ac:dyDescent="0.15">
      <c r="A604" s="107"/>
      <c r="B604" s="70"/>
    </row>
    <row r="605" spans="1:2" ht="13" x14ac:dyDescent="0.15">
      <c r="A605" s="107"/>
      <c r="B605" s="70"/>
    </row>
    <row r="606" spans="1:2" ht="13" x14ac:dyDescent="0.15">
      <c r="A606" s="107"/>
      <c r="B606" s="70"/>
    </row>
    <row r="607" spans="1:2" ht="13" x14ac:dyDescent="0.15">
      <c r="A607" s="107"/>
      <c r="B607" s="70"/>
    </row>
    <row r="608" spans="1:2" ht="13" x14ac:dyDescent="0.15">
      <c r="A608" s="107"/>
      <c r="B608" s="70"/>
    </row>
    <row r="609" spans="1:2" ht="13" x14ac:dyDescent="0.15">
      <c r="A609" s="107"/>
      <c r="B609" s="70"/>
    </row>
    <row r="610" spans="1:2" ht="13" x14ac:dyDescent="0.15">
      <c r="A610" s="107"/>
      <c r="B610" s="70"/>
    </row>
    <row r="611" spans="1:2" ht="13" x14ac:dyDescent="0.15">
      <c r="A611" s="107"/>
      <c r="B611" s="70"/>
    </row>
    <row r="612" spans="1:2" ht="13" x14ac:dyDescent="0.15">
      <c r="A612" s="107"/>
      <c r="B612" s="70"/>
    </row>
    <row r="613" spans="1:2" ht="13" x14ac:dyDescent="0.15">
      <c r="A613" s="107"/>
      <c r="B613" s="70"/>
    </row>
    <row r="614" spans="1:2" ht="13" x14ac:dyDescent="0.15">
      <c r="A614" s="107"/>
      <c r="B614" s="70"/>
    </row>
    <row r="615" spans="1:2" ht="13" x14ac:dyDescent="0.15">
      <c r="A615" s="107"/>
      <c r="B615" s="70"/>
    </row>
    <row r="616" spans="1:2" ht="13" x14ac:dyDescent="0.15">
      <c r="A616" s="107"/>
      <c r="B616" s="70"/>
    </row>
    <row r="617" spans="1:2" ht="13" x14ac:dyDescent="0.15">
      <c r="A617" s="107"/>
      <c r="B617" s="70"/>
    </row>
    <row r="618" spans="1:2" ht="13" x14ac:dyDescent="0.15">
      <c r="A618" s="107"/>
      <c r="B618" s="70"/>
    </row>
    <row r="619" spans="1:2" ht="13" x14ac:dyDescent="0.15">
      <c r="A619" s="107"/>
      <c r="B619" s="70"/>
    </row>
    <row r="620" spans="1:2" ht="13" x14ac:dyDescent="0.15">
      <c r="A620" s="107"/>
      <c r="B620" s="70"/>
    </row>
    <row r="621" spans="1:2" ht="13" x14ac:dyDescent="0.15">
      <c r="A621" s="107"/>
      <c r="B621" s="70"/>
    </row>
    <row r="622" spans="1:2" ht="13" x14ac:dyDescent="0.15">
      <c r="A622" s="107"/>
      <c r="B622" s="70"/>
    </row>
    <row r="623" spans="1:2" ht="13" x14ac:dyDescent="0.15">
      <c r="A623" s="107"/>
      <c r="B623" s="70"/>
    </row>
    <row r="624" spans="1:2" ht="13" x14ac:dyDescent="0.15">
      <c r="A624" s="107"/>
      <c r="B624" s="70"/>
    </row>
    <row r="625" spans="1:2" ht="13" x14ac:dyDescent="0.15">
      <c r="A625" s="107"/>
      <c r="B625" s="70"/>
    </row>
    <row r="626" spans="1:2" ht="13" x14ac:dyDescent="0.15">
      <c r="A626" s="107"/>
      <c r="B626" s="70"/>
    </row>
    <row r="627" spans="1:2" ht="13" x14ac:dyDescent="0.15">
      <c r="A627" s="107"/>
      <c r="B627" s="70"/>
    </row>
    <row r="628" spans="1:2" ht="13" x14ac:dyDescent="0.15">
      <c r="A628" s="107"/>
      <c r="B628" s="70"/>
    </row>
    <row r="629" spans="1:2" ht="13" x14ac:dyDescent="0.15">
      <c r="A629" s="107"/>
      <c r="B629" s="70"/>
    </row>
    <row r="630" spans="1:2" ht="13" x14ac:dyDescent="0.15">
      <c r="A630" s="107"/>
      <c r="B630" s="70"/>
    </row>
    <row r="631" spans="1:2" ht="13" x14ac:dyDescent="0.15">
      <c r="A631" s="107"/>
      <c r="B631" s="70"/>
    </row>
    <row r="632" spans="1:2" ht="13" x14ac:dyDescent="0.15">
      <c r="A632" s="107"/>
      <c r="B632" s="70"/>
    </row>
    <row r="633" spans="1:2" ht="13" x14ac:dyDescent="0.15">
      <c r="A633" s="107"/>
      <c r="B633" s="70"/>
    </row>
    <row r="634" spans="1:2" ht="13" x14ac:dyDescent="0.15">
      <c r="A634" s="107"/>
      <c r="B634" s="70"/>
    </row>
    <row r="635" spans="1:2" ht="13" x14ac:dyDescent="0.15">
      <c r="A635" s="107"/>
      <c r="B635" s="70"/>
    </row>
    <row r="636" spans="1:2" ht="13" x14ac:dyDescent="0.15">
      <c r="A636" s="107"/>
      <c r="B636" s="70"/>
    </row>
    <row r="637" spans="1:2" ht="13" x14ac:dyDescent="0.15">
      <c r="A637" s="107"/>
      <c r="B637" s="70"/>
    </row>
    <row r="638" spans="1:2" ht="13" x14ac:dyDescent="0.15">
      <c r="A638" s="107"/>
      <c r="B638" s="70"/>
    </row>
    <row r="639" spans="1:2" ht="13" x14ac:dyDescent="0.15">
      <c r="A639" s="107"/>
      <c r="B639" s="70"/>
    </row>
    <row r="640" spans="1:2" ht="13" x14ac:dyDescent="0.15">
      <c r="A640" s="107"/>
      <c r="B640" s="70"/>
    </row>
    <row r="641" spans="1:2" ht="13" x14ac:dyDescent="0.15">
      <c r="A641" s="107"/>
      <c r="B641" s="70"/>
    </row>
    <row r="642" spans="1:2" ht="13" x14ac:dyDescent="0.15">
      <c r="A642" s="107"/>
      <c r="B642" s="70"/>
    </row>
    <row r="643" spans="1:2" ht="13" x14ac:dyDescent="0.15">
      <c r="A643" s="107"/>
      <c r="B643" s="70"/>
    </row>
    <row r="644" spans="1:2" ht="13" x14ac:dyDescent="0.15">
      <c r="A644" s="107"/>
      <c r="B644" s="70"/>
    </row>
    <row r="645" spans="1:2" ht="13" x14ac:dyDescent="0.15">
      <c r="A645" s="107"/>
      <c r="B645" s="70"/>
    </row>
    <row r="646" spans="1:2" ht="13" x14ac:dyDescent="0.15">
      <c r="A646" s="107"/>
      <c r="B646" s="70"/>
    </row>
    <row r="647" spans="1:2" ht="13" x14ac:dyDescent="0.15">
      <c r="A647" s="107"/>
      <c r="B647" s="70"/>
    </row>
    <row r="648" spans="1:2" ht="13" x14ac:dyDescent="0.15">
      <c r="A648" s="107"/>
      <c r="B648" s="70"/>
    </row>
    <row r="649" spans="1:2" ht="13" x14ac:dyDescent="0.15">
      <c r="A649" s="107"/>
      <c r="B649" s="70"/>
    </row>
    <row r="650" spans="1:2" ht="13" x14ac:dyDescent="0.15">
      <c r="A650" s="107"/>
      <c r="B650" s="70"/>
    </row>
    <row r="651" spans="1:2" ht="13" x14ac:dyDescent="0.15">
      <c r="A651" s="107"/>
      <c r="B651" s="70"/>
    </row>
    <row r="652" spans="1:2" ht="13" x14ac:dyDescent="0.15">
      <c r="A652" s="107"/>
      <c r="B652" s="70"/>
    </row>
    <row r="653" spans="1:2" ht="13" x14ac:dyDescent="0.15">
      <c r="A653" s="107"/>
      <c r="B653" s="70"/>
    </row>
    <row r="654" spans="1:2" ht="13" x14ac:dyDescent="0.15">
      <c r="A654" s="107"/>
      <c r="B654" s="70"/>
    </row>
    <row r="655" spans="1:2" ht="13" x14ac:dyDescent="0.15">
      <c r="A655" s="107"/>
      <c r="B655" s="70"/>
    </row>
    <row r="656" spans="1:2" ht="13" x14ac:dyDescent="0.15">
      <c r="A656" s="107"/>
      <c r="B656" s="70"/>
    </row>
    <row r="657" spans="1:2" ht="13" x14ac:dyDescent="0.15">
      <c r="A657" s="107"/>
      <c r="B657" s="70"/>
    </row>
    <row r="658" spans="1:2" ht="13" x14ac:dyDescent="0.15">
      <c r="A658" s="107"/>
      <c r="B658" s="70"/>
    </row>
    <row r="659" spans="1:2" ht="13" x14ac:dyDescent="0.15">
      <c r="A659" s="107"/>
      <c r="B659" s="70"/>
    </row>
    <row r="660" spans="1:2" ht="13" x14ac:dyDescent="0.15">
      <c r="A660" s="107"/>
      <c r="B660" s="70"/>
    </row>
    <row r="661" spans="1:2" ht="13" x14ac:dyDescent="0.15">
      <c r="A661" s="107"/>
      <c r="B661" s="70"/>
    </row>
    <row r="662" spans="1:2" ht="13" x14ac:dyDescent="0.15">
      <c r="A662" s="107"/>
      <c r="B662" s="70"/>
    </row>
    <row r="663" spans="1:2" ht="13" x14ac:dyDescent="0.15">
      <c r="A663" s="107"/>
      <c r="B663" s="70"/>
    </row>
    <row r="664" spans="1:2" ht="13" x14ac:dyDescent="0.15">
      <c r="A664" s="107"/>
      <c r="B664" s="70"/>
    </row>
    <row r="665" spans="1:2" ht="13" x14ac:dyDescent="0.15">
      <c r="A665" s="107"/>
      <c r="B665" s="70"/>
    </row>
    <row r="666" spans="1:2" ht="13" x14ac:dyDescent="0.15">
      <c r="A666" s="107"/>
      <c r="B666" s="70"/>
    </row>
    <row r="667" spans="1:2" ht="13" x14ac:dyDescent="0.15">
      <c r="A667" s="107"/>
      <c r="B667" s="70"/>
    </row>
    <row r="668" spans="1:2" ht="13" x14ac:dyDescent="0.15">
      <c r="A668" s="107"/>
      <c r="B668" s="70"/>
    </row>
    <row r="669" spans="1:2" ht="13" x14ac:dyDescent="0.15">
      <c r="A669" s="107"/>
      <c r="B669" s="70"/>
    </row>
    <row r="670" spans="1:2" ht="13" x14ac:dyDescent="0.15">
      <c r="A670" s="107"/>
      <c r="B670" s="70"/>
    </row>
    <row r="671" spans="1:2" ht="13" x14ac:dyDescent="0.15">
      <c r="A671" s="107"/>
      <c r="B671" s="70"/>
    </row>
    <row r="672" spans="1:2" ht="13" x14ac:dyDescent="0.15">
      <c r="A672" s="107"/>
      <c r="B672" s="70"/>
    </row>
    <row r="673" spans="1:2" ht="13" x14ac:dyDescent="0.15">
      <c r="A673" s="107"/>
      <c r="B673" s="70"/>
    </row>
    <row r="674" spans="1:2" ht="13" x14ac:dyDescent="0.15">
      <c r="A674" s="107"/>
      <c r="B674" s="70"/>
    </row>
    <row r="675" spans="1:2" ht="13" x14ac:dyDescent="0.15">
      <c r="A675" s="107"/>
      <c r="B675" s="70"/>
    </row>
    <row r="676" spans="1:2" ht="13" x14ac:dyDescent="0.15">
      <c r="A676" s="107"/>
      <c r="B676" s="70"/>
    </row>
    <row r="677" spans="1:2" ht="13" x14ac:dyDescent="0.15">
      <c r="A677" s="107"/>
      <c r="B677" s="70"/>
    </row>
    <row r="678" spans="1:2" ht="13" x14ac:dyDescent="0.15">
      <c r="A678" s="107"/>
      <c r="B678" s="70"/>
    </row>
    <row r="679" spans="1:2" ht="13" x14ac:dyDescent="0.15">
      <c r="A679" s="107"/>
      <c r="B679" s="70"/>
    </row>
    <row r="680" spans="1:2" ht="13" x14ac:dyDescent="0.15">
      <c r="A680" s="107"/>
      <c r="B680" s="70"/>
    </row>
    <row r="681" spans="1:2" ht="13" x14ac:dyDescent="0.15">
      <c r="A681" s="107"/>
      <c r="B681" s="70"/>
    </row>
    <row r="682" spans="1:2" ht="13" x14ac:dyDescent="0.15">
      <c r="A682" s="107"/>
      <c r="B682" s="70"/>
    </row>
    <row r="683" spans="1:2" ht="13" x14ac:dyDescent="0.15">
      <c r="A683" s="107"/>
      <c r="B683" s="70"/>
    </row>
    <row r="684" spans="1:2" ht="13" x14ac:dyDescent="0.15">
      <c r="A684" s="107"/>
      <c r="B684" s="70"/>
    </row>
    <row r="685" spans="1:2" ht="13" x14ac:dyDescent="0.15">
      <c r="A685" s="107"/>
      <c r="B685" s="70"/>
    </row>
    <row r="686" spans="1:2" ht="13" x14ac:dyDescent="0.15">
      <c r="A686" s="107"/>
      <c r="B686" s="70"/>
    </row>
    <row r="687" spans="1:2" ht="13" x14ac:dyDescent="0.15">
      <c r="A687" s="107"/>
      <c r="B687" s="70"/>
    </row>
    <row r="688" spans="1:2" ht="13" x14ac:dyDescent="0.15">
      <c r="A688" s="107"/>
      <c r="B688" s="70"/>
    </row>
    <row r="689" spans="1:2" ht="13" x14ac:dyDescent="0.15">
      <c r="A689" s="107"/>
      <c r="B689" s="70"/>
    </row>
    <row r="690" spans="1:2" ht="13" x14ac:dyDescent="0.15">
      <c r="A690" s="107"/>
      <c r="B690" s="70"/>
    </row>
    <row r="691" spans="1:2" ht="13" x14ac:dyDescent="0.15">
      <c r="A691" s="107"/>
      <c r="B691" s="70"/>
    </row>
    <row r="692" spans="1:2" ht="13" x14ac:dyDescent="0.15">
      <c r="A692" s="107"/>
      <c r="B692" s="70"/>
    </row>
    <row r="693" spans="1:2" ht="13" x14ac:dyDescent="0.15">
      <c r="A693" s="107"/>
      <c r="B693" s="70"/>
    </row>
    <row r="694" spans="1:2" ht="13" x14ac:dyDescent="0.15">
      <c r="A694" s="107"/>
      <c r="B694" s="70"/>
    </row>
    <row r="695" spans="1:2" ht="13" x14ac:dyDescent="0.15">
      <c r="A695" s="107"/>
      <c r="B695" s="70"/>
    </row>
    <row r="696" spans="1:2" ht="13" x14ac:dyDescent="0.15">
      <c r="A696" s="107"/>
      <c r="B696" s="70"/>
    </row>
    <row r="697" spans="1:2" ht="13" x14ac:dyDescent="0.15">
      <c r="A697" s="107"/>
      <c r="B697" s="70"/>
    </row>
    <row r="698" spans="1:2" ht="13" x14ac:dyDescent="0.15">
      <c r="A698" s="107"/>
      <c r="B698" s="70"/>
    </row>
    <row r="699" spans="1:2" ht="13" x14ac:dyDescent="0.15">
      <c r="A699" s="107"/>
      <c r="B699" s="70"/>
    </row>
    <row r="700" spans="1:2" ht="13" x14ac:dyDescent="0.15">
      <c r="A700" s="107"/>
      <c r="B700" s="70"/>
    </row>
    <row r="701" spans="1:2" ht="13" x14ac:dyDescent="0.15">
      <c r="A701" s="107"/>
      <c r="B701" s="70"/>
    </row>
    <row r="702" spans="1:2" ht="13" x14ac:dyDescent="0.15">
      <c r="A702" s="107"/>
      <c r="B702" s="70"/>
    </row>
    <row r="703" spans="1:2" ht="13" x14ac:dyDescent="0.15">
      <c r="A703" s="107"/>
      <c r="B703" s="70"/>
    </row>
    <row r="704" spans="1:2" ht="13" x14ac:dyDescent="0.15">
      <c r="A704" s="107"/>
      <c r="B704" s="70"/>
    </row>
    <row r="705" spans="1:2" ht="13" x14ac:dyDescent="0.15">
      <c r="A705" s="107"/>
      <c r="B705" s="70"/>
    </row>
    <row r="706" spans="1:2" ht="13" x14ac:dyDescent="0.15">
      <c r="A706" s="107"/>
      <c r="B706" s="70"/>
    </row>
    <row r="707" spans="1:2" ht="13" x14ac:dyDescent="0.15">
      <c r="A707" s="107"/>
      <c r="B707" s="70"/>
    </row>
    <row r="708" spans="1:2" ht="13" x14ac:dyDescent="0.15">
      <c r="A708" s="107"/>
      <c r="B708" s="70"/>
    </row>
    <row r="709" spans="1:2" ht="13" x14ac:dyDescent="0.15">
      <c r="A709" s="107"/>
      <c r="B709" s="70"/>
    </row>
    <row r="710" spans="1:2" ht="13" x14ac:dyDescent="0.15">
      <c r="A710" s="107"/>
      <c r="B710" s="70"/>
    </row>
    <row r="711" spans="1:2" ht="13" x14ac:dyDescent="0.15">
      <c r="A711" s="107"/>
      <c r="B711" s="70"/>
    </row>
    <row r="712" spans="1:2" ht="13" x14ac:dyDescent="0.15">
      <c r="A712" s="107"/>
      <c r="B712" s="70"/>
    </row>
    <row r="713" spans="1:2" ht="13" x14ac:dyDescent="0.15">
      <c r="A713" s="107"/>
      <c r="B713" s="70"/>
    </row>
    <row r="714" spans="1:2" ht="13" x14ac:dyDescent="0.15">
      <c r="A714" s="107"/>
      <c r="B714" s="70"/>
    </row>
    <row r="715" spans="1:2" ht="13" x14ac:dyDescent="0.15">
      <c r="A715" s="107"/>
      <c r="B715" s="70"/>
    </row>
    <row r="716" spans="1:2" ht="13" x14ac:dyDescent="0.15">
      <c r="A716" s="107"/>
      <c r="B716" s="70"/>
    </row>
    <row r="717" spans="1:2" ht="13" x14ac:dyDescent="0.15">
      <c r="A717" s="107"/>
      <c r="B717" s="70"/>
    </row>
    <row r="718" spans="1:2" ht="13" x14ac:dyDescent="0.15">
      <c r="A718" s="107"/>
      <c r="B718" s="70"/>
    </row>
    <row r="719" spans="1:2" ht="13" x14ac:dyDescent="0.15">
      <c r="A719" s="107"/>
      <c r="B719" s="70"/>
    </row>
    <row r="720" spans="1:2" ht="13" x14ac:dyDescent="0.15">
      <c r="A720" s="107"/>
      <c r="B720" s="70"/>
    </row>
    <row r="721" spans="1:2" ht="13" x14ac:dyDescent="0.15">
      <c r="A721" s="107"/>
      <c r="B721" s="70"/>
    </row>
    <row r="722" spans="1:2" ht="13" x14ac:dyDescent="0.15">
      <c r="A722" s="107"/>
      <c r="B722" s="70"/>
    </row>
    <row r="723" spans="1:2" ht="13" x14ac:dyDescent="0.15">
      <c r="A723" s="107"/>
      <c r="B723" s="70"/>
    </row>
    <row r="724" spans="1:2" ht="13" x14ac:dyDescent="0.15">
      <c r="A724" s="107"/>
      <c r="B724" s="70"/>
    </row>
    <row r="725" spans="1:2" ht="13" x14ac:dyDescent="0.15">
      <c r="A725" s="107"/>
      <c r="B725" s="70"/>
    </row>
    <row r="726" spans="1:2" ht="13" x14ac:dyDescent="0.15">
      <c r="A726" s="107"/>
      <c r="B726" s="70"/>
    </row>
    <row r="727" spans="1:2" ht="13" x14ac:dyDescent="0.15">
      <c r="A727" s="107"/>
      <c r="B727" s="70"/>
    </row>
    <row r="728" spans="1:2" ht="13" x14ac:dyDescent="0.15">
      <c r="A728" s="107"/>
      <c r="B728" s="70"/>
    </row>
    <row r="729" spans="1:2" ht="13" x14ac:dyDescent="0.15">
      <c r="A729" s="107"/>
      <c r="B729" s="70"/>
    </row>
    <row r="730" spans="1:2" ht="13" x14ac:dyDescent="0.15">
      <c r="A730" s="107"/>
      <c r="B730" s="70"/>
    </row>
    <row r="731" spans="1:2" ht="13" x14ac:dyDescent="0.15">
      <c r="A731" s="107"/>
      <c r="B731" s="70"/>
    </row>
    <row r="732" spans="1:2" ht="13" x14ac:dyDescent="0.15">
      <c r="A732" s="107"/>
      <c r="B732" s="70"/>
    </row>
    <row r="733" spans="1:2" ht="13" x14ac:dyDescent="0.15">
      <c r="A733" s="107"/>
      <c r="B733" s="70"/>
    </row>
    <row r="734" spans="1:2" ht="13" x14ac:dyDescent="0.15">
      <c r="A734" s="107"/>
      <c r="B734" s="70"/>
    </row>
    <row r="735" spans="1:2" ht="13" x14ac:dyDescent="0.15">
      <c r="A735" s="107"/>
      <c r="B735" s="70"/>
    </row>
    <row r="736" spans="1:2" ht="13" x14ac:dyDescent="0.15">
      <c r="A736" s="107"/>
      <c r="B736" s="70"/>
    </row>
    <row r="737" spans="1:2" ht="13" x14ac:dyDescent="0.15">
      <c r="A737" s="107"/>
      <c r="B737" s="70"/>
    </row>
    <row r="738" spans="1:2" ht="13" x14ac:dyDescent="0.15">
      <c r="A738" s="107"/>
      <c r="B738" s="70"/>
    </row>
    <row r="739" spans="1:2" ht="13" x14ac:dyDescent="0.15">
      <c r="A739" s="107"/>
      <c r="B739" s="70"/>
    </row>
    <row r="740" spans="1:2" ht="13" x14ac:dyDescent="0.15">
      <c r="A740" s="107"/>
      <c r="B740" s="70"/>
    </row>
    <row r="741" spans="1:2" ht="13" x14ac:dyDescent="0.15">
      <c r="A741" s="107"/>
      <c r="B741" s="70"/>
    </row>
    <row r="742" spans="1:2" ht="13" x14ac:dyDescent="0.15">
      <c r="A742" s="107"/>
      <c r="B742" s="70"/>
    </row>
    <row r="743" spans="1:2" ht="13" x14ac:dyDescent="0.15">
      <c r="A743" s="107"/>
      <c r="B743" s="70"/>
    </row>
    <row r="744" spans="1:2" ht="13" x14ac:dyDescent="0.15">
      <c r="A744" s="107"/>
      <c r="B744" s="70"/>
    </row>
    <row r="745" spans="1:2" ht="13" x14ac:dyDescent="0.15">
      <c r="A745" s="107"/>
      <c r="B745" s="70"/>
    </row>
    <row r="746" spans="1:2" ht="13" x14ac:dyDescent="0.15">
      <c r="A746" s="107"/>
      <c r="B746" s="70"/>
    </row>
    <row r="747" spans="1:2" ht="13" x14ac:dyDescent="0.15">
      <c r="A747" s="107"/>
      <c r="B747" s="70"/>
    </row>
    <row r="748" spans="1:2" ht="13" x14ac:dyDescent="0.15">
      <c r="A748" s="107"/>
      <c r="B748" s="70"/>
    </row>
    <row r="749" spans="1:2" ht="13" x14ac:dyDescent="0.15">
      <c r="A749" s="107"/>
      <c r="B749" s="70"/>
    </row>
    <row r="750" spans="1:2" ht="13" x14ac:dyDescent="0.15">
      <c r="A750" s="107"/>
      <c r="B750" s="70"/>
    </row>
    <row r="751" spans="1:2" ht="13" x14ac:dyDescent="0.15">
      <c r="A751" s="107"/>
      <c r="B751" s="70"/>
    </row>
    <row r="752" spans="1:2" ht="13" x14ac:dyDescent="0.15">
      <c r="A752" s="107"/>
      <c r="B752" s="70"/>
    </row>
    <row r="753" spans="1:2" ht="13" x14ac:dyDescent="0.15">
      <c r="A753" s="107"/>
      <c r="B753" s="70"/>
    </row>
    <row r="754" spans="1:2" ht="13" x14ac:dyDescent="0.15">
      <c r="A754" s="107"/>
      <c r="B754" s="70"/>
    </row>
    <row r="755" spans="1:2" ht="13" x14ac:dyDescent="0.15">
      <c r="A755" s="107"/>
      <c r="B755" s="70"/>
    </row>
    <row r="756" spans="1:2" ht="13" x14ac:dyDescent="0.15">
      <c r="A756" s="107"/>
      <c r="B756" s="70"/>
    </row>
    <row r="757" spans="1:2" ht="13" x14ac:dyDescent="0.15">
      <c r="A757" s="107"/>
      <c r="B757" s="70"/>
    </row>
    <row r="758" spans="1:2" ht="13" x14ac:dyDescent="0.15">
      <c r="A758" s="107"/>
      <c r="B758" s="70"/>
    </row>
    <row r="759" spans="1:2" ht="13" x14ac:dyDescent="0.15">
      <c r="A759" s="107"/>
      <c r="B759" s="70"/>
    </row>
    <row r="760" spans="1:2" ht="13" x14ac:dyDescent="0.15">
      <c r="A760" s="107"/>
      <c r="B760" s="70"/>
    </row>
    <row r="761" spans="1:2" ht="13" x14ac:dyDescent="0.15">
      <c r="A761" s="107"/>
      <c r="B761" s="70"/>
    </row>
    <row r="762" spans="1:2" ht="13" x14ac:dyDescent="0.15">
      <c r="A762" s="107"/>
      <c r="B762" s="70"/>
    </row>
    <row r="763" spans="1:2" ht="13" x14ac:dyDescent="0.15">
      <c r="A763" s="107"/>
      <c r="B763" s="70"/>
    </row>
    <row r="764" spans="1:2" ht="13" x14ac:dyDescent="0.15">
      <c r="A764" s="107"/>
      <c r="B764" s="70"/>
    </row>
    <row r="765" spans="1:2" ht="13" x14ac:dyDescent="0.15">
      <c r="A765" s="107"/>
      <c r="B765" s="70"/>
    </row>
    <row r="766" spans="1:2" ht="13" x14ac:dyDescent="0.15">
      <c r="A766" s="107"/>
      <c r="B766" s="70"/>
    </row>
    <row r="767" spans="1:2" ht="13" x14ac:dyDescent="0.15">
      <c r="A767" s="107"/>
      <c r="B767" s="70"/>
    </row>
    <row r="768" spans="1:2" ht="13" x14ac:dyDescent="0.15">
      <c r="A768" s="107"/>
      <c r="B768" s="70"/>
    </row>
    <row r="769" spans="1:2" ht="13" x14ac:dyDescent="0.15">
      <c r="A769" s="107"/>
      <c r="B769" s="70"/>
    </row>
    <row r="770" spans="1:2" ht="13" x14ac:dyDescent="0.15">
      <c r="A770" s="107"/>
      <c r="B770" s="70"/>
    </row>
    <row r="771" spans="1:2" ht="13" x14ac:dyDescent="0.15">
      <c r="A771" s="107"/>
      <c r="B771" s="70"/>
    </row>
    <row r="772" spans="1:2" ht="13" x14ac:dyDescent="0.15">
      <c r="A772" s="107"/>
      <c r="B772" s="70"/>
    </row>
    <row r="773" spans="1:2" ht="13" x14ac:dyDescent="0.15">
      <c r="A773" s="107"/>
      <c r="B773" s="70"/>
    </row>
    <row r="774" spans="1:2" ht="13" x14ac:dyDescent="0.15">
      <c r="A774" s="107"/>
      <c r="B774" s="70"/>
    </row>
    <row r="775" spans="1:2" ht="13" x14ac:dyDescent="0.15">
      <c r="A775" s="107"/>
      <c r="B775" s="70"/>
    </row>
    <row r="776" spans="1:2" ht="13" x14ac:dyDescent="0.15">
      <c r="A776" s="107"/>
      <c r="B776" s="70"/>
    </row>
    <row r="777" spans="1:2" ht="13" x14ac:dyDescent="0.15">
      <c r="A777" s="107"/>
      <c r="B777" s="70"/>
    </row>
    <row r="778" spans="1:2" ht="13" x14ac:dyDescent="0.15">
      <c r="A778" s="107"/>
      <c r="B778" s="70"/>
    </row>
    <row r="779" spans="1:2" ht="13" x14ac:dyDescent="0.15">
      <c r="A779" s="107"/>
      <c r="B779" s="70"/>
    </row>
    <row r="780" spans="1:2" ht="13" x14ac:dyDescent="0.15">
      <c r="A780" s="107"/>
      <c r="B780" s="70"/>
    </row>
    <row r="781" spans="1:2" ht="13" x14ac:dyDescent="0.15">
      <c r="A781" s="107"/>
      <c r="B781" s="70"/>
    </row>
    <row r="782" spans="1:2" ht="13" x14ac:dyDescent="0.15">
      <c r="A782" s="107"/>
      <c r="B782" s="70"/>
    </row>
    <row r="783" spans="1:2" ht="13" x14ac:dyDescent="0.15">
      <c r="A783" s="107"/>
      <c r="B783" s="70"/>
    </row>
    <row r="784" spans="1:2" ht="13" x14ac:dyDescent="0.15">
      <c r="A784" s="107"/>
      <c r="B784" s="70"/>
    </row>
    <row r="785" spans="1:2" ht="13" x14ac:dyDescent="0.15">
      <c r="A785" s="107"/>
      <c r="B785" s="70"/>
    </row>
    <row r="786" spans="1:2" ht="13" x14ac:dyDescent="0.15">
      <c r="A786" s="107"/>
      <c r="B786" s="70"/>
    </row>
    <row r="787" spans="1:2" ht="13" x14ac:dyDescent="0.15">
      <c r="A787" s="107"/>
      <c r="B787" s="70"/>
    </row>
    <row r="788" spans="1:2" ht="13" x14ac:dyDescent="0.15">
      <c r="A788" s="107"/>
      <c r="B788" s="70"/>
    </row>
    <row r="789" spans="1:2" ht="13" x14ac:dyDescent="0.15">
      <c r="A789" s="107"/>
      <c r="B789" s="70"/>
    </row>
    <row r="790" spans="1:2" ht="13" x14ac:dyDescent="0.15">
      <c r="A790" s="107"/>
      <c r="B790" s="70"/>
    </row>
    <row r="791" spans="1:2" ht="13" x14ac:dyDescent="0.15">
      <c r="A791" s="107"/>
      <c r="B791" s="70"/>
    </row>
    <row r="792" spans="1:2" ht="13" x14ac:dyDescent="0.15">
      <c r="A792" s="107"/>
      <c r="B792" s="70"/>
    </row>
    <row r="793" spans="1:2" ht="13" x14ac:dyDescent="0.15">
      <c r="A793" s="107"/>
      <c r="B793" s="70"/>
    </row>
    <row r="794" spans="1:2" ht="13" x14ac:dyDescent="0.15">
      <c r="A794" s="107"/>
      <c r="B794" s="70"/>
    </row>
    <row r="795" spans="1:2" ht="13" x14ac:dyDescent="0.15">
      <c r="A795" s="107"/>
      <c r="B795" s="70"/>
    </row>
    <row r="796" spans="1:2" ht="13" x14ac:dyDescent="0.15">
      <c r="A796" s="107"/>
      <c r="B796" s="70"/>
    </row>
    <row r="797" spans="1:2" ht="13" x14ac:dyDescent="0.15">
      <c r="A797" s="107"/>
      <c r="B797" s="70"/>
    </row>
    <row r="798" spans="1:2" ht="13" x14ac:dyDescent="0.15">
      <c r="A798" s="107"/>
      <c r="B798" s="70"/>
    </row>
    <row r="799" spans="1:2" ht="13" x14ac:dyDescent="0.15">
      <c r="A799" s="107"/>
      <c r="B799" s="70"/>
    </row>
    <row r="800" spans="1:2" ht="13" x14ac:dyDescent="0.15">
      <c r="A800" s="107"/>
      <c r="B800" s="70"/>
    </row>
    <row r="801" spans="1:2" ht="13" x14ac:dyDescent="0.15">
      <c r="A801" s="107"/>
      <c r="B801" s="70"/>
    </row>
    <row r="802" spans="1:2" ht="13" x14ac:dyDescent="0.15">
      <c r="A802" s="107"/>
      <c r="B802" s="70"/>
    </row>
    <row r="803" spans="1:2" ht="13" x14ac:dyDescent="0.15">
      <c r="A803" s="107"/>
      <c r="B803" s="70"/>
    </row>
    <row r="804" spans="1:2" ht="13" x14ac:dyDescent="0.15">
      <c r="A804" s="107"/>
      <c r="B804" s="70"/>
    </row>
    <row r="805" spans="1:2" ht="13" x14ac:dyDescent="0.15">
      <c r="A805" s="107"/>
      <c r="B805" s="70"/>
    </row>
    <row r="806" spans="1:2" ht="13" x14ac:dyDescent="0.15">
      <c r="A806" s="107"/>
      <c r="B806" s="70"/>
    </row>
    <row r="807" spans="1:2" ht="13" x14ac:dyDescent="0.15">
      <c r="A807" s="107"/>
      <c r="B807" s="70"/>
    </row>
    <row r="808" spans="1:2" ht="13" x14ac:dyDescent="0.15">
      <c r="A808" s="107"/>
      <c r="B808" s="70"/>
    </row>
    <row r="809" spans="1:2" ht="13" x14ac:dyDescent="0.15">
      <c r="A809" s="107"/>
      <c r="B809" s="70"/>
    </row>
    <row r="810" spans="1:2" ht="13" x14ac:dyDescent="0.15">
      <c r="A810" s="107"/>
      <c r="B810" s="70"/>
    </row>
    <row r="811" spans="1:2" ht="13" x14ac:dyDescent="0.15">
      <c r="A811" s="107"/>
      <c r="B811" s="70"/>
    </row>
    <row r="812" spans="1:2" ht="13" x14ac:dyDescent="0.15">
      <c r="A812" s="107"/>
      <c r="B812" s="70"/>
    </row>
    <row r="813" spans="1:2" ht="13" x14ac:dyDescent="0.15">
      <c r="A813" s="107"/>
      <c r="B813" s="70"/>
    </row>
    <row r="814" spans="1:2" ht="13" x14ac:dyDescent="0.15">
      <c r="A814" s="107"/>
      <c r="B814" s="70"/>
    </row>
    <row r="815" spans="1:2" ht="13" x14ac:dyDescent="0.15">
      <c r="A815" s="107"/>
      <c r="B815" s="70"/>
    </row>
    <row r="816" spans="1:2" ht="13" x14ac:dyDescent="0.15">
      <c r="A816" s="107"/>
      <c r="B816" s="70"/>
    </row>
    <row r="817" spans="1:2" ht="13" x14ac:dyDescent="0.15">
      <c r="A817" s="107"/>
      <c r="B817" s="70"/>
    </row>
    <row r="818" spans="1:2" ht="13" x14ac:dyDescent="0.15">
      <c r="A818" s="107"/>
      <c r="B818" s="70"/>
    </row>
    <row r="819" spans="1:2" ht="13" x14ac:dyDescent="0.15">
      <c r="A819" s="107"/>
      <c r="B819" s="70"/>
    </row>
    <row r="820" spans="1:2" ht="13" x14ac:dyDescent="0.15">
      <c r="A820" s="107"/>
      <c r="B820" s="70"/>
    </row>
    <row r="821" spans="1:2" ht="13" x14ac:dyDescent="0.15">
      <c r="A821" s="107"/>
      <c r="B821" s="70"/>
    </row>
    <row r="822" spans="1:2" ht="13" x14ac:dyDescent="0.15">
      <c r="A822" s="107"/>
      <c r="B822" s="70"/>
    </row>
    <row r="823" spans="1:2" ht="13" x14ac:dyDescent="0.15">
      <c r="A823" s="107"/>
      <c r="B823" s="70"/>
    </row>
    <row r="824" spans="1:2" ht="13" x14ac:dyDescent="0.15">
      <c r="A824" s="107"/>
      <c r="B824" s="70"/>
    </row>
    <row r="825" spans="1:2" ht="13" x14ac:dyDescent="0.15">
      <c r="A825" s="107"/>
      <c r="B825" s="70"/>
    </row>
    <row r="826" spans="1:2" ht="13" x14ac:dyDescent="0.15">
      <c r="A826" s="107"/>
      <c r="B826" s="70"/>
    </row>
    <row r="827" spans="1:2" ht="13" x14ac:dyDescent="0.15">
      <c r="A827" s="107"/>
      <c r="B827" s="70"/>
    </row>
    <row r="828" spans="1:2" ht="13" x14ac:dyDescent="0.15">
      <c r="A828" s="107"/>
      <c r="B828" s="70"/>
    </row>
    <row r="829" spans="1:2" ht="13" x14ac:dyDescent="0.15">
      <c r="A829" s="107"/>
      <c r="B829" s="70"/>
    </row>
    <row r="830" spans="1:2" ht="13" x14ac:dyDescent="0.15">
      <c r="A830" s="107"/>
      <c r="B830" s="70"/>
    </row>
    <row r="831" spans="1:2" ht="13" x14ac:dyDescent="0.15">
      <c r="A831" s="107"/>
      <c r="B831" s="70"/>
    </row>
    <row r="832" spans="1:2" ht="13" x14ac:dyDescent="0.15">
      <c r="A832" s="107"/>
      <c r="B832" s="70"/>
    </row>
    <row r="833" spans="1:2" ht="13" x14ac:dyDescent="0.15">
      <c r="A833" s="107"/>
      <c r="B833" s="70"/>
    </row>
    <row r="834" spans="1:2" ht="13" x14ac:dyDescent="0.15">
      <c r="A834" s="107"/>
      <c r="B834" s="70"/>
    </row>
    <row r="835" spans="1:2" ht="13" x14ac:dyDescent="0.15">
      <c r="A835" s="107"/>
      <c r="B835" s="70"/>
    </row>
    <row r="836" spans="1:2" ht="13" x14ac:dyDescent="0.15">
      <c r="A836" s="107"/>
      <c r="B836" s="70"/>
    </row>
    <row r="837" spans="1:2" ht="13" x14ac:dyDescent="0.15">
      <c r="A837" s="107"/>
      <c r="B837" s="70"/>
    </row>
    <row r="838" spans="1:2" ht="13" x14ac:dyDescent="0.15">
      <c r="A838" s="107"/>
      <c r="B838" s="70"/>
    </row>
    <row r="839" spans="1:2" ht="13" x14ac:dyDescent="0.15">
      <c r="A839" s="107"/>
      <c r="B839" s="70"/>
    </row>
    <row r="840" spans="1:2" ht="13" x14ac:dyDescent="0.15">
      <c r="A840" s="107"/>
      <c r="B840" s="70"/>
    </row>
    <row r="841" spans="1:2" ht="13" x14ac:dyDescent="0.15">
      <c r="A841" s="107"/>
      <c r="B841" s="70"/>
    </row>
    <row r="842" spans="1:2" ht="13" x14ac:dyDescent="0.15">
      <c r="A842" s="107"/>
      <c r="B842" s="70"/>
    </row>
    <row r="843" spans="1:2" ht="13" x14ac:dyDescent="0.15">
      <c r="A843" s="107"/>
      <c r="B843" s="70"/>
    </row>
    <row r="844" spans="1:2" ht="13" x14ac:dyDescent="0.15">
      <c r="A844" s="107"/>
      <c r="B844" s="70"/>
    </row>
    <row r="845" spans="1:2" ht="13" x14ac:dyDescent="0.15">
      <c r="A845" s="107"/>
      <c r="B845" s="70"/>
    </row>
    <row r="846" spans="1:2" ht="13" x14ac:dyDescent="0.15">
      <c r="A846" s="107"/>
      <c r="B846" s="70"/>
    </row>
    <row r="847" spans="1:2" ht="13" x14ac:dyDescent="0.15">
      <c r="A847" s="107"/>
      <c r="B847" s="70"/>
    </row>
    <row r="848" spans="1:2" ht="13" x14ac:dyDescent="0.15">
      <c r="A848" s="107"/>
      <c r="B848" s="70"/>
    </row>
    <row r="849" spans="1:2" ht="13" x14ac:dyDescent="0.15">
      <c r="A849" s="107"/>
      <c r="B849" s="70"/>
    </row>
    <row r="850" spans="1:2" ht="13" x14ac:dyDescent="0.15">
      <c r="A850" s="107"/>
      <c r="B850" s="70"/>
    </row>
    <row r="851" spans="1:2" ht="13" x14ac:dyDescent="0.15">
      <c r="A851" s="107"/>
      <c r="B851" s="70"/>
    </row>
    <row r="852" spans="1:2" ht="13" x14ac:dyDescent="0.15">
      <c r="A852" s="107"/>
      <c r="B852" s="70"/>
    </row>
    <row r="853" spans="1:2" ht="13" x14ac:dyDescent="0.15">
      <c r="A853" s="107"/>
      <c r="B853" s="70"/>
    </row>
    <row r="854" spans="1:2" ht="13" x14ac:dyDescent="0.15">
      <c r="A854" s="107"/>
      <c r="B854" s="70"/>
    </row>
    <row r="855" spans="1:2" ht="13" x14ac:dyDescent="0.15">
      <c r="A855" s="107"/>
      <c r="B855" s="70"/>
    </row>
    <row r="856" spans="1:2" ht="13" x14ac:dyDescent="0.15">
      <c r="A856" s="107"/>
      <c r="B856" s="70"/>
    </row>
    <row r="857" spans="1:2" ht="13" x14ac:dyDescent="0.15">
      <c r="A857" s="107"/>
      <c r="B857" s="70"/>
    </row>
    <row r="858" spans="1:2" ht="13" x14ac:dyDescent="0.15">
      <c r="A858" s="107"/>
      <c r="B858" s="70"/>
    </row>
    <row r="859" spans="1:2" ht="13" x14ac:dyDescent="0.15">
      <c r="A859" s="107"/>
      <c r="B859" s="70"/>
    </row>
    <row r="860" spans="1:2" ht="13" x14ac:dyDescent="0.15">
      <c r="A860" s="107"/>
      <c r="B860" s="70"/>
    </row>
    <row r="861" spans="1:2" ht="13" x14ac:dyDescent="0.15">
      <c r="A861" s="107"/>
      <c r="B861" s="70"/>
    </row>
    <row r="862" spans="1:2" ht="13" x14ac:dyDescent="0.15">
      <c r="A862" s="107"/>
      <c r="B862" s="70"/>
    </row>
    <row r="863" spans="1:2" ht="13" x14ac:dyDescent="0.15">
      <c r="A863" s="107"/>
      <c r="B863" s="70"/>
    </row>
    <row r="864" spans="1:2" ht="13" x14ac:dyDescent="0.15">
      <c r="A864" s="107"/>
      <c r="B864" s="70"/>
    </row>
    <row r="865" spans="1:2" ht="13" x14ac:dyDescent="0.15">
      <c r="A865" s="107"/>
      <c r="B865" s="70"/>
    </row>
    <row r="866" spans="1:2" ht="13" x14ac:dyDescent="0.15">
      <c r="A866" s="107"/>
      <c r="B866" s="70"/>
    </row>
    <row r="867" spans="1:2" ht="13" x14ac:dyDescent="0.15">
      <c r="A867" s="107"/>
      <c r="B867" s="70"/>
    </row>
    <row r="868" spans="1:2" ht="13" x14ac:dyDescent="0.15">
      <c r="A868" s="107"/>
      <c r="B868" s="70"/>
    </row>
    <row r="869" spans="1:2" ht="13" x14ac:dyDescent="0.15">
      <c r="A869" s="107"/>
      <c r="B869" s="70"/>
    </row>
    <row r="870" spans="1:2" ht="13" x14ac:dyDescent="0.15">
      <c r="A870" s="107"/>
      <c r="B870" s="70"/>
    </row>
    <row r="871" spans="1:2" ht="13" x14ac:dyDescent="0.15">
      <c r="A871" s="107"/>
      <c r="B871" s="70"/>
    </row>
    <row r="872" spans="1:2" ht="13" x14ac:dyDescent="0.15">
      <c r="A872" s="107"/>
      <c r="B872" s="70"/>
    </row>
    <row r="873" spans="1:2" ht="13" x14ac:dyDescent="0.15">
      <c r="A873" s="107"/>
      <c r="B873" s="70"/>
    </row>
    <row r="874" spans="1:2" ht="13" x14ac:dyDescent="0.15">
      <c r="A874" s="107"/>
      <c r="B874" s="70"/>
    </row>
    <row r="875" spans="1:2" ht="13" x14ac:dyDescent="0.15">
      <c r="A875" s="107"/>
      <c r="B875" s="70"/>
    </row>
    <row r="876" spans="1:2" ht="13" x14ac:dyDescent="0.15">
      <c r="A876" s="107"/>
      <c r="B876" s="70"/>
    </row>
    <row r="877" spans="1:2" ht="13" x14ac:dyDescent="0.15">
      <c r="A877" s="107"/>
      <c r="B877" s="70"/>
    </row>
    <row r="878" spans="1:2" ht="13" x14ac:dyDescent="0.15">
      <c r="A878" s="107"/>
      <c r="B878" s="70"/>
    </row>
    <row r="879" spans="1:2" ht="13" x14ac:dyDescent="0.15">
      <c r="A879" s="107"/>
      <c r="B879" s="70"/>
    </row>
    <row r="880" spans="1:2" ht="13" x14ac:dyDescent="0.15">
      <c r="A880" s="107"/>
      <c r="B880" s="70"/>
    </row>
    <row r="881" spans="1:2" ht="13" x14ac:dyDescent="0.15">
      <c r="A881" s="107"/>
      <c r="B881" s="70"/>
    </row>
    <row r="882" spans="1:2" ht="13" x14ac:dyDescent="0.15">
      <c r="A882" s="107"/>
      <c r="B882" s="70"/>
    </row>
    <row r="883" spans="1:2" ht="13" x14ac:dyDescent="0.15">
      <c r="A883" s="107"/>
      <c r="B883" s="70"/>
    </row>
    <row r="884" spans="1:2" ht="13" x14ac:dyDescent="0.15">
      <c r="A884" s="107"/>
      <c r="B884" s="70"/>
    </row>
    <row r="885" spans="1:2" ht="13" x14ac:dyDescent="0.15">
      <c r="A885" s="107"/>
      <c r="B885" s="70"/>
    </row>
    <row r="886" spans="1:2" ht="13" x14ac:dyDescent="0.15">
      <c r="A886" s="107"/>
      <c r="B886" s="70"/>
    </row>
    <row r="887" spans="1:2" ht="13" x14ac:dyDescent="0.15">
      <c r="A887" s="107"/>
      <c r="B887" s="70"/>
    </row>
    <row r="888" spans="1:2" ht="13" x14ac:dyDescent="0.15">
      <c r="A888" s="107"/>
      <c r="B888" s="70"/>
    </row>
    <row r="889" spans="1:2" ht="13" x14ac:dyDescent="0.15">
      <c r="A889" s="107"/>
      <c r="B889" s="70"/>
    </row>
    <row r="890" spans="1:2" ht="13" x14ac:dyDescent="0.15">
      <c r="A890" s="107"/>
      <c r="B890" s="70"/>
    </row>
    <row r="891" spans="1:2" ht="13" x14ac:dyDescent="0.15">
      <c r="A891" s="107"/>
      <c r="B891" s="70"/>
    </row>
    <row r="892" spans="1:2" ht="13" x14ac:dyDescent="0.15">
      <c r="A892" s="107"/>
      <c r="B892" s="70"/>
    </row>
    <row r="893" spans="1:2" ht="13" x14ac:dyDescent="0.15">
      <c r="A893" s="107"/>
      <c r="B893" s="70"/>
    </row>
    <row r="894" spans="1:2" ht="13" x14ac:dyDescent="0.15">
      <c r="A894" s="107"/>
      <c r="B894" s="70"/>
    </row>
    <row r="895" spans="1:2" ht="13" x14ac:dyDescent="0.15">
      <c r="A895" s="107"/>
      <c r="B895" s="70"/>
    </row>
    <row r="896" spans="1:2" ht="13" x14ac:dyDescent="0.15">
      <c r="A896" s="107"/>
      <c r="B896" s="70"/>
    </row>
    <row r="897" spans="1:2" ht="13" x14ac:dyDescent="0.15">
      <c r="A897" s="107"/>
      <c r="B897" s="70"/>
    </row>
    <row r="898" spans="1:2" ht="13" x14ac:dyDescent="0.15">
      <c r="A898" s="107"/>
      <c r="B898" s="70"/>
    </row>
    <row r="899" spans="1:2" ht="13" x14ac:dyDescent="0.15">
      <c r="A899" s="107"/>
      <c r="B899" s="70"/>
    </row>
    <row r="900" spans="1:2" ht="13" x14ac:dyDescent="0.15">
      <c r="A900" s="107"/>
      <c r="B900" s="70"/>
    </row>
    <row r="901" spans="1:2" ht="13" x14ac:dyDescent="0.15">
      <c r="A901" s="107"/>
      <c r="B901" s="70"/>
    </row>
    <row r="902" spans="1:2" ht="13" x14ac:dyDescent="0.15">
      <c r="A902" s="107"/>
      <c r="B902" s="70"/>
    </row>
    <row r="903" spans="1:2" ht="13" x14ac:dyDescent="0.15">
      <c r="A903" s="107"/>
      <c r="B903" s="70"/>
    </row>
    <row r="904" spans="1:2" ht="13" x14ac:dyDescent="0.15">
      <c r="A904" s="107"/>
      <c r="B904" s="70"/>
    </row>
    <row r="905" spans="1:2" ht="13" x14ac:dyDescent="0.15">
      <c r="A905" s="107"/>
      <c r="B905" s="70"/>
    </row>
    <row r="906" spans="1:2" ht="13" x14ac:dyDescent="0.15">
      <c r="A906" s="107"/>
      <c r="B906" s="70"/>
    </row>
    <row r="907" spans="1:2" ht="13" x14ac:dyDescent="0.15">
      <c r="A907" s="107"/>
      <c r="B907" s="70"/>
    </row>
    <row r="908" spans="1:2" ht="13" x14ac:dyDescent="0.15">
      <c r="A908" s="107"/>
      <c r="B908" s="70"/>
    </row>
    <row r="909" spans="1:2" ht="13" x14ac:dyDescent="0.15">
      <c r="A909" s="107"/>
      <c r="B909" s="70"/>
    </row>
    <row r="910" spans="1:2" ht="13" x14ac:dyDescent="0.15">
      <c r="A910" s="107"/>
      <c r="B910" s="70"/>
    </row>
    <row r="911" spans="1:2" ht="13" x14ac:dyDescent="0.15">
      <c r="A911" s="107"/>
      <c r="B911" s="70"/>
    </row>
    <row r="912" spans="1:2" ht="13" x14ac:dyDescent="0.15">
      <c r="A912" s="107"/>
      <c r="B912" s="70"/>
    </row>
    <row r="913" spans="1:2" ht="13" x14ac:dyDescent="0.15">
      <c r="A913" s="107"/>
      <c r="B913" s="70"/>
    </row>
    <row r="914" spans="1:2" ht="13" x14ac:dyDescent="0.15">
      <c r="A914" s="107"/>
      <c r="B914" s="70"/>
    </row>
    <row r="915" spans="1:2" ht="13" x14ac:dyDescent="0.15">
      <c r="A915" s="107"/>
      <c r="B915" s="70"/>
    </row>
    <row r="916" spans="1:2" ht="13" x14ac:dyDescent="0.15">
      <c r="A916" s="107"/>
      <c r="B916" s="70"/>
    </row>
    <row r="917" spans="1:2" ht="13" x14ac:dyDescent="0.15">
      <c r="A917" s="107"/>
      <c r="B917" s="70"/>
    </row>
    <row r="918" spans="1:2" ht="13" x14ac:dyDescent="0.15">
      <c r="A918" s="107"/>
      <c r="B918" s="70"/>
    </row>
    <row r="919" spans="1:2" ht="13" x14ac:dyDescent="0.15">
      <c r="A919" s="107"/>
      <c r="B919" s="70"/>
    </row>
    <row r="920" spans="1:2" ht="13" x14ac:dyDescent="0.15">
      <c r="A920" s="107"/>
      <c r="B920" s="70"/>
    </row>
    <row r="921" spans="1:2" ht="13" x14ac:dyDescent="0.15">
      <c r="A921" s="107"/>
      <c r="B921" s="70"/>
    </row>
    <row r="922" spans="1:2" ht="13" x14ac:dyDescent="0.15">
      <c r="A922" s="107"/>
      <c r="B922" s="70"/>
    </row>
    <row r="923" spans="1:2" ht="13" x14ac:dyDescent="0.15">
      <c r="A923" s="107"/>
      <c r="B923" s="70"/>
    </row>
    <row r="924" spans="1:2" ht="13" x14ac:dyDescent="0.15">
      <c r="A924" s="107"/>
      <c r="B924" s="70"/>
    </row>
    <row r="925" spans="1:2" ht="13" x14ac:dyDescent="0.15">
      <c r="A925" s="107"/>
      <c r="B925" s="70"/>
    </row>
    <row r="926" spans="1:2" ht="13" x14ac:dyDescent="0.15">
      <c r="A926" s="107"/>
      <c r="B926" s="70"/>
    </row>
    <row r="927" spans="1:2" ht="13" x14ac:dyDescent="0.15">
      <c r="A927" s="107"/>
      <c r="B927" s="70"/>
    </row>
    <row r="928" spans="1:2" ht="13" x14ac:dyDescent="0.15">
      <c r="A928" s="107"/>
      <c r="B928" s="70"/>
    </row>
    <row r="929" spans="1:2" ht="13" x14ac:dyDescent="0.15">
      <c r="A929" s="107"/>
      <c r="B929" s="70"/>
    </row>
    <row r="930" spans="1:2" ht="13" x14ac:dyDescent="0.15">
      <c r="A930" s="107"/>
      <c r="B930" s="70"/>
    </row>
    <row r="931" spans="1:2" ht="13" x14ac:dyDescent="0.15">
      <c r="A931" s="107"/>
      <c r="B931" s="70"/>
    </row>
    <row r="932" spans="1:2" ht="13" x14ac:dyDescent="0.15">
      <c r="A932" s="107"/>
      <c r="B932" s="70"/>
    </row>
    <row r="933" spans="1:2" ht="13" x14ac:dyDescent="0.15">
      <c r="A933" s="107"/>
      <c r="B933" s="70"/>
    </row>
    <row r="934" spans="1:2" ht="13" x14ac:dyDescent="0.15">
      <c r="A934" s="107"/>
      <c r="B934" s="70"/>
    </row>
    <row r="935" spans="1:2" ht="13" x14ac:dyDescent="0.15">
      <c r="A935" s="107"/>
      <c r="B935" s="70"/>
    </row>
    <row r="936" spans="1:2" ht="13" x14ac:dyDescent="0.15">
      <c r="A936" s="107"/>
      <c r="B936" s="70"/>
    </row>
    <row r="937" spans="1:2" ht="13" x14ac:dyDescent="0.15">
      <c r="A937" s="107"/>
      <c r="B937" s="70"/>
    </row>
    <row r="938" spans="1:2" ht="13" x14ac:dyDescent="0.15">
      <c r="A938" s="107"/>
      <c r="B938" s="70"/>
    </row>
    <row r="939" spans="1:2" ht="13" x14ac:dyDescent="0.15">
      <c r="A939" s="107"/>
      <c r="B939" s="70"/>
    </row>
    <row r="940" spans="1:2" ht="13" x14ac:dyDescent="0.15">
      <c r="A940" s="107"/>
      <c r="B940" s="70"/>
    </row>
    <row r="941" spans="1:2" ht="13" x14ac:dyDescent="0.15">
      <c r="A941" s="107"/>
      <c r="B941" s="70"/>
    </row>
    <row r="942" spans="1:2" ht="13" x14ac:dyDescent="0.15">
      <c r="A942" s="107"/>
      <c r="B942" s="70"/>
    </row>
    <row r="943" spans="1:2" ht="13" x14ac:dyDescent="0.15">
      <c r="A943" s="107"/>
      <c r="B943" s="70"/>
    </row>
    <row r="944" spans="1:2" ht="13" x14ac:dyDescent="0.15">
      <c r="A944" s="107"/>
      <c r="B944" s="70"/>
    </row>
    <row r="945" spans="1:2" ht="13" x14ac:dyDescent="0.15">
      <c r="A945" s="107"/>
      <c r="B945" s="70"/>
    </row>
    <row r="946" spans="1:2" ht="13" x14ac:dyDescent="0.15">
      <c r="A946" s="107"/>
      <c r="B946" s="70"/>
    </row>
    <row r="947" spans="1:2" ht="13" x14ac:dyDescent="0.15">
      <c r="A947" s="107"/>
      <c r="B947" s="70"/>
    </row>
    <row r="948" spans="1:2" ht="13" x14ac:dyDescent="0.15">
      <c r="A948" s="107"/>
      <c r="B948" s="70"/>
    </row>
    <row r="949" spans="1:2" ht="13" x14ac:dyDescent="0.15">
      <c r="A949" s="107"/>
      <c r="B949" s="70"/>
    </row>
    <row r="950" spans="1:2" ht="13" x14ac:dyDescent="0.15">
      <c r="A950" s="107"/>
      <c r="B950" s="70"/>
    </row>
    <row r="951" spans="1:2" ht="13" x14ac:dyDescent="0.15">
      <c r="A951" s="107"/>
      <c r="B951" s="70"/>
    </row>
    <row r="952" spans="1:2" ht="13" x14ac:dyDescent="0.15">
      <c r="A952" s="107"/>
      <c r="B952" s="70"/>
    </row>
    <row r="953" spans="1:2" ht="13" x14ac:dyDescent="0.15">
      <c r="A953" s="107"/>
      <c r="B953" s="70"/>
    </row>
    <row r="954" spans="1:2" ht="13" x14ac:dyDescent="0.15">
      <c r="A954" s="107"/>
      <c r="B954" s="70"/>
    </row>
    <row r="955" spans="1:2" ht="13" x14ac:dyDescent="0.15">
      <c r="A955" s="107"/>
      <c r="B955" s="70"/>
    </row>
    <row r="956" spans="1:2" ht="13" x14ac:dyDescent="0.15">
      <c r="A956" s="107"/>
      <c r="B956" s="70"/>
    </row>
    <row r="957" spans="1:2" ht="13" x14ac:dyDescent="0.15">
      <c r="A957" s="107"/>
      <c r="B957" s="70"/>
    </row>
    <row r="958" spans="1:2" ht="13" x14ac:dyDescent="0.15">
      <c r="A958" s="107"/>
      <c r="B958" s="70"/>
    </row>
    <row r="959" spans="1:2" ht="13" x14ac:dyDescent="0.15">
      <c r="A959" s="107"/>
      <c r="B959" s="70"/>
    </row>
    <row r="960" spans="1:2" ht="13" x14ac:dyDescent="0.15">
      <c r="A960" s="107"/>
      <c r="B960" s="70"/>
    </row>
    <row r="961" spans="1:2" ht="13" x14ac:dyDescent="0.15">
      <c r="A961" s="107"/>
      <c r="B961" s="70"/>
    </row>
    <row r="962" spans="1:2" ht="13" x14ac:dyDescent="0.15">
      <c r="A962" s="107"/>
      <c r="B962" s="70"/>
    </row>
    <row r="963" spans="1:2" ht="13" x14ac:dyDescent="0.15">
      <c r="A963" s="107"/>
      <c r="B963" s="70"/>
    </row>
    <row r="964" spans="1:2" ht="13" x14ac:dyDescent="0.15">
      <c r="A964" s="107"/>
      <c r="B964" s="70"/>
    </row>
    <row r="965" spans="1:2" ht="13" x14ac:dyDescent="0.15">
      <c r="A965" s="107"/>
      <c r="B965" s="70"/>
    </row>
    <row r="966" spans="1:2" ht="13" x14ac:dyDescent="0.15">
      <c r="A966" s="107"/>
      <c r="B966" s="70"/>
    </row>
    <row r="967" spans="1:2" ht="13" x14ac:dyDescent="0.15">
      <c r="A967" s="107"/>
      <c r="B967" s="70"/>
    </row>
    <row r="968" spans="1:2" ht="13" x14ac:dyDescent="0.15">
      <c r="A968" s="107"/>
      <c r="B968" s="70"/>
    </row>
    <row r="969" spans="1:2" ht="13" x14ac:dyDescent="0.15">
      <c r="A969" s="107"/>
      <c r="B969" s="70"/>
    </row>
    <row r="970" spans="1:2" ht="13" x14ac:dyDescent="0.15">
      <c r="A970" s="107"/>
      <c r="B970" s="70"/>
    </row>
    <row r="971" spans="1:2" ht="13" x14ac:dyDescent="0.15">
      <c r="A971" s="107"/>
      <c r="B971" s="70"/>
    </row>
    <row r="972" spans="1:2" ht="13" x14ac:dyDescent="0.15">
      <c r="A972" s="107"/>
      <c r="B972" s="70"/>
    </row>
    <row r="973" spans="1:2" ht="13" x14ac:dyDescent="0.15">
      <c r="A973" s="107"/>
      <c r="B973" s="70"/>
    </row>
    <row r="974" spans="1:2" ht="13" x14ac:dyDescent="0.15">
      <c r="A974" s="107"/>
      <c r="B974" s="70"/>
    </row>
    <row r="975" spans="1:2" ht="13" x14ac:dyDescent="0.15">
      <c r="A975" s="107"/>
      <c r="B975" s="70"/>
    </row>
    <row r="976" spans="1:2" ht="13" x14ac:dyDescent="0.15">
      <c r="A976" s="107"/>
      <c r="B976" s="70"/>
    </row>
    <row r="977" spans="1:2" ht="13" x14ac:dyDescent="0.15">
      <c r="A977" s="107"/>
      <c r="B977" s="70"/>
    </row>
    <row r="978" spans="1:2" ht="13" x14ac:dyDescent="0.15">
      <c r="A978" s="107"/>
      <c r="B978" s="70"/>
    </row>
    <row r="979" spans="1:2" ht="13" x14ac:dyDescent="0.15">
      <c r="A979" s="107"/>
      <c r="B979" s="70"/>
    </row>
    <row r="980" spans="1:2" ht="13" x14ac:dyDescent="0.15">
      <c r="A980" s="107"/>
      <c r="B980" s="70"/>
    </row>
    <row r="981" spans="1:2" ht="13" x14ac:dyDescent="0.15">
      <c r="A981" s="107"/>
      <c r="B981" s="70"/>
    </row>
    <row r="982" spans="1:2" ht="13" x14ac:dyDescent="0.15">
      <c r="A982" s="107"/>
      <c r="B982" s="70"/>
    </row>
    <row r="983" spans="1:2" ht="13" x14ac:dyDescent="0.15">
      <c r="A983" s="107"/>
      <c r="B983" s="70"/>
    </row>
    <row r="984" spans="1:2" ht="13" x14ac:dyDescent="0.15">
      <c r="A984" s="107"/>
      <c r="B984" s="70"/>
    </row>
    <row r="985" spans="1:2" ht="13" x14ac:dyDescent="0.15">
      <c r="A985" s="107"/>
      <c r="B985" s="70"/>
    </row>
    <row r="986" spans="1:2" ht="13" x14ac:dyDescent="0.15">
      <c r="A986" s="107"/>
      <c r="B986" s="70"/>
    </row>
    <row r="987" spans="1:2" ht="13" x14ac:dyDescent="0.15">
      <c r="A987" s="107"/>
      <c r="B987" s="70"/>
    </row>
    <row r="988" spans="1:2" ht="13" x14ac:dyDescent="0.15">
      <c r="A988" s="107"/>
      <c r="B988" s="70"/>
    </row>
    <row r="989" spans="1:2" ht="13" x14ac:dyDescent="0.15">
      <c r="A989" s="107"/>
      <c r="B989" s="70"/>
    </row>
    <row r="990" spans="1:2" ht="13" x14ac:dyDescent="0.15">
      <c r="A990" s="107"/>
      <c r="B990" s="70"/>
    </row>
    <row r="991" spans="1:2" ht="13" x14ac:dyDescent="0.15">
      <c r="A991" s="107"/>
      <c r="B991" s="70"/>
    </row>
    <row r="992" spans="1:2" ht="13" x14ac:dyDescent="0.15">
      <c r="A992" s="107"/>
      <c r="B992" s="70"/>
    </row>
    <row r="993" spans="1:2" ht="13" x14ac:dyDescent="0.15">
      <c r="A993" s="107"/>
      <c r="B993" s="70"/>
    </row>
    <row r="994" spans="1:2" ht="13" x14ac:dyDescent="0.15">
      <c r="A994" s="107"/>
      <c r="B994" s="70"/>
    </row>
    <row r="995" spans="1:2" ht="13" x14ac:dyDescent="0.15">
      <c r="A995" s="107"/>
      <c r="B995" s="70"/>
    </row>
    <row r="996" spans="1:2" ht="13" x14ac:dyDescent="0.15">
      <c r="A996" s="107"/>
      <c r="B996" s="70"/>
    </row>
    <row r="997" spans="1:2" ht="13" x14ac:dyDescent="0.15">
      <c r="A997" s="107"/>
      <c r="B997" s="70"/>
    </row>
    <row r="998" spans="1:2" ht="13" x14ac:dyDescent="0.15">
      <c r="A998" s="107"/>
      <c r="B998" s="70"/>
    </row>
    <row r="999" spans="1:2" ht="13" x14ac:dyDescent="0.15">
      <c r="A999" s="107"/>
      <c r="B999" s="70"/>
    </row>
    <row r="1000" spans="1:2" ht="13" x14ac:dyDescent="0.15">
      <c r="A1000" s="107"/>
      <c r="B1000" s="70"/>
    </row>
    <row r="1001" spans="1:2" ht="13" x14ac:dyDescent="0.15">
      <c r="A1001" s="107"/>
      <c r="B1001" s="70"/>
    </row>
    <row r="1002" spans="1:2" ht="13" x14ac:dyDescent="0.15">
      <c r="A1002" s="107"/>
      <c r="B1002" s="70"/>
    </row>
  </sheetData>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Z1030"/>
  <sheetViews>
    <sheetView topLeftCell="A21" workbookViewId="0">
      <selection activeCell="K32" sqref="K32"/>
    </sheetView>
  </sheetViews>
  <sheetFormatPr baseColWidth="10" defaultColWidth="14.5" defaultRowHeight="15.75" customHeight="1" x14ac:dyDescent="0.15"/>
  <cols>
    <col min="1" max="1" width="33" customWidth="1"/>
  </cols>
  <sheetData>
    <row r="1" spans="1:26" ht="15.75" customHeight="1" x14ac:dyDescent="0.15">
      <c r="A1" s="102" t="s">
        <v>2</v>
      </c>
      <c r="B1" s="72">
        <f>SUM(B2:B8)</f>
        <v>75618</v>
      </c>
      <c r="C1" s="73"/>
      <c r="D1" s="73"/>
      <c r="E1" s="73"/>
      <c r="F1" s="73"/>
      <c r="G1" s="73"/>
      <c r="H1" s="73"/>
      <c r="I1" s="73"/>
      <c r="J1" s="73"/>
      <c r="K1" s="73"/>
      <c r="L1" s="73"/>
      <c r="M1" s="73"/>
      <c r="N1" s="73"/>
      <c r="O1" s="73"/>
      <c r="P1" s="73"/>
      <c r="Q1" s="73"/>
      <c r="R1" s="73"/>
      <c r="S1" s="73"/>
      <c r="T1" s="73"/>
      <c r="U1" s="73"/>
      <c r="V1" s="73"/>
      <c r="W1" s="73"/>
      <c r="X1" s="73"/>
      <c r="Y1" s="73"/>
      <c r="Z1" s="73"/>
    </row>
    <row r="2" spans="1:26" ht="15.75" customHeight="1" x14ac:dyDescent="0.15">
      <c r="A2" s="106" t="s">
        <v>22</v>
      </c>
      <c r="B2" s="76">
        <v>60000</v>
      </c>
    </row>
    <row r="3" spans="1:26" ht="15.75" customHeight="1" x14ac:dyDescent="0.15">
      <c r="A3" s="106" t="s">
        <v>24</v>
      </c>
      <c r="B3" s="76">
        <v>7932</v>
      </c>
    </row>
    <row r="4" spans="1:26" ht="15.75" customHeight="1" x14ac:dyDescent="0.15">
      <c r="A4" s="106" t="s">
        <v>111</v>
      </c>
      <c r="B4" s="76">
        <v>1937</v>
      </c>
    </row>
    <row r="5" spans="1:26" ht="15.75" customHeight="1" x14ac:dyDescent="0.15">
      <c r="A5" s="106" t="s">
        <v>112</v>
      </c>
      <c r="B5" s="76">
        <v>1250</v>
      </c>
    </row>
    <row r="6" spans="1:26" ht="15.75" customHeight="1" x14ac:dyDescent="0.15">
      <c r="A6" s="106" t="s">
        <v>113</v>
      </c>
      <c r="B6" s="76">
        <v>950</v>
      </c>
    </row>
    <row r="7" spans="1:26" ht="15.75" customHeight="1" x14ac:dyDescent="0.15">
      <c r="A7" s="106" t="s">
        <v>26</v>
      </c>
      <c r="B7" s="76">
        <v>1257</v>
      </c>
    </row>
    <row r="8" spans="1:26" ht="15.75" customHeight="1" x14ac:dyDescent="0.15">
      <c r="A8" s="106" t="s">
        <v>114</v>
      </c>
      <c r="B8" s="76">
        <v>2292</v>
      </c>
    </row>
    <row r="9" spans="1:26" ht="15.75" customHeight="1" x14ac:dyDescent="0.15">
      <c r="A9" s="102" t="s">
        <v>98</v>
      </c>
      <c r="B9" s="110">
        <f>SUM(B10:B13)</f>
        <v>7854</v>
      </c>
      <c r="C9" s="73"/>
      <c r="D9" s="73"/>
      <c r="E9" s="73"/>
      <c r="F9" s="73"/>
      <c r="G9" s="73"/>
      <c r="H9" s="73"/>
      <c r="I9" s="73"/>
      <c r="J9" s="73"/>
      <c r="K9" s="73"/>
      <c r="L9" s="73"/>
      <c r="M9" s="73"/>
      <c r="N9" s="73"/>
      <c r="O9" s="73"/>
      <c r="P9" s="73"/>
      <c r="Q9" s="73"/>
      <c r="R9" s="73"/>
      <c r="S9" s="73"/>
      <c r="T9" s="73"/>
      <c r="U9" s="73"/>
      <c r="V9" s="73"/>
      <c r="W9" s="73"/>
      <c r="X9" s="73"/>
      <c r="Y9" s="73"/>
      <c r="Z9" s="73"/>
    </row>
    <row r="10" spans="1:26" ht="15.75" customHeight="1" x14ac:dyDescent="0.15">
      <c r="A10" s="106" t="s">
        <v>115</v>
      </c>
      <c r="B10" s="76">
        <v>5827</v>
      </c>
    </row>
    <row r="11" spans="1:26" ht="15.75" customHeight="1" x14ac:dyDescent="0.15">
      <c r="A11" s="106" t="s">
        <v>116</v>
      </c>
      <c r="B11" s="76">
        <v>934</v>
      </c>
    </row>
    <row r="12" spans="1:26" ht="15.75" customHeight="1" x14ac:dyDescent="0.15">
      <c r="A12" s="106" t="s">
        <v>117</v>
      </c>
      <c r="B12" s="76">
        <v>889</v>
      </c>
    </row>
    <row r="13" spans="1:26" ht="15.75" customHeight="1" x14ac:dyDescent="0.15">
      <c r="A13" s="106" t="s">
        <v>118</v>
      </c>
      <c r="B13" s="76">
        <v>204</v>
      </c>
    </row>
    <row r="14" spans="1:26" ht="15.75" customHeight="1" x14ac:dyDescent="0.15">
      <c r="A14" s="91" t="s">
        <v>119</v>
      </c>
      <c r="B14" s="111">
        <v>992</v>
      </c>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112"/>
    </row>
    <row r="15" spans="1:26" ht="15.75" customHeight="1" x14ac:dyDescent="0.15">
      <c r="A15" s="102" t="s">
        <v>26</v>
      </c>
      <c r="B15" s="110">
        <f>SUM(B16:B18)</f>
        <v>12588</v>
      </c>
      <c r="C15" s="73"/>
      <c r="D15" s="73"/>
      <c r="E15" s="73"/>
      <c r="F15" s="73"/>
      <c r="G15" s="73"/>
      <c r="H15" s="73"/>
      <c r="I15" s="73"/>
      <c r="J15" s="73"/>
      <c r="K15" s="73"/>
      <c r="L15" s="73"/>
      <c r="M15" s="73"/>
      <c r="N15" s="73"/>
      <c r="O15" s="73"/>
      <c r="P15" s="73"/>
      <c r="Q15" s="73"/>
      <c r="R15" s="73"/>
      <c r="S15" s="73"/>
      <c r="T15" s="73"/>
      <c r="U15" s="73"/>
      <c r="V15" s="73"/>
      <c r="W15" s="73"/>
      <c r="X15" s="73"/>
      <c r="Y15" s="73"/>
      <c r="Z15" s="73"/>
    </row>
    <row r="16" spans="1:26" ht="15.75" customHeight="1" x14ac:dyDescent="0.15">
      <c r="A16" s="106" t="s">
        <v>120</v>
      </c>
      <c r="B16" s="76">
        <v>6719</v>
      </c>
      <c r="C16" s="68"/>
      <c r="D16" s="68"/>
      <c r="E16" s="68"/>
      <c r="F16" s="68"/>
      <c r="G16" s="68"/>
      <c r="H16" s="68"/>
      <c r="I16" s="68"/>
      <c r="J16" s="68"/>
      <c r="K16" s="68"/>
      <c r="L16" s="68"/>
      <c r="M16" s="68"/>
      <c r="N16" s="68"/>
      <c r="O16" s="68"/>
      <c r="P16" s="68"/>
      <c r="Q16" s="68"/>
      <c r="R16" s="68"/>
      <c r="S16" s="68"/>
      <c r="T16" s="68"/>
      <c r="U16" s="68"/>
      <c r="V16" s="68"/>
      <c r="W16" s="68"/>
      <c r="X16" s="68"/>
      <c r="Y16" s="68"/>
      <c r="Z16" s="68"/>
    </row>
    <row r="17" spans="1:26" ht="15.75" customHeight="1" x14ac:dyDescent="0.15">
      <c r="A17" s="106" t="s">
        <v>121</v>
      </c>
      <c r="B17" s="76">
        <v>4707</v>
      </c>
      <c r="C17" s="68"/>
      <c r="D17" s="68"/>
      <c r="E17" s="68"/>
      <c r="F17" s="68"/>
      <c r="G17" s="68"/>
      <c r="H17" s="68"/>
      <c r="I17" s="68"/>
      <c r="J17" s="68"/>
      <c r="K17" s="68"/>
      <c r="L17" s="68"/>
      <c r="M17" s="68"/>
      <c r="N17" s="68"/>
      <c r="O17" s="68"/>
      <c r="P17" s="68"/>
      <c r="Q17" s="68"/>
      <c r="R17" s="68"/>
      <c r="S17" s="68"/>
      <c r="T17" s="68"/>
      <c r="U17" s="68"/>
      <c r="V17" s="68"/>
      <c r="W17" s="68"/>
      <c r="X17" s="68"/>
      <c r="Y17" s="68"/>
      <c r="Z17" s="68"/>
    </row>
    <row r="18" spans="1:26" ht="15.75" customHeight="1" x14ac:dyDescent="0.15">
      <c r="A18" s="106" t="s">
        <v>122</v>
      </c>
      <c r="B18" s="76">
        <v>1162</v>
      </c>
    </row>
    <row r="19" spans="1:26" ht="15.75" customHeight="1" x14ac:dyDescent="0.15">
      <c r="A19" s="102" t="s">
        <v>123</v>
      </c>
      <c r="B19" s="110">
        <f>SUM(B20:B22)</f>
        <v>1250</v>
      </c>
      <c r="C19" s="73"/>
      <c r="D19" s="73"/>
      <c r="E19" s="73"/>
      <c r="F19" s="73"/>
      <c r="G19" s="73"/>
      <c r="H19" s="73"/>
      <c r="I19" s="73"/>
      <c r="J19" s="73"/>
      <c r="K19" s="73"/>
      <c r="L19" s="73"/>
      <c r="M19" s="73"/>
      <c r="N19" s="73"/>
      <c r="O19" s="73"/>
      <c r="P19" s="73"/>
      <c r="Q19" s="73"/>
      <c r="R19" s="73"/>
      <c r="S19" s="73"/>
      <c r="T19" s="73"/>
      <c r="U19" s="73"/>
      <c r="V19" s="73"/>
      <c r="W19" s="73"/>
      <c r="X19" s="73"/>
      <c r="Y19" s="73"/>
      <c r="Z19" s="73"/>
    </row>
    <row r="20" spans="1:26" ht="15.75" customHeight="1" x14ac:dyDescent="0.15">
      <c r="A20" s="106" t="s">
        <v>124</v>
      </c>
      <c r="B20" s="76">
        <v>200</v>
      </c>
    </row>
    <row r="21" spans="1:26" ht="15.75" customHeight="1" x14ac:dyDescent="0.15">
      <c r="A21" s="106" t="s">
        <v>125</v>
      </c>
      <c r="B21" s="76">
        <v>825</v>
      </c>
    </row>
    <row r="22" spans="1:26" ht="15.75" customHeight="1" x14ac:dyDescent="0.15">
      <c r="A22" s="106" t="s">
        <v>126</v>
      </c>
      <c r="B22" s="76">
        <v>225</v>
      </c>
    </row>
    <row r="23" spans="1:26" ht="15.75" customHeight="1" x14ac:dyDescent="0.15">
      <c r="A23" s="102" t="s">
        <v>127</v>
      </c>
      <c r="B23" s="110">
        <f>SUM(B24:B30)</f>
        <v>193326</v>
      </c>
      <c r="C23" s="73"/>
      <c r="D23" s="73"/>
      <c r="E23" s="73"/>
      <c r="F23" s="73"/>
      <c r="G23" s="73"/>
      <c r="H23" s="73"/>
      <c r="I23" s="73"/>
      <c r="J23" s="73"/>
      <c r="K23" s="73"/>
      <c r="L23" s="73"/>
      <c r="M23" s="73"/>
      <c r="N23" s="73"/>
      <c r="O23" s="73"/>
      <c r="P23" s="73"/>
      <c r="Q23" s="73"/>
      <c r="R23" s="73"/>
      <c r="S23" s="73"/>
      <c r="T23" s="73"/>
      <c r="U23" s="73"/>
      <c r="V23" s="73"/>
      <c r="W23" s="73"/>
      <c r="X23" s="73"/>
      <c r="Y23" s="73"/>
      <c r="Z23" s="73"/>
    </row>
    <row r="24" spans="1:26" ht="15.75" customHeight="1" x14ac:dyDescent="0.15">
      <c r="A24" s="106" t="s">
        <v>78</v>
      </c>
      <c r="B24" s="76">
        <v>83284</v>
      </c>
    </row>
    <row r="25" spans="1:26" ht="15.75" customHeight="1" x14ac:dyDescent="0.15">
      <c r="A25" s="106" t="s">
        <v>79</v>
      </c>
      <c r="B25" s="76">
        <v>52191</v>
      </c>
    </row>
    <row r="26" spans="1:26" ht="15.75" customHeight="1" x14ac:dyDescent="0.15">
      <c r="A26" s="106" t="s">
        <v>128</v>
      </c>
      <c r="B26" s="76">
        <v>404</v>
      </c>
    </row>
    <row r="27" spans="1:26" ht="15.75" customHeight="1" x14ac:dyDescent="0.15">
      <c r="A27" s="106" t="s">
        <v>80</v>
      </c>
      <c r="B27" s="76">
        <v>16050</v>
      </c>
    </row>
    <row r="28" spans="1:26" ht="15.75" customHeight="1" x14ac:dyDescent="0.15">
      <c r="A28" s="106" t="s">
        <v>129</v>
      </c>
      <c r="B28" s="76">
        <v>10250</v>
      </c>
    </row>
    <row r="29" spans="1:26" ht="15.75" customHeight="1" x14ac:dyDescent="0.15">
      <c r="A29" s="106" t="s">
        <v>130</v>
      </c>
      <c r="B29" s="76">
        <v>11918</v>
      </c>
    </row>
    <row r="30" spans="1:26" ht="15.75" customHeight="1" x14ac:dyDescent="0.15">
      <c r="A30" s="106" t="s">
        <v>102</v>
      </c>
      <c r="B30" s="76">
        <v>19229</v>
      </c>
    </row>
    <row r="31" spans="1:26" ht="15.75" customHeight="1" x14ac:dyDescent="0.15">
      <c r="A31" s="102" t="s">
        <v>107</v>
      </c>
      <c r="B31" s="110">
        <f>SUM(B32:B38)</f>
        <v>57375</v>
      </c>
      <c r="C31" s="73"/>
      <c r="D31" s="73"/>
      <c r="E31" s="73"/>
      <c r="F31" s="73"/>
      <c r="G31" s="73"/>
      <c r="H31" s="73"/>
      <c r="I31" s="73"/>
      <c r="J31" s="73"/>
      <c r="K31" s="73"/>
      <c r="L31" s="73"/>
      <c r="M31" s="73"/>
      <c r="N31" s="73"/>
      <c r="O31" s="73"/>
      <c r="P31" s="73"/>
      <c r="Q31" s="73"/>
      <c r="R31" s="73"/>
      <c r="S31" s="73"/>
      <c r="T31" s="73"/>
      <c r="U31" s="73"/>
      <c r="V31" s="73"/>
      <c r="W31" s="73"/>
      <c r="X31" s="73"/>
      <c r="Y31" s="73"/>
      <c r="Z31" s="73"/>
    </row>
    <row r="32" spans="1:26" ht="15.75" customHeight="1" x14ac:dyDescent="0.15">
      <c r="A32" s="106" t="s">
        <v>131</v>
      </c>
      <c r="B32" s="76">
        <v>22575</v>
      </c>
    </row>
    <row r="33" spans="1:26" ht="15.75" customHeight="1" x14ac:dyDescent="0.15">
      <c r="A33" s="106" t="s">
        <v>132</v>
      </c>
      <c r="B33" s="76">
        <v>19284</v>
      </c>
    </row>
    <row r="34" spans="1:26" ht="15.75" customHeight="1" x14ac:dyDescent="0.15">
      <c r="A34" s="106" t="s">
        <v>133</v>
      </c>
      <c r="B34" s="76">
        <v>2500</v>
      </c>
    </row>
    <row r="35" spans="1:26" ht="15.75" customHeight="1" x14ac:dyDescent="0.15">
      <c r="A35" s="106" t="s">
        <v>80</v>
      </c>
      <c r="B35" s="76">
        <v>7590</v>
      </c>
    </row>
    <row r="36" spans="1:26" ht="15.75" customHeight="1" x14ac:dyDescent="0.15">
      <c r="A36" s="106" t="s">
        <v>134</v>
      </c>
      <c r="B36" s="76">
        <v>3400</v>
      </c>
    </row>
    <row r="37" spans="1:26" ht="15.75" customHeight="1" x14ac:dyDescent="0.15">
      <c r="A37" s="106" t="s">
        <v>135</v>
      </c>
      <c r="B37" s="76">
        <v>1700</v>
      </c>
    </row>
    <row r="38" spans="1:26" ht="15.75" customHeight="1" x14ac:dyDescent="0.15">
      <c r="A38" s="106" t="s">
        <v>52</v>
      </c>
      <c r="B38" s="76">
        <v>326</v>
      </c>
    </row>
    <row r="39" spans="1:26" ht="15.75" customHeight="1" x14ac:dyDescent="0.15">
      <c r="A39" s="102" t="s">
        <v>31</v>
      </c>
      <c r="B39" s="72">
        <f>SUM(B40:B45)</f>
        <v>122864</v>
      </c>
      <c r="C39" s="73"/>
      <c r="D39" s="73"/>
      <c r="E39" s="73"/>
      <c r="F39" s="73"/>
      <c r="G39" s="73"/>
      <c r="H39" s="73"/>
      <c r="I39" s="73"/>
      <c r="J39" s="73"/>
      <c r="K39" s="73"/>
      <c r="L39" s="73"/>
      <c r="M39" s="73"/>
      <c r="N39" s="73"/>
      <c r="O39" s="73"/>
      <c r="P39" s="73"/>
      <c r="Q39" s="73"/>
      <c r="R39" s="73"/>
      <c r="S39" s="73"/>
      <c r="T39" s="73"/>
      <c r="U39" s="73"/>
      <c r="V39" s="73"/>
      <c r="W39" s="73"/>
      <c r="X39" s="73"/>
      <c r="Y39" s="73"/>
      <c r="Z39" s="73"/>
    </row>
    <row r="40" spans="1:26" ht="15.75" customHeight="1" x14ac:dyDescent="0.15">
      <c r="A40" s="106" t="s">
        <v>136</v>
      </c>
      <c r="B40" s="76">
        <v>4100</v>
      </c>
    </row>
    <row r="41" spans="1:26" ht="15.75" customHeight="1" x14ac:dyDescent="0.15">
      <c r="A41" s="106" t="s">
        <v>84</v>
      </c>
      <c r="B41" s="76">
        <v>4950</v>
      </c>
    </row>
    <row r="42" spans="1:26" ht="15.75" customHeight="1" x14ac:dyDescent="0.15">
      <c r="A42" s="106" t="s">
        <v>85</v>
      </c>
      <c r="B42" s="76">
        <v>11157</v>
      </c>
    </row>
    <row r="43" spans="1:26" ht="15.75" customHeight="1" x14ac:dyDescent="0.15">
      <c r="A43" s="106" t="s">
        <v>137</v>
      </c>
      <c r="B43" s="76">
        <v>44284</v>
      </c>
    </row>
    <row r="44" spans="1:26" ht="15.75" customHeight="1" x14ac:dyDescent="0.15">
      <c r="A44" s="106" t="s">
        <v>138</v>
      </c>
      <c r="B44" s="76">
        <v>31597</v>
      </c>
    </row>
    <row r="45" spans="1:26" ht="15.75" customHeight="1" x14ac:dyDescent="0.15">
      <c r="A45" s="106" t="s">
        <v>139</v>
      </c>
      <c r="B45" s="70">
        <f>SUM(B46:B55)</f>
        <v>26776</v>
      </c>
    </row>
    <row r="46" spans="1:26" ht="15.75" customHeight="1" x14ac:dyDescent="0.15">
      <c r="A46" s="103" t="s">
        <v>140</v>
      </c>
      <c r="B46" s="104">
        <v>7100</v>
      </c>
    </row>
    <row r="47" spans="1:26" ht="15.75" customHeight="1" x14ac:dyDescent="0.15">
      <c r="A47" s="103" t="s">
        <v>141</v>
      </c>
      <c r="B47" s="104">
        <v>5494</v>
      </c>
    </row>
    <row r="48" spans="1:26" ht="15.75" customHeight="1" x14ac:dyDescent="0.15">
      <c r="A48" s="103" t="s">
        <v>142</v>
      </c>
      <c r="B48" s="104">
        <v>11</v>
      </c>
    </row>
    <row r="49" spans="1:26" ht="15.75" customHeight="1" x14ac:dyDescent="0.15">
      <c r="A49" s="103" t="s">
        <v>143</v>
      </c>
      <c r="B49" s="104">
        <v>712</v>
      </c>
    </row>
    <row r="50" spans="1:26" ht="15.75" customHeight="1" x14ac:dyDescent="0.15">
      <c r="A50" s="103" t="s">
        <v>144</v>
      </c>
      <c r="B50" s="104">
        <v>3125</v>
      </c>
    </row>
    <row r="51" spans="1:26" ht="15.75" customHeight="1" x14ac:dyDescent="0.15">
      <c r="A51" s="103" t="s">
        <v>145</v>
      </c>
      <c r="B51" s="104">
        <v>2050</v>
      </c>
    </row>
    <row r="52" spans="1:26" ht="13" x14ac:dyDescent="0.15">
      <c r="A52" s="103" t="s">
        <v>146</v>
      </c>
      <c r="B52" s="104">
        <v>1000</v>
      </c>
    </row>
    <row r="53" spans="1:26" ht="13" x14ac:dyDescent="0.15">
      <c r="A53" s="103" t="s">
        <v>147</v>
      </c>
      <c r="B53" s="104">
        <v>3036</v>
      </c>
    </row>
    <row r="54" spans="1:26" ht="13" x14ac:dyDescent="0.15">
      <c r="A54" s="103" t="s">
        <v>148</v>
      </c>
      <c r="B54" s="104">
        <v>2038</v>
      </c>
    </row>
    <row r="55" spans="1:26" ht="13" x14ac:dyDescent="0.15">
      <c r="A55" s="103" t="s">
        <v>149</v>
      </c>
      <c r="B55" s="104">
        <v>2210</v>
      </c>
    </row>
    <row r="56" spans="1:26" ht="13" x14ac:dyDescent="0.15">
      <c r="A56" s="91" t="s">
        <v>150</v>
      </c>
      <c r="B56" s="113">
        <v>12620</v>
      </c>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row>
    <row r="57" spans="1:26" ht="13" x14ac:dyDescent="0.15">
      <c r="A57" s="102" t="s">
        <v>151</v>
      </c>
      <c r="B57" s="72">
        <f>B1+B9+B14+B15+B19+B23+B31+B39+B56</f>
        <v>484487</v>
      </c>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row>
    <row r="59" spans="1:26" ht="13" x14ac:dyDescent="0.15">
      <c r="A59" s="103"/>
      <c r="B59" s="70"/>
    </row>
    <row r="60" spans="1:26" ht="13" x14ac:dyDescent="0.15">
      <c r="A60" s="107"/>
      <c r="B60" s="70"/>
    </row>
    <row r="61" spans="1:26" ht="13" x14ac:dyDescent="0.15">
      <c r="A61" s="107"/>
      <c r="B61" s="70"/>
    </row>
    <row r="62" spans="1:26" ht="13" x14ac:dyDescent="0.15">
      <c r="A62" s="107"/>
      <c r="B62" s="70"/>
    </row>
    <row r="64" spans="1:26" ht="13" x14ac:dyDescent="0.15">
      <c r="A64" s="107"/>
      <c r="B64" s="70"/>
    </row>
    <row r="65" spans="1:2" ht="13" x14ac:dyDescent="0.15">
      <c r="A65" s="107"/>
      <c r="B65" s="70"/>
    </row>
    <row r="66" spans="1:2" ht="13" x14ac:dyDescent="0.15">
      <c r="A66" s="107"/>
      <c r="B66" s="70"/>
    </row>
    <row r="67" spans="1:2" ht="13" x14ac:dyDescent="0.15">
      <c r="A67" s="107"/>
      <c r="B67" s="70"/>
    </row>
    <row r="68" spans="1:2" ht="13" x14ac:dyDescent="0.15">
      <c r="A68" s="107"/>
      <c r="B68" s="70"/>
    </row>
    <row r="69" spans="1:2" ht="13" x14ac:dyDescent="0.15">
      <c r="A69" s="107"/>
      <c r="B69" s="70"/>
    </row>
    <row r="70" spans="1:2" ht="13" x14ac:dyDescent="0.15">
      <c r="A70" s="107"/>
      <c r="B70" s="70"/>
    </row>
    <row r="71" spans="1:2" ht="13" x14ac:dyDescent="0.15">
      <c r="A71" s="107"/>
      <c r="B71" s="70"/>
    </row>
    <row r="72" spans="1:2" ht="13" x14ac:dyDescent="0.15">
      <c r="A72" s="107"/>
      <c r="B72" s="70"/>
    </row>
    <row r="73" spans="1:2" ht="13" x14ac:dyDescent="0.15">
      <c r="A73" s="107"/>
      <c r="B73" s="70"/>
    </row>
    <row r="74" spans="1:2" ht="13" x14ac:dyDescent="0.15">
      <c r="A74" s="107"/>
      <c r="B74" s="70"/>
    </row>
    <row r="75" spans="1:2" ht="13" x14ac:dyDescent="0.15">
      <c r="A75" s="107"/>
      <c r="B75" s="70"/>
    </row>
    <row r="76" spans="1:2" ht="13" x14ac:dyDescent="0.15">
      <c r="A76" s="107"/>
      <c r="B76" s="70"/>
    </row>
    <row r="77" spans="1:2" ht="13" x14ac:dyDescent="0.15">
      <c r="A77" s="107"/>
      <c r="B77" s="70"/>
    </row>
    <row r="78" spans="1:2" ht="13" x14ac:dyDescent="0.15">
      <c r="A78" s="107"/>
      <c r="B78" s="70"/>
    </row>
    <row r="79" spans="1:2" ht="13" x14ac:dyDescent="0.15">
      <c r="A79" s="107"/>
      <c r="B79" s="70"/>
    </row>
    <row r="80" spans="1:2" ht="13" x14ac:dyDescent="0.15">
      <c r="A80" s="107"/>
      <c r="B80" s="70"/>
    </row>
    <row r="81" spans="1:2" ht="13" x14ac:dyDescent="0.15">
      <c r="A81" s="107"/>
      <c r="B81" s="70"/>
    </row>
    <row r="82" spans="1:2" ht="13" x14ac:dyDescent="0.15">
      <c r="A82" s="107"/>
      <c r="B82" s="70"/>
    </row>
    <row r="83" spans="1:2" ht="13" x14ac:dyDescent="0.15">
      <c r="A83" s="107"/>
      <c r="B83" s="70"/>
    </row>
    <row r="84" spans="1:2" ht="13" x14ac:dyDescent="0.15">
      <c r="A84" s="107"/>
      <c r="B84" s="70"/>
    </row>
    <row r="85" spans="1:2" ht="13" x14ac:dyDescent="0.15">
      <c r="A85" s="107"/>
      <c r="B85" s="70"/>
    </row>
    <row r="86" spans="1:2" ht="13" x14ac:dyDescent="0.15">
      <c r="A86" s="107"/>
      <c r="B86" s="70"/>
    </row>
    <row r="87" spans="1:2" ht="13" x14ac:dyDescent="0.15">
      <c r="A87" s="107"/>
      <c r="B87" s="70"/>
    </row>
    <row r="88" spans="1:2" ht="13" x14ac:dyDescent="0.15">
      <c r="A88" s="107"/>
      <c r="B88" s="70"/>
    </row>
    <row r="89" spans="1:2" ht="13" x14ac:dyDescent="0.15">
      <c r="A89" s="107"/>
      <c r="B89" s="70"/>
    </row>
    <row r="90" spans="1:2" ht="13" x14ac:dyDescent="0.15">
      <c r="A90" s="107"/>
      <c r="B90" s="70"/>
    </row>
    <row r="91" spans="1:2" ht="13" x14ac:dyDescent="0.15">
      <c r="A91" s="107"/>
      <c r="B91" s="70"/>
    </row>
    <row r="92" spans="1:2" ht="13" x14ac:dyDescent="0.15">
      <c r="A92" s="107"/>
      <c r="B92" s="70"/>
    </row>
    <row r="93" spans="1:2" ht="13" x14ac:dyDescent="0.15">
      <c r="A93" s="107"/>
      <c r="B93" s="70"/>
    </row>
    <row r="94" spans="1:2" ht="13" x14ac:dyDescent="0.15">
      <c r="A94" s="107"/>
      <c r="B94" s="70"/>
    </row>
    <row r="95" spans="1:2" ht="13" x14ac:dyDescent="0.15">
      <c r="A95" s="107"/>
      <c r="B95" s="70"/>
    </row>
    <row r="96" spans="1:2" ht="13" x14ac:dyDescent="0.15">
      <c r="A96" s="107"/>
      <c r="B96" s="70"/>
    </row>
    <row r="97" spans="1:2" ht="13" x14ac:dyDescent="0.15">
      <c r="A97" s="107"/>
      <c r="B97" s="70"/>
    </row>
    <row r="98" spans="1:2" ht="13" x14ac:dyDescent="0.15">
      <c r="A98" s="107"/>
      <c r="B98" s="70"/>
    </row>
    <row r="99" spans="1:2" ht="13" x14ac:dyDescent="0.15">
      <c r="A99" s="107"/>
      <c r="B99" s="70"/>
    </row>
    <row r="100" spans="1:2" ht="13" x14ac:dyDescent="0.15">
      <c r="A100" s="107"/>
      <c r="B100" s="70"/>
    </row>
    <row r="101" spans="1:2" ht="13" x14ac:dyDescent="0.15">
      <c r="A101" s="107"/>
      <c r="B101" s="70"/>
    </row>
    <row r="102" spans="1:2" ht="13" x14ac:dyDescent="0.15">
      <c r="A102" s="107"/>
      <c r="B102" s="70"/>
    </row>
    <row r="103" spans="1:2" ht="13" x14ac:dyDescent="0.15">
      <c r="A103" s="107"/>
      <c r="B103" s="70"/>
    </row>
    <row r="104" spans="1:2" ht="13" x14ac:dyDescent="0.15">
      <c r="A104" s="107"/>
      <c r="B104" s="70"/>
    </row>
    <row r="105" spans="1:2" ht="13" x14ac:dyDescent="0.15">
      <c r="A105" s="107"/>
      <c r="B105" s="70"/>
    </row>
    <row r="106" spans="1:2" ht="13" x14ac:dyDescent="0.15">
      <c r="A106" s="107"/>
      <c r="B106" s="70"/>
    </row>
    <row r="107" spans="1:2" ht="13" x14ac:dyDescent="0.15">
      <c r="A107" s="107"/>
      <c r="B107" s="70"/>
    </row>
    <row r="108" spans="1:2" ht="13" x14ac:dyDescent="0.15">
      <c r="A108" s="107"/>
      <c r="B108" s="70"/>
    </row>
    <row r="109" spans="1:2" ht="13" x14ac:dyDescent="0.15">
      <c r="A109" s="107"/>
      <c r="B109" s="70"/>
    </row>
    <row r="110" spans="1:2" ht="13" x14ac:dyDescent="0.15">
      <c r="A110" s="107"/>
      <c r="B110" s="70"/>
    </row>
    <row r="111" spans="1:2" ht="13" x14ac:dyDescent="0.15">
      <c r="A111" s="107"/>
      <c r="B111" s="70"/>
    </row>
    <row r="112" spans="1:2" ht="13" x14ac:dyDescent="0.15">
      <c r="A112" s="107"/>
      <c r="B112" s="70"/>
    </row>
    <row r="113" spans="1:2" ht="13" x14ac:dyDescent="0.15">
      <c r="A113" s="107"/>
      <c r="B113" s="70"/>
    </row>
    <row r="114" spans="1:2" ht="13" x14ac:dyDescent="0.15">
      <c r="A114" s="107"/>
      <c r="B114" s="70"/>
    </row>
    <row r="115" spans="1:2" ht="13" x14ac:dyDescent="0.15">
      <c r="A115" s="107"/>
      <c r="B115" s="70"/>
    </row>
    <row r="116" spans="1:2" ht="13" x14ac:dyDescent="0.15">
      <c r="A116" s="107"/>
      <c r="B116" s="70"/>
    </row>
    <row r="117" spans="1:2" ht="13" x14ac:dyDescent="0.15">
      <c r="A117" s="107"/>
      <c r="B117" s="70"/>
    </row>
    <row r="118" spans="1:2" ht="13" x14ac:dyDescent="0.15">
      <c r="A118" s="107"/>
      <c r="B118" s="70"/>
    </row>
    <row r="119" spans="1:2" ht="13" x14ac:dyDescent="0.15">
      <c r="A119" s="107"/>
      <c r="B119" s="70"/>
    </row>
    <row r="120" spans="1:2" ht="13" x14ac:dyDescent="0.15">
      <c r="A120" s="107"/>
      <c r="B120" s="70"/>
    </row>
    <row r="121" spans="1:2" ht="13" x14ac:dyDescent="0.15">
      <c r="A121" s="107"/>
      <c r="B121" s="70"/>
    </row>
    <row r="122" spans="1:2" ht="13" x14ac:dyDescent="0.15">
      <c r="A122" s="107"/>
      <c r="B122" s="70"/>
    </row>
    <row r="123" spans="1:2" ht="13" x14ac:dyDescent="0.15">
      <c r="A123" s="107"/>
      <c r="B123" s="70"/>
    </row>
    <row r="124" spans="1:2" ht="13" x14ac:dyDescent="0.15">
      <c r="A124" s="107"/>
      <c r="B124" s="70"/>
    </row>
    <row r="125" spans="1:2" ht="13" x14ac:dyDescent="0.15">
      <c r="A125" s="107"/>
      <c r="B125" s="70"/>
    </row>
    <row r="126" spans="1:2" ht="13" x14ac:dyDescent="0.15">
      <c r="A126" s="107"/>
      <c r="B126" s="70"/>
    </row>
    <row r="127" spans="1:2" ht="13" x14ac:dyDescent="0.15">
      <c r="A127" s="107"/>
      <c r="B127" s="70"/>
    </row>
    <row r="128" spans="1:2" ht="13" x14ac:dyDescent="0.15">
      <c r="A128" s="107"/>
      <c r="B128" s="70"/>
    </row>
    <row r="129" spans="1:2" ht="13" x14ac:dyDescent="0.15">
      <c r="A129" s="107"/>
      <c r="B129" s="70"/>
    </row>
    <row r="130" spans="1:2" ht="13" x14ac:dyDescent="0.15">
      <c r="A130" s="107"/>
      <c r="B130" s="70"/>
    </row>
    <row r="131" spans="1:2" ht="13" x14ac:dyDescent="0.15">
      <c r="A131" s="107"/>
      <c r="B131" s="70"/>
    </row>
    <row r="132" spans="1:2" ht="13" x14ac:dyDescent="0.15">
      <c r="A132" s="107"/>
      <c r="B132" s="70"/>
    </row>
    <row r="133" spans="1:2" ht="13" x14ac:dyDescent="0.15">
      <c r="A133" s="107"/>
      <c r="B133" s="70"/>
    </row>
    <row r="134" spans="1:2" ht="13" x14ac:dyDescent="0.15">
      <c r="A134" s="107"/>
      <c r="B134" s="70"/>
    </row>
    <row r="135" spans="1:2" ht="13" x14ac:dyDescent="0.15">
      <c r="A135" s="107"/>
      <c r="B135" s="70"/>
    </row>
    <row r="136" spans="1:2" ht="13" x14ac:dyDescent="0.15">
      <c r="A136" s="107"/>
      <c r="B136" s="70"/>
    </row>
    <row r="137" spans="1:2" ht="13" x14ac:dyDescent="0.15">
      <c r="A137" s="107"/>
      <c r="B137" s="70"/>
    </row>
    <row r="138" spans="1:2" ht="13" x14ac:dyDescent="0.15">
      <c r="A138" s="107"/>
      <c r="B138" s="70"/>
    </row>
    <row r="139" spans="1:2" ht="13" x14ac:dyDescent="0.15">
      <c r="A139" s="107"/>
      <c r="B139" s="70"/>
    </row>
    <row r="140" spans="1:2" ht="13" x14ac:dyDescent="0.15">
      <c r="A140" s="107"/>
      <c r="B140" s="70"/>
    </row>
    <row r="141" spans="1:2" ht="13" x14ac:dyDescent="0.15">
      <c r="A141" s="107"/>
      <c r="B141" s="70"/>
    </row>
    <row r="142" spans="1:2" ht="13" x14ac:dyDescent="0.15">
      <c r="A142" s="107"/>
      <c r="B142" s="70"/>
    </row>
    <row r="143" spans="1:2" ht="13" x14ac:dyDescent="0.15">
      <c r="A143" s="107"/>
      <c r="B143" s="70"/>
    </row>
    <row r="144" spans="1:2" ht="13" x14ac:dyDescent="0.15">
      <c r="A144" s="107"/>
      <c r="B144" s="70"/>
    </row>
    <row r="145" spans="1:2" ht="13" x14ac:dyDescent="0.15">
      <c r="A145" s="107"/>
      <c r="B145" s="70"/>
    </row>
    <row r="146" spans="1:2" ht="13" x14ac:dyDescent="0.15">
      <c r="A146" s="107"/>
      <c r="B146" s="70"/>
    </row>
    <row r="147" spans="1:2" ht="13" x14ac:dyDescent="0.15">
      <c r="A147" s="107"/>
      <c r="B147" s="70"/>
    </row>
    <row r="148" spans="1:2" ht="13" x14ac:dyDescent="0.15">
      <c r="A148" s="107"/>
      <c r="B148" s="70"/>
    </row>
    <row r="149" spans="1:2" ht="13" x14ac:dyDescent="0.15">
      <c r="A149" s="107"/>
      <c r="B149" s="70"/>
    </row>
    <row r="150" spans="1:2" ht="13" x14ac:dyDescent="0.15">
      <c r="A150" s="107"/>
      <c r="B150" s="70"/>
    </row>
    <row r="151" spans="1:2" ht="13" x14ac:dyDescent="0.15">
      <c r="A151" s="107"/>
      <c r="B151" s="70"/>
    </row>
    <row r="152" spans="1:2" ht="13" x14ac:dyDescent="0.15">
      <c r="A152" s="107"/>
      <c r="B152" s="70"/>
    </row>
    <row r="153" spans="1:2" ht="13" x14ac:dyDescent="0.15">
      <c r="A153" s="107"/>
      <c r="B153" s="70"/>
    </row>
    <row r="154" spans="1:2" ht="13" x14ac:dyDescent="0.15">
      <c r="A154" s="107"/>
      <c r="B154" s="70"/>
    </row>
    <row r="155" spans="1:2" ht="13" x14ac:dyDescent="0.15">
      <c r="A155" s="107"/>
      <c r="B155" s="70"/>
    </row>
    <row r="156" spans="1:2" ht="13" x14ac:dyDescent="0.15">
      <c r="A156" s="107"/>
      <c r="B156" s="70"/>
    </row>
    <row r="157" spans="1:2" ht="13" x14ac:dyDescent="0.15">
      <c r="A157" s="107"/>
      <c r="B157" s="70"/>
    </row>
    <row r="158" spans="1:2" ht="13" x14ac:dyDescent="0.15">
      <c r="A158" s="107"/>
      <c r="B158" s="70"/>
    </row>
    <row r="159" spans="1:2" ht="13" x14ac:dyDescent="0.15">
      <c r="A159" s="107"/>
      <c r="B159" s="70"/>
    </row>
    <row r="160" spans="1:2" ht="13" x14ac:dyDescent="0.15">
      <c r="A160" s="107"/>
      <c r="B160" s="70"/>
    </row>
    <row r="161" spans="1:2" ht="13" x14ac:dyDescent="0.15">
      <c r="A161" s="107"/>
      <c r="B161" s="70"/>
    </row>
    <row r="162" spans="1:2" ht="13" x14ac:dyDescent="0.15">
      <c r="A162" s="107"/>
      <c r="B162" s="70"/>
    </row>
    <row r="163" spans="1:2" ht="13" x14ac:dyDescent="0.15">
      <c r="A163" s="107"/>
      <c r="B163" s="70"/>
    </row>
    <row r="164" spans="1:2" ht="13" x14ac:dyDescent="0.15">
      <c r="A164" s="107"/>
      <c r="B164" s="70"/>
    </row>
    <row r="165" spans="1:2" ht="13" x14ac:dyDescent="0.15">
      <c r="A165" s="107"/>
      <c r="B165" s="70"/>
    </row>
    <row r="166" spans="1:2" ht="13" x14ac:dyDescent="0.15">
      <c r="A166" s="107"/>
      <c r="B166" s="70"/>
    </row>
    <row r="167" spans="1:2" ht="13" x14ac:dyDescent="0.15">
      <c r="A167" s="107"/>
      <c r="B167" s="70"/>
    </row>
    <row r="168" spans="1:2" ht="13" x14ac:dyDescent="0.15">
      <c r="A168" s="107"/>
      <c r="B168" s="70"/>
    </row>
    <row r="169" spans="1:2" ht="13" x14ac:dyDescent="0.15">
      <c r="A169" s="107"/>
      <c r="B169" s="70"/>
    </row>
    <row r="170" spans="1:2" ht="13" x14ac:dyDescent="0.15">
      <c r="A170" s="107"/>
      <c r="B170" s="70"/>
    </row>
    <row r="171" spans="1:2" ht="13" x14ac:dyDescent="0.15">
      <c r="A171" s="107"/>
      <c r="B171" s="70"/>
    </row>
    <row r="172" spans="1:2" ht="13" x14ac:dyDescent="0.15">
      <c r="A172" s="107"/>
      <c r="B172" s="70"/>
    </row>
    <row r="173" spans="1:2" ht="13" x14ac:dyDescent="0.15">
      <c r="A173" s="107"/>
      <c r="B173" s="70"/>
    </row>
    <row r="174" spans="1:2" ht="13" x14ac:dyDescent="0.15">
      <c r="A174" s="107"/>
      <c r="B174" s="70"/>
    </row>
    <row r="175" spans="1:2" ht="13" x14ac:dyDescent="0.15">
      <c r="A175" s="107"/>
      <c r="B175" s="70"/>
    </row>
    <row r="176" spans="1:2" ht="13" x14ac:dyDescent="0.15">
      <c r="A176" s="107"/>
      <c r="B176" s="70"/>
    </row>
    <row r="177" spans="1:2" ht="13" x14ac:dyDescent="0.15">
      <c r="A177" s="107"/>
      <c r="B177" s="70"/>
    </row>
    <row r="178" spans="1:2" ht="13" x14ac:dyDescent="0.15">
      <c r="A178" s="107"/>
      <c r="B178" s="70"/>
    </row>
    <row r="179" spans="1:2" ht="13" x14ac:dyDescent="0.15">
      <c r="A179" s="107"/>
      <c r="B179" s="70"/>
    </row>
    <row r="180" spans="1:2" ht="13" x14ac:dyDescent="0.15">
      <c r="A180" s="107"/>
      <c r="B180" s="70"/>
    </row>
    <row r="181" spans="1:2" ht="13" x14ac:dyDescent="0.15">
      <c r="A181" s="107"/>
      <c r="B181" s="70"/>
    </row>
    <row r="182" spans="1:2" ht="13" x14ac:dyDescent="0.15">
      <c r="A182" s="107"/>
      <c r="B182" s="70"/>
    </row>
    <row r="183" spans="1:2" ht="13" x14ac:dyDescent="0.15">
      <c r="A183" s="107"/>
      <c r="B183" s="70"/>
    </row>
    <row r="184" spans="1:2" ht="13" x14ac:dyDescent="0.15">
      <c r="A184" s="107"/>
      <c r="B184" s="70"/>
    </row>
    <row r="185" spans="1:2" ht="13" x14ac:dyDescent="0.15">
      <c r="A185" s="107"/>
      <c r="B185" s="70"/>
    </row>
    <row r="186" spans="1:2" ht="13" x14ac:dyDescent="0.15">
      <c r="A186" s="107"/>
      <c r="B186" s="70"/>
    </row>
    <row r="187" spans="1:2" ht="13" x14ac:dyDescent="0.15">
      <c r="A187" s="107"/>
      <c r="B187" s="70"/>
    </row>
    <row r="188" spans="1:2" ht="13" x14ac:dyDescent="0.15">
      <c r="A188" s="107"/>
      <c r="B188" s="70"/>
    </row>
    <row r="189" spans="1:2" ht="13" x14ac:dyDescent="0.15">
      <c r="A189" s="107"/>
      <c r="B189" s="70"/>
    </row>
    <row r="190" spans="1:2" ht="13" x14ac:dyDescent="0.15">
      <c r="A190" s="107"/>
      <c r="B190" s="70"/>
    </row>
    <row r="191" spans="1:2" ht="13" x14ac:dyDescent="0.15">
      <c r="A191" s="107"/>
      <c r="B191" s="70"/>
    </row>
    <row r="192" spans="1:2" ht="13" x14ac:dyDescent="0.15">
      <c r="A192" s="107"/>
      <c r="B192" s="70"/>
    </row>
    <row r="193" spans="1:2" ht="13" x14ac:dyDescent="0.15">
      <c r="A193" s="107"/>
      <c r="B193" s="70"/>
    </row>
    <row r="194" spans="1:2" ht="13" x14ac:dyDescent="0.15">
      <c r="A194" s="107"/>
      <c r="B194" s="70"/>
    </row>
    <row r="195" spans="1:2" ht="13" x14ac:dyDescent="0.15">
      <c r="A195" s="107"/>
      <c r="B195" s="70"/>
    </row>
    <row r="196" spans="1:2" ht="13" x14ac:dyDescent="0.15">
      <c r="A196" s="107"/>
      <c r="B196" s="70"/>
    </row>
    <row r="197" spans="1:2" ht="13" x14ac:dyDescent="0.15">
      <c r="A197" s="107"/>
      <c r="B197" s="70"/>
    </row>
    <row r="198" spans="1:2" ht="13" x14ac:dyDescent="0.15">
      <c r="A198" s="107"/>
      <c r="B198" s="70"/>
    </row>
    <row r="199" spans="1:2" ht="13" x14ac:dyDescent="0.15">
      <c r="A199" s="107"/>
      <c r="B199" s="70"/>
    </row>
    <row r="200" spans="1:2" ht="13" x14ac:dyDescent="0.15">
      <c r="A200" s="107"/>
      <c r="B200" s="70"/>
    </row>
    <row r="201" spans="1:2" ht="13" x14ac:dyDescent="0.15">
      <c r="A201" s="107"/>
      <c r="B201" s="70"/>
    </row>
    <row r="202" spans="1:2" ht="13" x14ac:dyDescent="0.15">
      <c r="A202" s="107"/>
      <c r="B202" s="70"/>
    </row>
    <row r="203" spans="1:2" ht="13" x14ac:dyDescent="0.15">
      <c r="A203" s="107"/>
      <c r="B203" s="70"/>
    </row>
    <row r="204" spans="1:2" ht="13" x14ac:dyDescent="0.15">
      <c r="A204" s="107"/>
      <c r="B204" s="70"/>
    </row>
    <row r="205" spans="1:2" ht="13" x14ac:dyDescent="0.15">
      <c r="A205" s="107"/>
      <c r="B205" s="70"/>
    </row>
    <row r="206" spans="1:2" ht="13" x14ac:dyDescent="0.15">
      <c r="A206" s="107"/>
      <c r="B206" s="70"/>
    </row>
    <row r="207" spans="1:2" ht="13" x14ac:dyDescent="0.15">
      <c r="A207" s="107"/>
      <c r="B207" s="70"/>
    </row>
    <row r="208" spans="1:2" ht="13" x14ac:dyDescent="0.15">
      <c r="A208" s="107"/>
      <c r="B208" s="70"/>
    </row>
    <row r="209" spans="1:2" ht="13" x14ac:dyDescent="0.15">
      <c r="A209" s="107"/>
      <c r="B209" s="70"/>
    </row>
    <row r="210" spans="1:2" ht="13" x14ac:dyDescent="0.15">
      <c r="A210" s="107"/>
      <c r="B210" s="70"/>
    </row>
    <row r="211" spans="1:2" ht="13" x14ac:dyDescent="0.15">
      <c r="A211" s="107"/>
      <c r="B211" s="70"/>
    </row>
    <row r="212" spans="1:2" ht="13" x14ac:dyDescent="0.15">
      <c r="A212" s="107"/>
      <c r="B212" s="70"/>
    </row>
    <row r="213" spans="1:2" ht="13" x14ac:dyDescent="0.15">
      <c r="A213" s="107"/>
      <c r="B213" s="70"/>
    </row>
    <row r="214" spans="1:2" ht="13" x14ac:dyDescent="0.15">
      <c r="A214" s="107"/>
      <c r="B214" s="70"/>
    </row>
    <row r="215" spans="1:2" ht="13" x14ac:dyDescent="0.15">
      <c r="A215" s="107"/>
      <c r="B215" s="70"/>
    </row>
    <row r="216" spans="1:2" ht="13" x14ac:dyDescent="0.15">
      <c r="A216" s="107"/>
      <c r="B216" s="70"/>
    </row>
    <row r="217" spans="1:2" ht="13" x14ac:dyDescent="0.15">
      <c r="A217" s="107"/>
      <c r="B217" s="70"/>
    </row>
    <row r="218" spans="1:2" ht="13" x14ac:dyDescent="0.15">
      <c r="A218" s="107"/>
      <c r="B218" s="70"/>
    </row>
    <row r="219" spans="1:2" ht="13" x14ac:dyDescent="0.15">
      <c r="A219" s="107"/>
      <c r="B219" s="70"/>
    </row>
    <row r="220" spans="1:2" ht="13" x14ac:dyDescent="0.15">
      <c r="A220" s="107"/>
      <c r="B220" s="70"/>
    </row>
    <row r="221" spans="1:2" ht="13" x14ac:dyDescent="0.15">
      <c r="A221" s="107"/>
      <c r="B221" s="70"/>
    </row>
    <row r="222" spans="1:2" ht="13" x14ac:dyDescent="0.15">
      <c r="A222" s="107"/>
      <c r="B222" s="70"/>
    </row>
    <row r="223" spans="1:2" ht="13" x14ac:dyDescent="0.15">
      <c r="A223" s="107"/>
      <c r="B223" s="70"/>
    </row>
    <row r="224" spans="1:2" ht="13" x14ac:dyDescent="0.15">
      <c r="A224" s="107"/>
      <c r="B224" s="70"/>
    </row>
    <row r="225" spans="1:2" ht="13" x14ac:dyDescent="0.15">
      <c r="A225" s="107"/>
      <c r="B225" s="70"/>
    </row>
    <row r="226" spans="1:2" ht="13" x14ac:dyDescent="0.15">
      <c r="A226" s="107"/>
      <c r="B226" s="70"/>
    </row>
    <row r="227" spans="1:2" ht="13" x14ac:dyDescent="0.15">
      <c r="A227" s="107"/>
      <c r="B227" s="70"/>
    </row>
    <row r="228" spans="1:2" ht="13" x14ac:dyDescent="0.15">
      <c r="A228" s="107"/>
      <c r="B228" s="70"/>
    </row>
    <row r="229" spans="1:2" ht="13" x14ac:dyDescent="0.15">
      <c r="A229" s="107"/>
      <c r="B229" s="70"/>
    </row>
    <row r="230" spans="1:2" ht="13" x14ac:dyDescent="0.15">
      <c r="A230" s="107"/>
      <c r="B230" s="70"/>
    </row>
    <row r="231" spans="1:2" ht="13" x14ac:dyDescent="0.15">
      <c r="A231" s="107"/>
      <c r="B231" s="70"/>
    </row>
    <row r="232" spans="1:2" ht="13" x14ac:dyDescent="0.15">
      <c r="A232" s="107"/>
      <c r="B232" s="70"/>
    </row>
    <row r="233" spans="1:2" ht="13" x14ac:dyDescent="0.15">
      <c r="A233" s="107"/>
      <c r="B233" s="70"/>
    </row>
    <row r="234" spans="1:2" ht="13" x14ac:dyDescent="0.15">
      <c r="A234" s="107"/>
      <c r="B234" s="70"/>
    </row>
    <row r="235" spans="1:2" ht="13" x14ac:dyDescent="0.15">
      <c r="A235" s="107"/>
      <c r="B235" s="70"/>
    </row>
    <row r="236" spans="1:2" ht="13" x14ac:dyDescent="0.15">
      <c r="A236" s="107"/>
      <c r="B236" s="70"/>
    </row>
    <row r="237" spans="1:2" ht="13" x14ac:dyDescent="0.15">
      <c r="A237" s="107"/>
      <c r="B237" s="70"/>
    </row>
    <row r="238" spans="1:2" ht="13" x14ac:dyDescent="0.15">
      <c r="A238" s="107"/>
      <c r="B238" s="70"/>
    </row>
    <row r="239" spans="1:2" ht="13" x14ac:dyDescent="0.15">
      <c r="A239" s="107"/>
      <c r="B239" s="70"/>
    </row>
    <row r="240" spans="1:2" ht="13" x14ac:dyDescent="0.15">
      <c r="A240" s="107"/>
      <c r="B240" s="70"/>
    </row>
    <row r="241" spans="1:2" ht="13" x14ac:dyDescent="0.15">
      <c r="A241" s="107"/>
      <c r="B241" s="70"/>
    </row>
    <row r="242" spans="1:2" ht="13" x14ac:dyDescent="0.15">
      <c r="A242" s="107"/>
      <c r="B242" s="70"/>
    </row>
    <row r="243" spans="1:2" ht="13" x14ac:dyDescent="0.15">
      <c r="A243" s="107"/>
      <c r="B243" s="70"/>
    </row>
    <row r="244" spans="1:2" ht="13" x14ac:dyDescent="0.15">
      <c r="A244" s="107"/>
      <c r="B244" s="70"/>
    </row>
    <row r="245" spans="1:2" ht="13" x14ac:dyDescent="0.15">
      <c r="A245" s="107"/>
      <c r="B245" s="70"/>
    </row>
    <row r="246" spans="1:2" ht="13" x14ac:dyDescent="0.15">
      <c r="A246" s="107"/>
      <c r="B246" s="70"/>
    </row>
    <row r="247" spans="1:2" ht="13" x14ac:dyDescent="0.15">
      <c r="A247" s="107"/>
      <c r="B247" s="70"/>
    </row>
    <row r="248" spans="1:2" ht="13" x14ac:dyDescent="0.15">
      <c r="A248" s="107"/>
      <c r="B248" s="70"/>
    </row>
    <row r="249" spans="1:2" ht="13" x14ac:dyDescent="0.15">
      <c r="A249" s="107"/>
      <c r="B249" s="70"/>
    </row>
    <row r="250" spans="1:2" ht="13" x14ac:dyDescent="0.15">
      <c r="A250" s="107"/>
      <c r="B250" s="70"/>
    </row>
    <row r="251" spans="1:2" ht="13" x14ac:dyDescent="0.15">
      <c r="A251" s="107"/>
      <c r="B251" s="70"/>
    </row>
    <row r="252" spans="1:2" ht="13" x14ac:dyDescent="0.15">
      <c r="A252" s="107"/>
      <c r="B252" s="70"/>
    </row>
    <row r="253" spans="1:2" ht="13" x14ac:dyDescent="0.15">
      <c r="A253" s="107"/>
      <c r="B253" s="70"/>
    </row>
    <row r="254" spans="1:2" ht="13" x14ac:dyDescent="0.15">
      <c r="A254" s="107"/>
      <c r="B254" s="70"/>
    </row>
    <row r="255" spans="1:2" ht="13" x14ac:dyDescent="0.15">
      <c r="A255" s="107"/>
      <c r="B255" s="70"/>
    </row>
    <row r="256" spans="1:2" ht="13" x14ac:dyDescent="0.15">
      <c r="A256" s="107"/>
      <c r="B256" s="70"/>
    </row>
    <row r="257" spans="1:2" ht="13" x14ac:dyDescent="0.15">
      <c r="A257" s="107"/>
      <c r="B257" s="70"/>
    </row>
    <row r="258" spans="1:2" ht="13" x14ac:dyDescent="0.15">
      <c r="A258" s="107"/>
      <c r="B258" s="70"/>
    </row>
    <row r="259" spans="1:2" ht="13" x14ac:dyDescent="0.15">
      <c r="A259" s="107"/>
      <c r="B259" s="70"/>
    </row>
    <row r="260" spans="1:2" ht="13" x14ac:dyDescent="0.15">
      <c r="A260" s="107"/>
      <c r="B260" s="70"/>
    </row>
    <row r="261" spans="1:2" ht="13" x14ac:dyDescent="0.15">
      <c r="A261" s="107"/>
      <c r="B261" s="70"/>
    </row>
    <row r="262" spans="1:2" ht="13" x14ac:dyDescent="0.15">
      <c r="A262" s="107"/>
      <c r="B262" s="70"/>
    </row>
    <row r="263" spans="1:2" ht="13" x14ac:dyDescent="0.15">
      <c r="A263" s="107"/>
      <c r="B263" s="70"/>
    </row>
    <row r="264" spans="1:2" ht="13" x14ac:dyDescent="0.15">
      <c r="A264" s="107"/>
      <c r="B264" s="70"/>
    </row>
    <row r="265" spans="1:2" ht="13" x14ac:dyDescent="0.15">
      <c r="A265" s="107"/>
      <c r="B265" s="70"/>
    </row>
    <row r="266" spans="1:2" ht="13" x14ac:dyDescent="0.15">
      <c r="A266" s="107"/>
      <c r="B266" s="70"/>
    </row>
    <row r="267" spans="1:2" ht="13" x14ac:dyDescent="0.15">
      <c r="A267" s="107"/>
      <c r="B267" s="70"/>
    </row>
    <row r="268" spans="1:2" ht="13" x14ac:dyDescent="0.15">
      <c r="A268" s="107"/>
      <c r="B268" s="70"/>
    </row>
    <row r="269" spans="1:2" ht="13" x14ac:dyDescent="0.15">
      <c r="A269" s="107"/>
      <c r="B269" s="70"/>
    </row>
    <row r="270" spans="1:2" ht="13" x14ac:dyDescent="0.15">
      <c r="A270" s="107"/>
      <c r="B270" s="70"/>
    </row>
    <row r="271" spans="1:2" ht="13" x14ac:dyDescent="0.15">
      <c r="A271" s="107"/>
      <c r="B271" s="70"/>
    </row>
    <row r="272" spans="1:2" ht="13" x14ac:dyDescent="0.15">
      <c r="A272" s="107"/>
      <c r="B272" s="70"/>
    </row>
    <row r="273" spans="1:2" ht="13" x14ac:dyDescent="0.15">
      <c r="A273" s="107"/>
      <c r="B273" s="70"/>
    </row>
    <row r="274" spans="1:2" ht="13" x14ac:dyDescent="0.15">
      <c r="A274" s="107"/>
      <c r="B274" s="70"/>
    </row>
    <row r="275" spans="1:2" ht="13" x14ac:dyDescent="0.15">
      <c r="A275" s="107"/>
      <c r="B275" s="70"/>
    </row>
    <row r="276" spans="1:2" ht="13" x14ac:dyDescent="0.15">
      <c r="A276" s="107"/>
      <c r="B276" s="70"/>
    </row>
    <row r="277" spans="1:2" ht="13" x14ac:dyDescent="0.15">
      <c r="A277" s="107"/>
      <c r="B277" s="70"/>
    </row>
    <row r="278" spans="1:2" ht="13" x14ac:dyDescent="0.15">
      <c r="A278" s="107"/>
      <c r="B278" s="70"/>
    </row>
    <row r="279" spans="1:2" ht="13" x14ac:dyDescent="0.15">
      <c r="A279" s="107"/>
      <c r="B279" s="70"/>
    </row>
    <row r="280" spans="1:2" ht="13" x14ac:dyDescent="0.15">
      <c r="A280" s="107"/>
      <c r="B280" s="70"/>
    </row>
    <row r="281" spans="1:2" ht="13" x14ac:dyDescent="0.15">
      <c r="A281" s="107"/>
      <c r="B281" s="70"/>
    </row>
    <row r="282" spans="1:2" ht="13" x14ac:dyDescent="0.15">
      <c r="A282" s="107"/>
      <c r="B282" s="70"/>
    </row>
    <row r="283" spans="1:2" ht="13" x14ac:dyDescent="0.15">
      <c r="A283" s="107"/>
      <c r="B283" s="70"/>
    </row>
    <row r="284" spans="1:2" ht="13" x14ac:dyDescent="0.15">
      <c r="A284" s="107"/>
      <c r="B284" s="70"/>
    </row>
    <row r="285" spans="1:2" ht="13" x14ac:dyDescent="0.15">
      <c r="A285" s="107"/>
      <c r="B285" s="70"/>
    </row>
    <row r="286" spans="1:2" ht="13" x14ac:dyDescent="0.15">
      <c r="A286" s="107"/>
      <c r="B286" s="70"/>
    </row>
    <row r="287" spans="1:2" ht="13" x14ac:dyDescent="0.15">
      <c r="A287" s="107"/>
      <c r="B287" s="70"/>
    </row>
    <row r="288" spans="1:2" ht="13" x14ac:dyDescent="0.15">
      <c r="A288" s="107"/>
      <c r="B288" s="70"/>
    </row>
    <row r="289" spans="1:2" ht="13" x14ac:dyDescent="0.15">
      <c r="A289" s="107"/>
      <c r="B289" s="70"/>
    </row>
    <row r="290" spans="1:2" ht="13" x14ac:dyDescent="0.15">
      <c r="A290" s="107"/>
      <c r="B290" s="70"/>
    </row>
    <row r="291" spans="1:2" ht="13" x14ac:dyDescent="0.15">
      <c r="A291" s="107"/>
      <c r="B291" s="70"/>
    </row>
    <row r="292" spans="1:2" ht="13" x14ac:dyDescent="0.15">
      <c r="A292" s="107"/>
      <c r="B292" s="70"/>
    </row>
    <row r="293" spans="1:2" ht="13" x14ac:dyDescent="0.15">
      <c r="A293" s="107"/>
      <c r="B293" s="70"/>
    </row>
    <row r="294" spans="1:2" ht="13" x14ac:dyDescent="0.15">
      <c r="A294" s="107"/>
      <c r="B294" s="70"/>
    </row>
    <row r="295" spans="1:2" ht="13" x14ac:dyDescent="0.15">
      <c r="A295" s="107"/>
      <c r="B295" s="70"/>
    </row>
    <row r="296" spans="1:2" ht="13" x14ac:dyDescent="0.15">
      <c r="A296" s="107"/>
      <c r="B296" s="70"/>
    </row>
    <row r="297" spans="1:2" ht="13" x14ac:dyDescent="0.15">
      <c r="A297" s="107"/>
      <c r="B297" s="70"/>
    </row>
    <row r="298" spans="1:2" ht="13" x14ac:dyDescent="0.15">
      <c r="A298" s="107"/>
      <c r="B298" s="70"/>
    </row>
    <row r="299" spans="1:2" ht="13" x14ac:dyDescent="0.15">
      <c r="A299" s="107"/>
      <c r="B299" s="70"/>
    </row>
    <row r="300" spans="1:2" ht="13" x14ac:dyDescent="0.15">
      <c r="A300" s="107"/>
      <c r="B300" s="70"/>
    </row>
    <row r="301" spans="1:2" ht="13" x14ac:dyDescent="0.15">
      <c r="A301" s="107"/>
      <c r="B301" s="70"/>
    </row>
    <row r="302" spans="1:2" ht="13" x14ac:dyDescent="0.15">
      <c r="A302" s="107"/>
      <c r="B302" s="70"/>
    </row>
    <row r="303" spans="1:2" ht="13" x14ac:dyDescent="0.15">
      <c r="A303" s="107"/>
      <c r="B303" s="70"/>
    </row>
    <row r="304" spans="1:2" ht="13" x14ac:dyDescent="0.15">
      <c r="A304" s="107"/>
      <c r="B304" s="70"/>
    </row>
    <row r="305" spans="1:2" ht="13" x14ac:dyDescent="0.15">
      <c r="A305" s="107"/>
      <c r="B305" s="70"/>
    </row>
    <row r="306" spans="1:2" ht="13" x14ac:dyDescent="0.15">
      <c r="A306" s="107"/>
      <c r="B306" s="70"/>
    </row>
    <row r="307" spans="1:2" ht="13" x14ac:dyDescent="0.15">
      <c r="A307" s="107"/>
      <c r="B307" s="70"/>
    </row>
    <row r="308" spans="1:2" ht="13" x14ac:dyDescent="0.15">
      <c r="A308" s="107"/>
      <c r="B308" s="70"/>
    </row>
    <row r="309" spans="1:2" ht="13" x14ac:dyDescent="0.15">
      <c r="A309" s="107"/>
      <c r="B309" s="70"/>
    </row>
    <row r="310" spans="1:2" ht="13" x14ac:dyDescent="0.15">
      <c r="A310" s="107"/>
      <c r="B310" s="70"/>
    </row>
    <row r="311" spans="1:2" ht="13" x14ac:dyDescent="0.15">
      <c r="A311" s="107"/>
      <c r="B311" s="70"/>
    </row>
    <row r="312" spans="1:2" ht="13" x14ac:dyDescent="0.15">
      <c r="A312" s="107"/>
      <c r="B312" s="70"/>
    </row>
    <row r="313" spans="1:2" ht="13" x14ac:dyDescent="0.15">
      <c r="A313" s="107"/>
      <c r="B313" s="70"/>
    </row>
    <row r="314" spans="1:2" ht="13" x14ac:dyDescent="0.15">
      <c r="A314" s="107"/>
      <c r="B314" s="70"/>
    </row>
    <row r="315" spans="1:2" ht="13" x14ac:dyDescent="0.15">
      <c r="A315" s="107"/>
      <c r="B315" s="70"/>
    </row>
    <row r="316" spans="1:2" ht="13" x14ac:dyDescent="0.15">
      <c r="A316" s="107"/>
      <c r="B316" s="70"/>
    </row>
    <row r="317" spans="1:2" ht="13" x14ac:dyDescent="0.15">
      <c r="A317" s="107"/>
      <c r="B317" s="70"/>
    </row>
    <row r="318" spans="1:2" ht="13" x14ac:dyDescent="0.15">
      <c r="A318" s="107"/>
      <c r="B318" s="70"/>
    </row>
    <row r="319" spans="1:2" ht="13" x14ac:dyDescent="0.15">
      <c r="A319" s="107"/>
      <c r="B319" s="70"/>
    </row>
    <row r="320" spans="1:2" ht="13" x14ac:dyDescent="0.15">
      <c r="A320" s="107"/>
      <c r="B320" s="70"/>
    </row>
    <row r="321" spans="1:2" ht="13" x14ac:dyDescent="0.15">
      <c r="A321" s="107"/>
      <c r="B321" s="70"/>
    </row>
    <row r="322" spans="1:2" ht="13" x14ac:dyDescent="0.15">
      <c r="A322" s="107"/>
      <c r="B322" s="70"/>
    </row>
    <row r="323" spans="1:2" ht="13" x14ac:dyDescent="0.15">
      <c r="A323" s="107"/>
      <c r="B323" s="70"/>
    </row>
    <row r="324" spans="1:2" ht="13" x14ac:dyDescent="0.15">
      <c r="A324" s="107"/>
      <c r="B324" s="70"/>
    </row>
    <row r="325" spans="1:2" ht="13" x14ac:dyDescent="0.15">
      <c r="A325" s="107"/>
      <c r="B325" s="70"/>
    </row>
    <row r="326" spans="1:2" ht="13" x14ac:dyDescent="0.15">
      <c r="A326" s="107"/>
      <c r="B326" s="70"/>
    </row>
    <row r="327" spans="1:2" ht="13" x14ac:dyDescent="0.15">
      <c r="A327" s="107"/>
      <c r="B327" s="70"/>
    </row>
    <row r="328" spans="1:2" ht="13" x14ac:dyDescent="0.15">
      <c r="A328" s="107"/>
      <c r="B328" s="70"/>
    </row>
    <row r="329" spans="1:2" ht="13" x14ac:dyDescent="0.15">
      <c r="A329" s="107"/>
      <c r="B329" s="70"/>
    </row>
    <row r="330" spans="1:2" ht="13" x14ac:dyDescent="0.15">
      <c r="A330" s="107"/>
      <c r="B330" s="70"/>
    </row>
    <row r="331" spans="1:2" ht="13" x14ac:dyDescent="0.15">
      <c r="A331" s="107"/>
      <c r="B331" s="70"/>
    </row>
    <row r="332" spans="1:2" ht="13" x14ac:dyDescent="0.15">
      <c r="A332" s="107"/>
      <c r="B332" s="70"/>
    </row>
    <row r="333" spans="1:2" ht="13" x14ac:dyDescent="0.15">
      <c r="A333" s="107"/>
      <c r="B333" s="70"/>
    </row>
    <row r="334" spans="1:2" ht="13" x14ac:dyDescent="0.15">
      <c r="A334" s="107"/>
      <c r="B334" s="70"/>
    </row>
    <row r="335" spans="1:2" ht="13" x14ac:dyDescent="0.15">
      <c r="A335" s="107"/>
      <c r="B335" s="70"/>
    </row>
    <row r="336" spans="1:2" ht="13" x14ac:dyDescent="0.15">
      <c r="A336" s="107"/>
      <c r="B336" s="70"/>
    </row>
    <row r="337" spans="1:2" ht="13" x14ac:dyDescent="0.15">
      <c r="A337" s="107"/>
      <c r="B337" s="70"/>
    </row>
    <row r="338" spans="1:2" ht="13" x14ac:dyDescent="0.15">
      <c r="A338" s="107"/>
      <c r="B338" s="70"/>
    </row>
    <row r="339" spans="1:2" ht="13" x14ac:dyDescent="0.15">
      <c r="A339" s="107"/>
      <c r="B339" s="70"/>
    </row>
    <row r="340" spans="1:2" ht="13" x14ac:dyDescent="0.15">
      <c r="A340" s="107"/>
      <c r="B340" s="70"/>
    </row>
    <row r="341" spans="1:2" ht="13" x14ac:dyDescent="0.15">
      <c r="A341" s="107"/>
      <c r="B341" s="70"/>
    </row>
    <row r="342" spans="1:2" ht="13" x14ac:dyDescent="0.15">
      <c r="A342" s="107"/>
      <c r="B342" s="70"/>
    </row>
    <row r="343" spans="1:2" ht="13" x14ac:dyDescent="0.15">
      <c r="A343" s="107"/>
      <c r="B343" s="70"/>
    </row>
    <row r="344" spans="1:2" ht="13" x14ac:dyDescent="0.15">
      <c r="A344" s="107"/>
      <c r="B344" s="70"/>
    </row>
    <row r="345" spans="1:2" ht="13" x14ac:dyDescent="0.15">
      <c r="A345" s="107"/>
      <c r="B345" s="70"/>
    </row>
    <row r="346" spans="1:2" ht="13" x14ac:dyDescent="0.15">
      <c r="A346" s="107"/>
      <c r="B346" s="70"/>
    </row>
    <row r="347" spans="1:2" ht="13" x14ac:dyDescent="0.15">
      <c r="A347" s="107"/>
      <c r="B347" s="70"/>
    </row>
    <row r="348" spans="1:2" ht="13" x14ac:dyDescent="0.15">
      <c r="A348" s="107"/>
      <c r="B348" s="70"/>
    </row>
    <row r="349" spans="1:2" ht="13" x14ac:dyDescent="0.15">
      <c r="A349" s="107"/>
      <c r="B349" s="70"/>
    </row>
    <row r="350" spans="1:2" ht="13" x14ac:dyDescent="0.15">
      <c r="A350" s="107"/>
      <c r="B350" s="70"/>
    </row>
    <row r="351" spans="1:2" ht="13" x14ac:dyDescent="0.15">
      <c r="A351" s="107"/>
      <c r="B351" s="70"/>
    </row>
    <row r="352" spans="1:2" ht="13" x14ac:dyDescent="0.15">
      <c r="A352" s="107"/>
      <c r="B352" s="70"/>
    </row>
    <row r="353" spans="1:2" ht="13" x14ac:dyDescent="0.15">
      <c r="A353" s="107"/>
      <c r="B353" s="70"/>
    </row>
    <row r="354" spans="1:2" ht="13" x14ac:dyDescent="0.15">
      <c r="A354" s="107"/>
      <c r="B354" s="70"/>
    </row>
    <row r="355" spans="1:2" ht="13" x14ac:dyDescent="0.15">
      <c r="A355" s="107"/>
      <c r="B355" s="70"/>
    </row>
    <row r="356" spans="1:2" ht="13" x14ac:dyDescent="0.15">
      <c r="A356" s="107"/>
      <c r="B356" s="70"/>
    </row>
    <row r="357" spans="1:2" ht="13" x14ac:dyDescent="0.15">
      <c r="A357" s="107"/>
      <c r="B357" s="70"/>
    </row>
    <row r="358" spans="1:2" ht="13" x14ac:dyDescent="0.15">
      <c r="A358" s="107"/>
      <c r="B358" s="70"/>
    </row>
    <row r="359" spans="1:2" ht="13" x14ac:dyDescent="0.15">
      <c r="A359" s="107"/>
      <c r="B359" s="70"/>
    </row>
    <row r="360" spans="1:2" ht="13" x14ac:dyDescent="0.15">
      <c r="A360" s="107"/>
      <c r="B360" s="70"/>
    </row>
    <row r="361" spans="1:2" ht="13" x14ac:dyDescent="0.15">
      <c r="A361" s="107"/>
      <c r="B361" s="70"/>
    </row>
    <row r="362" spans="1:2" ht="13" x14ac:dyDescent="0.15">
      <c r="A362" s="107"/>
      <c r="B362" s="70"/>
    </row>
    <row r="363" spans="1:2" ht="13" x14ac:dyDescent="0.15">
      <c r="A363" s="107"/>
      <c r="B363" s="70"/>
    </row>
    <row r="364" spans="1:2" ht="13" x14ac:dyDescent="0.15">
      <c r="A364" s="107"/>
      <c r="B364" s="70"/>
    </row>
    <row r="365" spans="1:2" ht="13" x14ac:dyDescent="0.15">
      <c r="A365" s="107"/>
      <c r="B365" s="70"/>
    </row>
    <row r="366" spans="1:2" ht="13" x14ac:dyDescent="0.15">
      <c r="A366" s="107"/>
      <c r="B366" s="70"/>
    </row>
    <row r="367" spans="1:2" ht="13" x14ac:dyDescent="0.15">
      <c r="A367" s="107"/>
      <c r="B367" s="70"/>
    </row>
    <row r="368" spans="1:2" ht="13" x14ac:dyDescent="0.15">
      <c r="A368" s="107"/>
      <c r="B368" s="70"/>
    </row>
    <row r="369" spans="1:2" ht="13" x14ac:dyDescent="0.15">
      <c r="A369" s="107"/>
      <c r="B369" s="70"/>
    </row>
    <row r="370" spans="1:2" ht="13" x14ac:dyDescent="0.15">
      <c r="A370" s="107"/>
      <c r="B370" s="70"/>
    </row>
    <row r="371" spans="1:2" ht="13" x14ac:dyDescent="0.15">
      <c r="A371" s="107"/>
      <c r="B371" s="70"/>
    </row>
    <row r="372" spans="1:2" ht="13" x14ac:dyDescent="0.15">
      <c r="A372" s="107"/>
      <c r="B372" s="70"/>
    </row>
    <row r="373" spans="1:2" ht="13" x14ac:dyDescent="0.15">
      <c r="A373" s="107"/>
      <c r="B373" s="70"/>
    </row>
    <row r="374" spans="1:2" ht="13" x14ac:dyDescent="0.15">
      <c r="A374" s="107"/>
      <c r="B374" s="70"/>
    </row>
    <row r="375" spans="1:2" ht="13" x14ac:dyDescent="0.15">
      <c r="A375" s="107"/>
      <c r="B375" s="70"/>
    </row>
    <row r="376" spans="1:2" ht="13" x14ac:dyDescent="0.15">
      <c r="A376" s="107"/>
      <c r="B376" s="70"/>
    </row>
    <row r="377" spans="1:2" ht="13" x14ac:dyDescent="0.15">
      <c r="A377" s="107"/>
      <c r="B377" s="70"/>
    </row>
    <row r="378" spans="1:2" ht="13" x14ac:dyDescent="0.15">
      <c r="A378" s="107"/>
      <c r="B378" s="70"/>
    </row>
    <row r="379" spans="1:2" ht="13" x14ac:dyDescent="0.15">
      <c r="A379" s="107"/>
      <c r="B379" s="70"/>
    </row>
    <row r="380" spans="1:2" ht="13" x14ac:dyDescent="0.15">
      <c r="A380" s="107"/>
      <c r="B380" s="70"/>
    </row>
    <row r="381" spans="1:2" ht="13" x14ac:dyDescent="0.15">
      <c r="A381" s="107"/>
      <c r="B381" s="70"/>
    </row>
    <row r="382" spans="1:2" ht="13" x14ac:dyDescent="0.15">
      <c r="A382" s="107"/>
      <c r="B382" s="70"/>
    </row>
    <row r="383" spans="1:2" ht="13" x14ac:dyDescent="0.15">
      <c r="A383" s="107"/>
      <c r="B383" s="70"/>
    </row>
    <row r="384" spans="1:2" ht="13" x14ac:dyDescent="0.15">
      <c r="A384" s="107"/>
      <c r="B384" s="70"/>
    </row>
    <row r="385" spans="1:2" ht="13" x14ac:dyDescent="0.15">
      <c r="A385" s="107"/>
      <c r="B385" s="70"/>
    </row>
    <row r="386" spans="1:2" ht="13" x14ac:dyDescent="0.15">
      <c r="A386" s="107"/>
      <c r="B386" s="70"/>
    </row>
    <row r="387" spans="1:2" ht="13" x14ac:dyDescent="0.15">
      <c r="A387" s="107"/>
      <c r="B387" s="70"/>
    </row>
    <row r="388" spans="1:2" ht="13" x14ac:dyDescent="0.15">
      <c r="A388" s="107"/>
      <c r="B388" s="70"/>
    </row>
    <row r="389" spans="1:2" ht="13" x14ac:dyDescent="0.15">
      <c r="A389" s="107"/>
      <c r="B389" s="70"/>
    </row>
    <row r="390" spans="1:2" ht="13" x14ac:dyDescent="0.15">
      <c r="A390" s="107"/>
      <c r="B390" s="70"/>
    </row>
    <row r="391" spans="1:2" ht="13" x14ac:dyDescent="0.15">
      <c r="A391" s="107"/>
      <c r="B391" s="70"/>
    </row>
    <row r="392" spans="1:2" ht="13" x14ac:dyDescent="0.15">
      <c r="A392" s="107"/>
      <c r="B392" s="70"/>
    </row>
    <row r="393" spans="1:2" ht="13" x14ac:dyDescent="0.15">
      <c r="A393" s="107"/>
      <c r="B393" s="70"/>
    </row>
    <row r="394" spans="1:2" ht="13" x14ac:dyDescent="0.15">
      <c r="A394" s="107"/>
      <c r="B394" s="70"/>
    </row>
    <row r="395" spans="1:2" ht="13" x14ac:dyDescent="0.15">
      <c r="A395" s="107"/>
      <c r="B395" s="70"/>
    </row>
    <row r="396" spans="1:2" ht="13" x14ac:dyDescent="0.15">
      <c r="A396" s="107"/>
      <c r="B396" s="70"/>
    </row>
    <row r="397" spans="1:2" ht="13" x14ac:dyDescent="0.15">
      <c r="A397" s="107"/>
      <c r="B397" s="70"/>
    </row>
    <row r="398" spans="1:2" ht="13" x14ac:dyDescent="0.15">
      <c r="A398" s="107"/>
      <c r="B398" s="70"/>
    </row>
    <row r="399" spans="1:2" ht="13" x14ac:dyDescent="0.15">
      <c r="A399" s="107"/>
      <c r="B399" s="70"/>
    </row>
    <row r="400" spans="1:2" ht="13" x14ac:dyDescent="0.15">
      <c r="A400" s="107"/>
      <c r="B400" s="70"/>
    </row>
    <row r="401" spans="1:2" ht="13" x14ac:dyDescent="0.15">
      <c r="A401" s="107"/>
      <c r="B401" s="70"/>
    </row>
    <row r="402" spans="1:2" ht="13" x14ac:dyDescent="0.15">
      <c r="A402" s="107"/>
      <c r="B402" s="70"/>
    </row>
    <row r="403" spans="1:2" ht="13" x14ac:dyDescent="0.15">
      <c r="A403" s="107"/>
      <c r="B403" s="70"/>
    </row>
    <row r="404" spans="1:2" ht="13" x14ac:dyDescent="0.15">
      <c r="A404" s="107"/>
      <c r="B404" s="70"/>
    </row>
    <row r="405" spans="1:2" ht="13" x14ac:dyDescent="0.15">
      <c r="A405" s="107"/>
      <c r="B405" s="70"/>
    </row>
    <row r="406" spans="1:2" ht="13" x14ac:dyDescent="0.15">
      <c r="A406" s="107"/>
      <c r="B406" s="70"/>
    </row>
    <row r="407" spans="1:2" ht="13" x14ac:dyDescent="0.15">
      <c r="A407" s="107"/>
      <c r="B407" s="70"/>
    </row>
    <row r="408" spans="1:2" ht="13" x14ac:dyDescent="0.15">
      <c r="A408" s="107"/>
      <c r="B408" s="70"/>
    </row>
    <row r="409" spans="1:2" ht="13" x14ac:dyDescent="0.15">
      <c r="A409" s="107"/>
      <c r="B409" s="70"/>
    </row>
    <row r="410" spans="1:2" ht="13" x14ac:dyDescent="0.15">
      <c r="A410" s="107"/>
      <c r="B410" s="70"/>
    </row>
    <row r="411" spans="1:2" ht="13" x14ac:dyDescent="0.15">
      <c r="A411" s="107"/>
      <c r="B411" s="70"/>
    </row>
    <row r="412" spans="1:2" ht="13" x14ac:dyDescent="0.15">
      <c r="A412" s="107"/>
      <c r="B412" s="70"/>
    </row>
    <row r="413" spans="1:2" ht="13" x14ac:dyDescent="0.15">
      <c r="A413" s="107"/>
      <c r="B413" s="70"/>
    </row>
    <row r="414" spans="1:2" ht="13" x14ac:dyDescent="0.15">
      <c r="A414" s="107"/>
      <c r="B414" s="70"/>
    </row>
    <row r="415" spans="1:2" ht="13" x14ac:dyDescent="0.15">
      <c r="A415" s="107"/>
      <c r="B415" s="70"/>
    </row>
    <row r="416" spans="1:2" ht="13" x14ac:dyDescent="0.15">
      <c r="A416" s="107"/>
      <c r="B416" s="70"/>
    </row>
    <row r="417" spans="1:2" ht="13" x14ac:dyDescent="0.15">
      <c r="A417" s="107"/>
      <c r="B417" s="70"/>
    </row>
    <row r="418" spans="1:2" ht="13" x14ac:dyDescent="0.15">
      <c r="A418" s="107"/>
      <c r="B418" s="70"/>
    </row>
    <row r="419" spans="1:2" ht="13" x14ac:dyDescent="0.15">
      <c r="A419" s="107"/>
      <c r="B419" s="70"/>
    </row>
    <row r="420" spans="1:2" ht="13" x14ac:dyDescent="0.15">
      <c r="A420" s="107"/>
      <c r="B420" s="70"/>
    </row>
    <row r="421" spans="1:2" ht="13" x14ac:dyDescent="0.15">
      <c r="A421" s="107"/>
      <c r="B421" s="70"/>
    </row>
    <row r="422" spans="1:2" ht="13" x14ac:dyDescent="0.15">
      <c r="A422" s="107"/>
      <c r="B422" s="70"/>
    </row>
    <row r="423" spans="1:2" ht="13" x14ac:dyDescent="0.15">
      <c r="A423" s="107"/>
      <c r="B423" s="70"/>
    </row>
    <row r="424" spans="1:2" ht="13" x14ac:dyDescent="0.15">
      <c r="A424" s="107"/>
      <c r="B424" s="70"/>
    </row>
    <row r="425" spans="1:2" ht="13" x14ac:dyDescent="0.15">
      <c r="A425" s="107"/>
      <c r="B425" s="70"/>
    </row>
    <row r="426" spans="1:2" ht="13" x14ac:dyDescent="0.15">
      <c r="A426" s="107"/>
      <c r="B426" s="70"/>
    </row>
    <row r="427" spans="1:2" ht="13" x14ac:dyDescent="0.15">
      <c r="A427" s="107"/>
      <c r="B427" s="70"/>
    </row>
    <row r="428" spans="1:2" ht="13" x14ac:dyDescent="0.15">
      <c r="A428" s="107"/>
      <c r="B428" s="70"/>
    </row>
    <row r="429" spans="1:2" ht="13" x14ac:dyDescent="0.15">
      <c r="A429" s="107"/>
      <c r="B429" s="70"/>
    </row>
    <row r="430" spans="1:2" ht="13" x14ac:dyDescent="0.15">
      <c r="A430" s="107"/>
      <c r="B430" s="70"/>
    </row>
    <row r="431" spans="1:2" ht="13" x14ac:dyDescent="0.15">
      <c r="A431" s="107"/>
      <c r="B431" s="70"/>
    </row>
    <row r="432" spans="1:2" ht="13" x14ac:dyDescent="0.15">
      <c r="A432" s="107"/>
      <c r="B432" s="70"/>
    </row>
    <row r="433" spans="1:2" ht="13" x14ac:dyDescent="0.15">
      <c r="A433" s="107"/>
      <c r="B433" s="70"/>
    </row>
    <row r="434" spans="1:2" ht="13" x14ac:dyDescent="0.15">
      <c r="A434" s="107"/>
      <c r="B434" s="70"/>
    </row>
    <row r="435" spans="1:2" ht="13" x14ac:dyDescent="0.15">
      <c r="A435" s="107"/>
      <c r="B435" s="70"/>
    </row>
    <row r="436" spans="1:2" ht="13" x14ac:dyDescent="0.15">
      <c r="A436" s="107"/>
      <c r="B436" s="70"/>
    </row>
    <row r="437" spans="1:2" ht="13" x14ac:dyDescent="0.15">
      <c r="A437" s="107"/>
      <c r="B437" s="70"/>
    </row>
    <row r="438" spans="1:2" ht="13" x14ac:dyDescent="0.15">
      <c r="A438" s="107"/>
      <c r="B438" s="70"/>
    </row>
    <row r="439" spans="1:2" ht="13" x14ac:dyDescent="0.15">
      <c r="A439" s="107"/>
      <c r="B439" s="70"/>
    </row>
    <row r="440" spans="1:2" ht="13" x14ac:dyDescent="0.15">
      <c r="A440" s="107"/>
      <c r="B440" s="70"/>
    </row>
    <row r="441" spans="1:2" ht="13" x14ac:dyDescent="0.15">
      <c r="A441" s="107"/>
      <c r="B441" s="70"/>
    </row>
    <row r="442" spans="1:2" ht="13" x14ac:dyDescent="0.15">
      <c r="A442" s="107"/>
      <c r="B442" s="70"/>
    </row>
    <row r="443" spans="1:2" ht="13" x14ac:dyDescent="0.15">
      <c r="A443" s="107"/>
      <c r="B443" s="70"/>
    </row>
    <row r="444" spans="1:2" ht="13" x14ac:dyDescent="0.15">
      <c r="A444" s="107"/>
      <c r="B444" s="70"/>
    </row>
    <row r="445" spans="1:2" ht="13" x14ac:dyDescent="0.15">
      <c r="A445" s="107"/>
      <c r="B445" s="70"/>
    </row>
    <row r="446" spans="1:2" ht="13" x14ac:dyDescent="0.15">
      <c r="A446" s="107"/>
      <c r="B446" s="70"/>
    </row>
    <row r="447" spans="1:2" ht="13" x14ac:dyDescent="0.15">
      <c r="A447" s="107"/>
      <c r="B447" s="70"/>
    </row>
    <row r="448" spans="1:2" ht="13" x14ac:dyDescent="0.15">
      <c r="A448" s="107"/>
      <c r="B448" s="70"/>
    </row>
    <row r="449" spans="1:2" ht="13" x14ac:dyDescent="0.15">
      <c r="A449" s="107"/>
      <c r="B449" s="70"/>
    </row>
    <row r="450" spans="1:2" ht="13" x14ac:dyDescent="0.15">
      <c r="A450" s="107"/>
      <c r="B450" s="70"/>
    </row>
    <row r="451" spans="1:2" ht="13" x14ac:dyDescent="0.15">
      <c r="A451" s="107"/>
      <c r="B451" s="70"/>
    </row>
    <row r="452" spans="1:2" ht="13" x14ac:dyDescent="0.15">
      <c r="A452" s="107"/>
      <c r="B452" s="70"/>
    </row>
    <row r="453" spans="1:2" ht="13" x14ac:dyDescent="0.15">
      <c r="A453" s="107"/>
      <c r="B453" s="70"/>
    </row>
    <row r="454" spans="1:2" ht="13" x14ac:dyDescent="0.15">
      <c r="A454" s="107"/>
      <c r="B454" s="70"/>
    </row>
    <row r="455" spans="1:2" ht="13" x14ac:dyDescent="0.15">
      <c r="A455" s="107"/>
      <c r="B455" s="70"/>
    </row>
    <row r="456" spans="1:2" ht="13" x14ac:dyDescent="0.15">
      <c r="A456" s="107"/>
      <c r="B456" s="70"/>
    </row>
    <row r="457" spans="1:2" ht="13" x14ac:dyDescent="0.15">
      <c r="A457" s="107"/>
      <c r="B457" s="70"/>
    </row>
    <row r="458" spans="1:2" ht="13" x14ac:dyDescent="0.15">
      <c r="A458" s="107"/>
      <c r="B458" s="70"/>
    </row>
    <row r="459" spans="1:2" ht="13" x14ac:dyDescent="0.15">
      <c r="A459" s="107"/>
      <c r="B459" s="70"/>
    </row>
    <row r="460" spans="1:2" ht="13" x14ac:dyDescent="0.15">
      <c r="A460" s="107"/>
      <c r="B460" s="70"/>
    </row>
    <row r="461" spans="1:2" ht="13" x14ac:dyDescent="0.15">
      <c r="A461" s="107"/>
      <c r="B461" s="70"/>
    </row>
    <row r="462" spans="1:2" ht="13" x14ac:dyDescent="0.15">
      <c r="A462" s="107"/>
      <c r="B462" s="70"/>
    </row>
    <row r="463" spans="1:2" ht="13" x14ac:dyDescent="0.15">
      <c r="A463" s="107"/>
      <c r="B463" s="70"/>
    </row>
    <row r="464" spans="1:2" ht="13" x14ac:dyDescent="0.15">
      <c r="A464" s="107"/>
      <c r="B464" s="70"/>
    </row>
    <row r="465" spans="1:2" ht="13" x14ac:dyDescent="0.15">
      <c r="A465" s="107"/>
      <c r="B465" s="70"/>
    </row>
    <row r="466" spans="1:2" ht="13" x14ac:dyDescent="0.15">
      <c r="A466" s="107"/>
      <c r="B466" s="70"/>
    </row>
    <row r="467" spans="1:2" ht="13" x14ac:dyDescent="0.15">
      <c r="A467" s="107"/>
      <c r="B467" s="70"/>
    </row>
    <row r="468" spans="1:2" ht="13" x14ac:dyDescent="0.15">
      <c r="A468" s="107"/>
      <c r="B468" s="70"/>
    </row>
    <row r="469" spans="1:2" ht="13" x14ac:dyDescent="0.15">
      <c r="A469" s="107"/>
      <c r="B469" s="70"/>
    </row>
    <row r="470" spans="1:2" ht="13" x14ac:dyDescent="0.15">
      <c r="A470" s="107"/>
      <c r="B470" s="70"/>
    </row>
    <row r="471" spans="1:2" ht="13" x14ac:dyDescent="0.15">
      <c r="A471" s="107"/>
      <c r="B471" s="70"/>
    </row>
    <row r="472" spans="1:2" ht="13" x14ac:dyDescent="0.15">
      <c r="A472" s="107"/>
      <c r="B472" s="70"/>
    </row>
    <row r="473" spans="1:2" ht="13" x14ac:dyDescent="0.15">
      <c r="A473" s="107"/>
      <c r="B473" s="70"/>
    </row>
    <row r="474" spans="1:2" ht="13" x14ac:dyDescent="0.15">
      <c r="A474" s="107"/>
      <c r="B474" s="70"/>
    </row>
    <row r="475" spans="1:2" ht="13" x14ac:dyDescent="0.15">
      <c r="A475" s="107"/>
      <c r="B475" s="70"/>
    </row>
    <row r="476" spans="1:2" ht="13" x14ac:dyDescent="0.15">
      <c r="A476" s="107"/>
      <c r="B476" s="70"/>
    </row>
    <row r="477" spans="1:2" ht="13" x14ac:dyDescent="0.15">
      <c r="A477" s="107"/>
      <c r="B477" s="70"/>
    </row>
    <row r="478" spans="1:2" ht="13" x14ac:dyDescent="0.15">
      <c r="A478" s="107"/>
      <c r="B478" s="70"/>
    </row>
    <row r="479" spans="1:2" ht="13" x14ac:dyDescent="0.15">
      <c r="A479" s="107"/>
      <c r="B479" s="70"/>
    </row>
    <row r="480" spans="1:2" ht="13" x14ac:dyDescent="0.15">
      <c r="A480" s="107"/>
      <c r="B480" s="70"/>
    </row>
    <row r="481" spans="1:2" ht="13" x14ac:dyDescent="0.15">
      <c r="A481" s="107"/>
      <c r="B481" s="70"/>
    </row>
    <row r="482" spans="1:2" ht="13" x14ac:dyDescent="0.15">
      <c r="A482" s="107"/>
      <c r="B482" s="70"/>
    </row>
    <row r="483" spans="1:2" ht="13" x14ac:dyDescent="0.15">
      <c r="A483" s="107"/>
      <c r="B483" s="70"/>
    </row>
    <row r="484" spans="1:2" ht="13" x14ac:dyDescent="0.15">
      <c r="A484" s="107"/>
      <c r="B484" s="70"/>
    </row>
    <row r="485" spans="1:2" ht="13" x14ac:dyDescent="0.15">
      <c r="A485" s="107"/>
      <c r="B485" s="70"/>
    </row>
    <row r="486" spans="1:2" ht="13" x14ac:dyDescent="0.15">
      <c r="A486" s="107"/>
      <c r="B486" s="70"/>
    </row>
    <row r="487" spans="1:2" ht="13" x14ac:dyDescent="0.15">
      <c r="A487" s="107"/>
      <c r="B487" s="70"/>
    </row>
    <row r="488" spans="1:2" ht="13" x14ac:dyDescent="0.15">
      <c r="A488" s="107"/>
      <c r="B488" s="70"/>
    </row>
    <row r="489" spans="1:2" ht="13" x14ac:dyDescent="0.15">
      <c r="A489" s="107"/>
      <c r="B489" s="70"/>
    </row>
    <row r="490" spans="1:2" ht="13" x14ac:dyDescent="0.15">
      <c r="A490" s="107"/>
      <c r="B490" s="70"/>
    </row>
    <row r="491" spans="1:2" ht="13" x14ac:dyDescent="0.15">
      <c r="A491" s="107"/>
      <c r="B491" s="70"/>
    </row>
    <row r="492" spans="1:2" ht="13" x14ac:dyDescent="0.15">
      <c r="A492" s="107"/>
      <c r="B492" s="70"/>
    </row>
    <row r="493" spans="1:2" ht="13" x14ac:dyDescent="0.15">
      <c r="A493" s="107"/>
      <c r="B493" s="70"/>
    </row>
    <row r="494" spans="1:2" ht="13" x14ac:dyDescent="0.15">
      <c r="A494" s="107"/>
      <c r="B494" s="70"/>
    </row>
    <row r="495" spans="1:2" ht="13" x14ac:dyDescent="0.15">
      <c r="A495" s="107"/>
      <c r="B495" s="70"/>
    </row>
    <row r="496" spans="1:2" ht="13" x14ac:dyDescent="0.15">
      <c r="A496" s="107"/>
      <c r="B496" s="70"/>
    </row>
    <row r="497" spans="1:2" ht="13" x14ac:dyDescent="0.15">
      <c r="A497" s="107"/>
      <c r="B497" s="70"/>
    </row>
    <row r="498" spans="1:2" ht="13" x14ac:dyDescent="0.15">
      <c r="A498" s="107"/>
      <c r="B498" s="70"/>
    </row>
    <row r="499" spans="1:2" ht="13" x14ac:dyDescent="0.15">
      <c r="A499" s="107"/>
      <c r="B499" s="70"/>
    </row>
    <row r="500" spans="1:2" ht="13" x14ac:dyDescent="0.15">
      <c r="A500" s="107"/>
      <c r="B500" s="70"/>
    </row>
    <row r="501" spans="1:2" ht="13" x14ac:dyDescent="0.15">
      <c r="A501" s="107"/>
      <c r="B501" s="70"/>
    </row>
    <row r="502" spans="1:2" ht="13" x14ac:dyDescent="0.15">
      <c r="A502" s="107"/>
      <c r="B502" s="70"/>
    </row>
    <row r="503" spans="1:2" ht="13" x14ac:dyDescent="0.15">
      <c r="A503" s="107"/>
      <c r="B503" s="70"/>
    </row>
    <row r="504" spans="1:2" ht="13" x14ac:dyDescent="0.15">
      <c r="A504" s="107"/>
      <c r="B504" s="70"/>
    </row>
    <row r="505" spans="1:2" ht="13" x14ac:dyDescent="0.15">
      <c r="A505" s="107"/>
      <c r="B505" s="70"/>
    </row>
    <row r="506" spans="1:2" ht="13" x14ac:dyDescent="0.15">
      <c r="A506" s="107"/>
      <c r="B506" s="70"/>
    </row>
    <row r="507" spans="1:2" ht="13" x14ac:dyDescent="0.15">
      <c r="A507" s="107"/>
      <c r="B507" s="70"/>
    </row>
    <row r="508" spans="1:2" ht="13" x14ac:dyDescent="0.15">
      <c r="A508" s="107"/>
      <c r="B508" s="70"/>
    </row>
    <row r="509" spans="1:2" ht="13" x14ac:dyDescent="0.15">
      <c r="A509" s="107"/>
      <c r="B509" s="70"/>
    </row>
    <row r="510" spans="1:2" ht="13" x14ac:dyDescent="0.15">
      <c r="A510" s="107"/>
      <c r="B510" s="70"/>
    </row>
    <row r="511" spans="1:2" ht="13" x14ac:dyDescent="0.15">
      <c r="A511" s="107"/>
      <c r="B511" s="70"/>
    </row>
    <row r="512" spans="1:2" ht="13" x14ac:dyDescent="0.15">
      <c r="A512" s="107"/>
      <c r="B512" s="70"/>
    </row>
    <row r="513" spans="1:2" ht="13" x14ac:dyDescent="0.15">
      <c r="A513" s="107"/>
      <c r="B513" s="70"/>
    </row>
    <row r="514" spans="1:2" ht="13" x14ac:dyDescent="0.15">
      <c r="A514" s="107"/>
      <c r="B514" s="70"/>
    </row>
    <row r="515" spans="1:2" ht="13" x14ac:dyDescent="0.15">
      <c r="A515" s="107"/>
      <c r="B515" s="70"/>
    </row>
    <row r="516" spans="1:2" ht="13" x14ac:dyDescent="0.15">
      <c r="A516" s="107"/>
      <c r="B516" s="70"/>
    </row>
    <row r="517" spans="1:2" ht="13" x14ac:dyDescent="0.15">
      <c r="A517" s="107"/>
      <c r="B517" s="70"/>
    </row>
    <row r="518" spans="1:2" ht="13" x14ac:dyDescent="0.15">
      <c r="A518" s="107"/>
      <c r="B518" s="70"/>
    </row>
    <row r="519" spans="1:2" ht="13" x14ac:dyDescent="0.15">
      <c r="A519" s="107"/>
      <c r="B519" s="70"/>
    </row>
    <row r="520" spans="1:2" ht="13" x14ac:dyDescent="0.15">
      <c r="A520" s="107"/>
      <c r="B520" s="70"/>
    </row>
    <row r="521" spans="1:2" ht="13" x14ac:dyDescent="0.15">
      <c r="A521" s="107"/>
      <c r="B521" s="70"/>
    </row>
    <row r="522" spans="1:2" ht="13" x14ac:dyDescent="0.15">
      <c r="A522" s="107"/>
      <c r="B522" s="70"/>
    </row>
    <row r="523" spans="1:2" ht="13" x14ac:dyDescent="0.15">
      <c r="A523" s="107"/>
      <c r="B523" s="70"/>
    </row>
    <row r="524" spans="1:2" ht="13" x14ac:dyDescent="0.15">
      <c r="A524" s="107"/>
      <c r="B524" s="70"/>
    </row>
    <row r="525" spans="1:2" ht="13" x14ac:dyDescent="0.15">
      <c r="A525" s="107"/>
      <c r="B525" s="70"/>
    </row>
    <row r="526" spans="1:2" ht="13" x14ac:dyDescent="0.15">
      <c r="A526" s="107"/>
      <c r="B526" s="70"/>
    </row>
    <row r="527" spans="1:2" ht="13" x14ac:dyDescent="0.15">
      <c r="A527" s="107"/>
      <c r="B527" s="70"/>
    </row>
    <row r="528" spans="1:2" ht="13" x14ac:dyDescent="0.15">
      <c r="A528" s="107"/>
      <c r="B528" s="70"/>
    </row>
    <row r="529" spans="1:2" ht="13" x14ac:dyDescent="0.15">
      <c r="A529" s="107"/>
      <c r="B529" s="70"/>
    </row>
    <row r="530" spans="1:2" ht="13" x14ac:dyDescent="0.15">
      <c r="A530" s="107"/>
      <c r="B530" s="70"/>
    </row>
    <row r="531" spans="1:2" ht="13" x14ac:dyDescent="0.15">
      <c r="A531" s="107"/>
      <c r="B531" s="70"/>
    </row>
    <row r="532" spans="1:2" ht="13" x14ac:dyDescent="0.15">
      <c r="A532" s="107"/>
      <c r="B532" s="70"/>
    </row>
    <row r="533" spans="1:2" ht="13" x14ac:dyDescent="0.15">
      <c r="A533" s="107"/>
      <c r="B533" s="70"/>
    </row>
    <row r="534" spans="1:2" ht="13" x14ac:dyDescent="0.15">
      <c r="A534" s="107"/>
      <c r="B534" s="70"/>
    </row>
    <row r="535" spans="1:2" ht="13" x14ac:dyDescent="0.15">
      <c r="A535" s="107"/>
      <c r="B535" s="70"/>
    </row>
    <row r="536" spans="1:2" ht="13" x14ac:dyDescent="0.15">
      <c r="A536" s="107"/>
      <c r="B536" s="70"/>
    </row>
    <row r="537" spans="1:2" ht="13" x14ac:dyDescent="0.15">
      <c r="A537" s="107"/>
      <c r="B537" s="70"/>
    </row>
    <row r="538" spans="1:2" ht="13" x14ac:dyDescent="0.15">
      <c r="A538" s="107"/>
      <c r="B538" s="70"/>
    </row>
    <row r="539" spans="1:2" ht="13" x14ac:dyDescent="0.15">
      <c r="A539" s="107"/>
      <c r="B539" s="70"/>
    </row>
    <row r="540" spans="1:2" ht="13" x14ac:dyDescent="0.15">
      <c r="A540" s="107"/>
      <c r="B540" s="70"/>
    </row>
    <row r="541" spans="1:2" ht="13" x14ac:dyDescent="0.15">
      <c r="A541" s="107"/>
      <c r="B541" s="70"/>
    </row>
    <row r="542" spans="1:2" ht="13" x14ac:dyDescent="0.15">
      <c r="A542" s="107"/>
      <c r="B542" s="70"/>
    </row>
    <row r="543" spans="1:2" ht="13" x14ac:dyDescent="0.15">
      <c r="A543" s="107"/>
      <c r="B543" s="70"/>
    </row>
    <row r="544" spans="1:2" ht="13" x14ac:dyDescent="0.15">
      <c r="A544" s="107"/>
      <c r="B544" s="70"/>
    </row>
    <row r="545" spans="1:2" ht="13" x14ac:dyDescent="0.15">
      <c r="A545" s="107"/>
      <c r="B545" s="70"/>
    </row>
    <row r="546" spans="1:2" ht="13" x14ac:dyDescent="0.15">
      <c r="A546" s="107"/>
      <c r="B546" s="70"/>
    </row>
    <row r="547" spans="1:2" ht="13" x14ac:dyDescent="0.15">
      <c r="A547" s="107"/>
      <c r="B547" s="70"/>
    </row>
    <row r="548" spans="1:2" ht="13" x14ac:dyDescent="0.15">
      <c r="A548" s="107"/>
      <c r="B548" s="70"/>
    </row>
    <row r="549" spans="1:2" ht="13" x14ac:dyDescent="0.15">
      <c r="A549" s="107"/>
      <c r="B549" s="70"/>
    </row>
    <row r="550" spans="1:2" ht="13" x14ac:dyDescent="0.15">
      <c r="A550" s="107"/>
      <c r="B550" s="70"/>
    </row>
    <row r="551" spans="1:2" ht="13" x14ac:dyDescent="0.15">
      <c r="A551" s="107"/>
      <c r="B551" s="70"/>
    </row>
    <row r="552" spans="1:2" ht="13" x14ac:dyDescent="0.15">
      <c r="A552" s="107"/>
      <c r="B552" s="70"/>
    </row>
    <row r="553" spans="1:2" ht="13" x14ac:dyDescent="0.15">
      <c r="A553" s="107"/>
      <c r="B553" s="70"/>
    </row>
    <row r="554" spans="1:2" ht="13" x14ac:dyDescent="0.15">
      <c r="A554" s="107"/>
      <c r="B554" s="70"/>
    </row>
    <row r="555" spans="1:2" ht="13" x14ac:dyDescent="0.15">
      <c r="A555" s="107"/>
      <c r="B555" s="70"/>
    </row>
    <row r="556" spans="1:2" ht="13" x14ac:dyDescent="0.15">
      <c r="A556" s="107"/>
      <c r="B556" s="70"/>
    </row>
    <row r="557" spans="1:2" ht="13" x14ac:dyDescent="0.15">
      <c r="A557" s="107"/>
      <c r="B557" s="70"/>
    </row>
    <row r="558" spans="1:2" ht="13" x14ac:dyDescent="0.15">
      <c r="A558" s="107"/>
      <c r="B558" s="70"/>
    </row>
    <row r="559" spans="1:2" ht="13" x14ac:dyDescent="0.15">
      <c r="A559" s="107"/>
      <c r="B559" s="70"/>
    </row>
    <row r="560" spans="1:2" ht="13" x14ac:dyDescent="0.15">
      <c r="A560" s="107"/>
      <c r="B560" s="70"/>
    </row>
    <row r="561" spans="1:2" ht="13" x14ac:dyDescent="0.15">
      <c r="A561" s="107"/>
      <c r="B561" s="70"/>
    </row>
    <row r="562" spans="1:2" ht="13" x14ac:dyDescent="0.15">
      <c r="A562" s="107"/>
      <c r="B562" s="70"/>
    </row>
    <row r="563" spans="1:2" ht="13" x14ac:dyDescent="0.15">
      <c r="A563" s="107"/>
      <c r="B563" s="70"/>
    </row>
    <row r="564" spans="1:2" ht="13" x14ac:dyDescent="0.15">
      <c r="A564" s="107"/>
      <c r="B564" s="70"/>
    </row>
    <row r="565" spans="1:2" ht="13" x14ac:dyDescent="0.15">
      <c r="A565" s="107"/>
      <c r="B565" s="70"/>
    </row>
    <row r="566" spans="1:2" ht="13" x14ac:dyDescent="0.15">
      <c r="A566" s="107"/>
      <c r="B566" s="70"/>
    </row>
    <row r="567" spans="1:2" ht="13" x14ac:dyDescent="0.15">
      <c r="A567" s="107"/>
      <c r="B567" s="70"/>
    </row>
    <row r="568" spans="1:2" ht="13" x14ac:dyDescent="0.15">
      <c r="A568" s="107"/>
      <c r="B568" s="70"/>
    </row>
    <row r="569" spans="1:2" ht="13" x14ac:dyDescent="0.15">
      <c r="A569" s="107"/>
      <c r="B569" s="70"/>
    </row>
    <row r="570" spans="1:2" ht="13" x14ac:dyDescent="0.15">
      <c r="A570" s="107"/>
      <c r="B570" s="70"/>
    </row>
    <row r="571" spans="1:2" ht="13" x14ac:dyDescent="0.15">
      <c r="A571" s="107"/>
      <c r="B571" s="70"/>
    </row>
    <row r="572" spans="1:2" ht="13" x14ac:dyDescent="0.15">
      <c r="A572" s="107"/>
      <c r="B572" s="70"/>
    </row>
    <row r="573" spans="1:2" ht="13" x14ac:dyDescent="0.15">
      <c r="A573" s="107"/>
      <c r="B573" s="70"/>
    </row>
    <row r="574" spans="1:2" ht="13" x14ac:dyDescent="0.15">
      <c r="A574" s="107"/>
      <c r="B574" s="70"/>
    </row>
    <row r="575" spans="1:2" ht="13" x14ac:dyDescent="0.15">
      <c r="A575" s="107"/>
      <c r="B575" s="70"/>
    </row>
    <row r="576" spans="1:2" ht="13" x14ac:dyDescent="0.15">
      <c r="A576" s="107"/>
      <c r="B576" s="70"/>
    </row>
    <row r="577" spans="1:2" ht="13" x14ac:dyDescent="0.15">
      <c r="A577" s="107"/>
      <c r="B577" s="70"/>
    </row>
    <row r="578" spans="1:2" ht="13" x14ac:dyDescent="0.15">
      <c r="A578" s="107"/>
      <c r="B578" s="70"/>
    </row>
    <row r="579" spans="1:2" ht="13" x14ac:dyDescent="0.15">
      <c r="A579" s="107"/>
      <c r="B579" s="70"/>
    </row>
    <row r="580" spans="1:2" ht="13" x14ac:dyDescent="0.15">
      <c r="A580" s="107"/>
      <c r="B580" s="70"/>
    </row>
    <row r="581" spans="1:2" ht="13" x14ac:dyDescent="0.15">
      <c r="A581" s="107"/>
      <c r="B581" s="70"/>
    </row>
    <row r="582" spans="1:2" ht="13" x14ac:dyDescent="0.15">
      <c r="A582" s="107"/>
      <c r="B582" s="70"/>
    </row>
    <row r="583" spans="1:2" ht="13" x14ac:dyDescent="0.15">
      <c r="A583" s="107"/>
      <c r="B583" s="70"/>
    </row>
    <row r="584" spans="1:2" ht="13" x14ac:dyDescent="0.15">
      <c r="A584" s="107"/>
      <c r="B584" s="70"/>
    </row>
    <row r="585" spans="1:2" ht="13" x14ac:dyDescent="0.15">
      <c r="A585" s="107"/>
      <c r="B585" s="70"/>
    </row>
    <row r="586" spans="1:2" ht="13" x14ac:dyDescent="0.15">
      <c r="A586" s="107"/>
      <c r="B586" s="70"/>
    </row>
    <row r="587" spans="1:2" ht="13" x14ac:dyDescent="0.15">
      <c r="A587" s="107"/>
      <c r="B587" s="70"/>
    </row>
    <row r="588" spans="1:2" ht="13" x14ac:dyDescent="0.15">
      <c r="A588" s="107"/>
      <c r="B588" s="70"/>
    </row>
    <row r="589" spans="1:2" ht="13" x14ac:dyDescent="0.15">
      <c r="A589" s="107"/>
      <c r="B589" s="70"/>
    </row>
    <row r="590" spans="1:2" ht="13" x14ac:dyDescent="0.15">
      <c r="A590" s="107"/>
      <c r="B590" s="70"/>
    </row>
    <row r="591" spans="1:2" ht="13" x14ac:dyDescent="0.15">
      <c r="A591" s="107"/>
      <c r="B591" s="70"/>
    </row>
    <row r="592" spans="1:2" ht="13" x14ac:dyDescent="0.15">
      <c r="A592" s="107"/>
      <c r="B592" s="70"/>
    </row>
    <row r="593" spans="1:2" ht="13" x14ac:dyDescent="0.15">
      <c r="A593" s="107"/>
      <c r="B593" s="70"/>
    </row>
    <row r="594" spans="1:2" ht="13" x14ac:dyDescent="0.15">
      <c r="A594" s="107"/>
      <c r="B594" s="70"/>
    </row>
    <row r="595" spans="1:2" ht="13" x14ac:dyDescent="0.15">
      <c r="A595" s="107"/>
      <c r="B595" s="70"/>
    </row>
    <row r="596" spans="1:2" ht="13" x14ac:dyDescent="0.15">
      <c r="A596" s="107"/>
      <c r="B596" s="70"/>
    </row>
    <row r="597" spans="1:2" ht="13" x14ac:dyDescent="0.15">
      <c r="A597" s="107"/>
      <c r="B597" s="70"/>
    </row>
    <row r="598" spans="1:2" ht="13" x14ac:dyDescent="0.15">
      <c r="A598" s="107"/>
      <c r="B598" s="70"/>
    </row>
    <row r="599" spans="1:2" ht="13" x14ac:dyDescent="0.15">
      <c r="A599" s="107"/>
      <c r="B599" s="70"/>
    </row>
    <row r="600" spans="1:2" ht="13" x14ac:dyDescent="0.15">
      <c r="A600" s="107"/>
      <c r="B600" s="70"/>
    </row>
    <row r="601" spans="1:2" ht="13" x14ac:dyDescent="0.15">
      <c r="A601" s="107"/>
      <c r="B601" s="70"/>
    </row>
    <row r="602" spans="1:2" ht="13" x14ac:dyDescent="0.15">
      <c r="A602" s="107"/>
      <c r="B602" s="70"/>
    </row>
    <row r="603" spans="1:2" ht="13" x14ac:dyDescent="0.15">
      <c r="A603" s="107"/>
      <c r="B603" s="70"/>
    </row>
    <row r="604" spans="1:2" ht="13" x14ac:dyDescent="0.15">
      <c r="A604" s="107"/>
      <c r="B604" s="70"/>
    </row>
    <row r="605" spans="1:2" ht="13" x14ac:dyDescent="0.15">
      <c r="A605" s="107"/>
      <c r="B605" s="70"/>
    </row>
    <row r="606" spans="1:2" ht="13" x14ac:dyDescent="0.15">
      <c r="A606" s="107"/>
      <c r="B606" s="70"/>
    </row>
    <row r="607" spans="1:2" ht="13" x14ac:dyDescent="0.15">
      <c r="A607" s="107"/>
      <c r="B607" s="70"/>
    </row>
    <row r="608" spans="1:2" ht="13" x14ac:dyDescent="0.15">
      <c r="A608" s="107"/>
      <c r="B608" s="70"/>
    </row>
    <row r="609" spans="1:2" ht="13" x14ac:dyDescent="0.15">
      <c r="A609" s="107"/>
      <c r="B609" s="70"/>
    </row>
    <row r="610" spans="1:2" ht="13" x14ac:dyDescent="0.15">
      <c r="A610" s="107"/>
      <c r="B610" s="70"/>
    </row>
    <row r="611" spans="1:2" ht="13" x14ac:dyDescent="0.15">
      <c r="A611" s="107"/>
      <c r="B611" s="70"/>
    </row>
    <row r="612" spans="1:2" ht="13" x14ac:dyDescent="0.15">
      <c r="A612" s="107"/>
      <c r="B612" s="70"/>
    </row>
    <row r="613" spans="1:2" ht="13" x14ac:dyDescent="0.15">
      <c r="A613" s="107"/>
      <c r="B613" s="70"/>
    </row>
    <row r="614" spans="1:2" ht="13" x14ac:dyDescent="0.15">
      <c r="A614" s="107"/>
      <c r="B614" s="70"/>
    </row>
    <row r="615" spans="1:2" ht="13" x14ac:dyDescent="0.15">
      <c r="A615" s="107"/>
      <c r="B615" s="70"/>
    </row>
    <row r="616" spans="1:2" ht="13" x14ac:dyDescent="0.15">
      <c r="A616" s="107"/>
      <c r="B616" s="70"/>
    </row>
    <row r="617" spans="1:2" ht="13" x14ac:dyDescent="0.15">
      <c r="A617" s="107"/>
      <c r="B617" s="70"/>
    </row>
    <row r="618" spans="1:2" ht="13" x14ac:dyDescent="0.15">
      <c r="A618" s="107"/>
      <c r="B618" s="70"/>
    </row>
    <row r="619" spans="1:2" ht="13" x14ac:dyDescent="0.15">
      <c r="A619" s="107"/>
      <c r="B619" s="70"/>
    </row>
    <row r="620" spans="1:2" ht="13" x14ac:dyDescent="0.15">
      <c r="A620" s="107"/>
      <c r="B620" s="70"/>
    </row>
    <row r="621" spans="1:2" ht="13" x14ac:dyDescent="0.15">
      <c r="A621" s="107"/>
      <c r="B621" s="70"/>
    </row>
    <row r="622" spans="1:2" ht="13" x14ac:dyDescent="0.15">
      <c r="A622" s="107"/>
      <c r="B622" s="70"/>
    </row>
    <row r="623" spans="1:2" ht="13" x14ac:dyDescent="0.15">
      <c r="A623" s="107"/>
      <c r="B623" s="70"/>
    </row>
    <row r="624" spans="1:2" ht="13" x14ac:dyDescent="0.15">
      <c r="A624" s="107"/>
      <c r="B624" s="70"/>
    </row>
    <row r="625" spans="1:2" ht="13" x14ac:dyDescent="0.15">
      <c r="A625" s="107"/>
      <c r="B625" s="70"/>
    </row>
    <row r="626" spans="1:2" ht="13" x14ac:dyDescent="0.15">
      <c r="A626" s="107"/>
      <c r="B626" s="70"/>
    </row>
    <row r="627" spans="1:2" ht="13" x14ac:dyDescent="0.15">
      <c r="A627" s="107"/>
      <c r="B627" s="70"/>
    </row>
    <row r="628" spans="1:2" ht="13" x14ac:dyDescent="0.15">
      <c r="A628" s="107"/>
      <c r="B628" s="70"/>
    </row>
    <row r="629" spans="1:2" ht="13" x14ac:dyDescent="0.15">
      <c r="A629" s="107"/>
      <c r="B629" s="70"/>
    </row>
    <row r="630" spans="1:2" ht="13" x14ac:dyDescent="0.15">
      <c r="A630" s="107"/>
      <c r="B630" s="70"/>
    </row>
    <row r="631" spans="1:2" ht="13" x14ac:dyDescent="0.15">
      <c r="A631" s="107"/>
      <c r="B631" s="70"/>
    </row>
    <row r="632" spans="1:2" ht="13" x14ac:dyDescent="0.15">
      <c r="A632" s="107"/>
      <c r="B632" s="70"/>
    </row>
    <row r="633" spans="1:2" ht="13" x14ac:dyDescent="0.15">
      <c r="A633" s="107"/>
      <c r="B633" s="70"/>
    </row>
    <row r="634" spans="1:2" ht="13" x14ac:dyDescent="0.15">
      <c r="A634" s="107"/>
      <c r="B634" s="70"/>
    </row>
    <row r="635" spans="1:2" ht="13" x14ac:dyDescent="0.15">
      <c r="A635" s="107"/>
      <c r="B635" s="70"/>
    </row>
    <row r="636" spans="1:2" ht="13" x14ac:dyDescent="0.15">
      <c r="A636" s="107"/>
      <c r="B636" s="70"/>
    </row>
    <row r="637" spans="1:2" ht="13" x14ac:dyDescent="0.15">
      <c r="A637" s="107"/>
      <c r="B637" s="70"/>
    </row>
    <row r="638" spans="1:2" ht="13" x14ac:dyDescent="0.15">
      <c r="A638" s="107"/>
      <c r="B638" s="70"/>
    </row>
    <row r="639" spans="1:2" ht="13" x14ac:dyDescent="0.15">
      <c r="A639" s="107"/>
      <c r="B639" s="70"/>
    </row>
    <row r="640" spans="1:2" ht="13" x14ac:dyDescent="0.15">
      <c r="A640" s="107"/>
      <c r="B640" s="70"/>
    </row>
    <row r="641" spans="1:2" ht="13" x14ac:dyDescent="0.15">
      <c r="A641" s="107"/>
      <c r="B641" s="70"/>
    </row>
    <row r="642" spans="1:2" ht="13" x14ac:dyDescent="0.15">
      <c r="A642" s="107"/>
      <c r="B642" s="70"/>
    </row>
    <row r="643" spans="1:2" ht="13" x14ac:dyDescent="0.15">
      <c r="A643" s="107"/>
      <c r="B643" s="70"/>
    </row>
    <row r="644" spans="1:2" ht="13" x14ac:dyDescent="0.15">
      <c r="A644" s="107"/>
      <c r="B644" s="70"/>
    </row>
    <row r="645" spans="1:2" ht="13" x14ac:dyDescent="0.15">
      <c r="A645" s="107"/>
      <c r="B645" s="70"/>
    </row>
    <row r="646" spans="1:2" ht="13" x14ac:dyDescent="0.15">
      <c r="A646" s="107"/>
      <c r="B646" s="70"/>
    </row>
    <row r="647" spans="1:2" ht="13" x14ac:dyDescent="0.15">
      <c r="A647" s="107"/>
      <c r="B647" s="70"/>
    </row>
    <row r="648" spans="1:2" ht="13" x14ac:dyDescent="0.15">
      <c r="A648" s="107"/>
      <c r="B648" s="70"/>
    </row>
    <row r="649" spans="1:2" ht="13" x14ac:dyDescent="0.15">
      <c r="A649" s="107"/>
      <c r="B649" s="70"/>
    </row>
    <row r="650" spans="1:2" ht="13" x14ac:dyDescent="0.15">
      <c r="A650" s="107"/>
      <c r="B650" s="70"/>
    </row>
    <row r="651" spans="1:2" ht="13" x14ac:dyDescent="0.15">
      <c r="A651" s="107"/>
      <c r="B651" s="70"/>
    </row>
    <row r="652" spans="1:2" ht="13" x14ac:dyDescent="0.15">
      <c r="A652" s="107"/>
      <c r="B652" s="70"/>
    </row>
    <row r="653" spans="1:2" ht="13" x14ac:dyDescent="0.15">
      <c r="A653" s="107"/>
      <c r="B653" s="70"/>
    </row>
    <row r="654" spans="1:2" ht="13" x14ac:dyDescent="0.15">
      <c r="A654" s="107"/>
      <c r="B654" s="70"/>
    </row>
    <row r="655" spans="1:2" ht="13" x14ac:dyDescent="0.15">
      <c r="A655" s="107"/>
      <c r="B655" s="70"/>
    </row>
    <row r="656" spans="1:2" ht="13" x14ac:dyDescent="0.15">
      <c r="A656" s="107"/>
      <c r="B656" s="70"/>
    </row>
    <row r="657" spans="1:2" ht="13" x14ac:dyDescent="0.15">
      <c r="A657" s="107"/>
      <c r="B657" s="70"/>
    </row>
    <row r="658" spans="1:2" ht="13" x14ac:dyDescent="0.15">
      <c r="A658" s="107"/>
      <c r="B658" s="70"/>
    </row>
    <row r="659" spans="1:2" ht="13" x14ac:dyDescent="0.15">
      <c r="A659" s="107"/>
      <c r="B659" s="70"/>
    </row>
    <row r="660" spans="1:2" ht="13" x14ac:dyDescent="0.15">
      <c r="A660" s="107"/>
      <c r="B660" s="70"/>
    </row>
    <row r="661" spans="1:2" ht="13" x14ac:dyDescent="0.15">
      <c r="A661" s="107"/>
      <c r="B661" s="70"/>
    </row>
    <row r="662" spans="1:2" ht="13" x14ac:dyDescent="0.15">
      <c r="A662" s="107"/>
      <c r="B662" s="70"/>
    </row>
    <row r="663" spans="1:2" ht="13" x14ac:dyDescent="0.15">
      <c r="A663" s="107"/>
      <c r="B663" s="70"/>
    </row>
    <row r="664" spans="1:2" ht="13" x14ac:dyDescent="0.15">
      <c r="A664" s="107"/>
      <c r="B664" s="70"/>
    </row>
    <row r="665" spans="1:2" ht="13" x14ac:dyDescent="0.15">
      <c r="A665" s="107"/>
      <c r="B665" s="70"/>
    </row>
    <row r="666" spans="1:2" ht="13" x14ac:dyDescent="0.15">
      <c r="A666" s="107"/>
      <c r="B666" s="70"/>
    </row>
    <row r="667" spans="1:2" ht="13" x14ac:dyDescent="0.15">
      <c r="A667" s="107"/>
      <c r="B667" s="70"/>
    </row>
    <row r="668" spans="1:2" ht="13" x14ac:dyDescent="0.15">
      <c r="A668" s="107"/>
      <c r="B668" s="70"/>
    </row>
    <row r="669" spans="1:2" ht="13" x14ac:dyDescent="0.15">
      <c r="A669" s="107"/>
      <c r="B669" s="70"/>
    </row>
    <row r="670" spans="1:2" ht="13" x14ac:dyDescent="0.15">
      <c r="A670" s="107"/>
      <c r="B670" s="70"/>
    </row>
    <row r="671" spans="1:2" ht="13" x14ac:dyDescent="0.15">
      <c r="A671" s="107"/>
      <c r="B671" s="70"/>
    </row>
    <row r="672" spans="1:2" ht="13" x14ac:dyDescent="0.15">
      <c r="A672" s="107"/>
      <c r="B672" s="70"/>
    </row>
    <row r="673" spans="1:2" ht="13" x14ac:dyDescent="0.15">
      <c r="A673" s="107"/>
      <c r="B673" s="70"/>
    </row>
    <row r="674" spans="1:2" ht="13" x14ac:dyDescent="0.15">
      <c r="A674" s="107"/>
      <c r="B674" s="70"/>
    </row>
    <row r="675" spans="1:2" ht="13" x14ac:dyDescent="0.15">
      <c r="A675" s="107"/>
      <c r="B675" s="70"/>
    </row>
    <row r="676" spans="1:2" ht="13" x14ac:dyDescent="0.15">
      <c r="A676" s="107"/>
      <c r="B676" s="70"/>
    </row>
    <row r="677" spans="1:2" ht="13" x14ac:dyDescent="0.15">
      <c r="A677" s="107"/>
      <c r="B677" s="70"/>
    </row>
    <row r="678" spans="1:2" ht="13" x14ac:dyDescent="0.15">
      <c r="A678" s="107"/>
      <c r="B678" s="70"/>
    </row>
    <row r="679" spans="1:2" ht="13" x14ac:dyDescent="0.15">
      <c r="A679" s="107"/>
      <c r="B679" s="70"/>
    </row>
    <row r="680" spans="1:2" ht="13" x14ac:dyDescent="0.15">
      <c r="A680" s="107"/>
      <c r="B680" s="70"/>
    </row>
    <row r="681" spans="1:2" ht="13" x14ac:dyDescent="0.15">
      <c r="A681" s="107"/>
      <c r="B681" s="70"/>
    </row>
    <row r="682" spans="1:2" ht="13" x14ac:dyDescent="0.15">
      <c r="A682" s="107"/>
      <c r="B682" s="70"/>
    </row>
    <row r="683" spans="1:2" ht="13" x14ac:dyDescent="0.15">
      <c r="A683" s="107"/>
      <c r="B683" s="70"/>
    </row>
    <row r="684" spans="1:2" ht="13" x14ac:dyDescent="0.15">
      <c r="A684" s="107"/>
      <c r="B684" s="70"/>
    </row>
    <row r="685" spans="1:2" ht="13" x14ac:dyDescent="0.15">
      <c r="A685" s="107"/>
      <c r="B685" s="70"/>
    </row>
    <row r="686" spans="1:2" ht="13" x14ac:dyDescent="0.15">
      <c r="A686" s="107"/>
      <c r="B686" s="70"/>
    </row>
    <row r="687" spans="1:2" ht="13" x14ac:dyDescent="0.15">
      <c r="A687" s="107"/>
      <c r="B687" s="70"/>
    </row>
    <row r="688" spans="1:2" ht="13" x14ac:dyDescent="0.15">
      <c r="A688" s="107"/>
      <c r="B688" s="70"/>
    </row>
    <row r="689" spans="1:2" ht="13" x14ac:dyDescent="0.15">
      <c r="A689" s="107"/>
      <c r="B689" s="70"/>
    </row>
    <row r="690" spans="1:2" ht="13" x14ac:dyDescent="0.15">
      <c r="A690" s="107"/>
      <c r="B690" s="70"/>
    </row>
    <row r="691" spans="1:2" ht="13" x14ac:dyDescent="0.15">
      <c r="A691" s="107"/>
      <c r="B691" s="70"/>
    </row>
    <row r="692" spans="1:2" ht="13" x14ac:dyDescent="0.15">
      <c r="A692" s="107"/>
      <c r="B692" s="70"/>
    </row>
    <row r="693" spans="1:2" ht="13" x14ac:dyDescent="0.15">
      <c r="A693" s="107"/>
      <c r="B693" s="70"/>
    </row>
    <row r="694" spans="1:2" ht="13" x14ac:dyDescent="0.15">
      <c r="A694" s="107"/>
      <c r="B694" s="70"/>
    </row>
    <row r="695" spans="1:2" ht="13" x14ac:dyDescent="0.15">
      <c r="A695" s="107"/>
      <c r="B695" s="70"/>
    </row>
    <row r="696" spans="1:2" ht="13" x14ac:dyDescent="0.15">
      <c r="A696" s="107"/>
      <c r="B696" s="70"/>
    </row>
    <row r="697" spans="1:2" ht="13" x14ac:dyDescent="0.15">
      <c r="A697" s="107"/>
      <c r="B697" s="70"/>
    </row>
    <row r="698" spans="1:2" ht="13" x14ac:dyDescent="0.15">
      <c r="A698" s="107"/>
      <c r="B698" s="70"/>
    </row>
    <row r="699" spans="1:2" ht="13" x14ac:dyDescent="0.15">
      <c r="A699" s="107"/>
      <c r="B699" s="70"/>
    </row>
    <row r="700" spans="1:2" ht="13" x14ac:dyDescent="0.15">
      <c r="A700" s="107"/>
      <c r="B700" s="70"/>
    </row>
    <row r="701" spans="1:2" ht="13" x14ac:dyDescent="0.15">
      <c r="A701" s="107"/>
      <c r="B701" s="70"/>
    </row>
    <row r="702" spans="1:2" ht="13" x14ac:dyDescent="0.15">
      <c r="A702" s="107"/>
      <c r="B702" s="70"/>
    </row>
    <row r="703" spans="1:2" ht="13" x14ac:dyDescent="0.15">
      <c r="A703" s="107"/>
      <c r="B703" s="70"/>
    </row>
    <row r="704" spans="1:2" ht="13" x14ac:dyDescent="0.15">
      <c r="A704" s="107"/>
      <c r="B704" s="70"/>
    </row>
    <row r="705" spans="1:2" ht="13" x14ac:dyDescent="0.15">
      <c r="A705" s="107"/>
      <c r="B705" s="70"/>
    </row>
    <row r="706" spans="1:2" ht="13" x14ac:dyDescent="0.15">
      <c r="A706" s="107"/>
      <c r="B706" s="70"/>
    </row>
    <row r="707" spans="1:2" ht="13" x14ac:dyDescent="0.15">
      <c r="A707" s="107"/>
      <c r="B707" s="70"/>
    </row>
    <row r="708" spans="1:2" ht="13" x14ac:dyDescent="0.15">
      <c r="A708" s="107"/>
      <c r="B708" s="70"/>
    </row>
    <row r="709" spans="1:2" ht="13" x14ac:dyDescent="0.15">
      <c r="A709" s="107"/>
      <c r="B709" s="70"/>
    </row>
    <row r="710" spans="1:2" ht="13" x14ac:dyDescent="0.15">
      <c r="A710" s="107"/>
      <c r="B710" s="70"/>
    </row>
    <row r="711" spans="1:2" ht="13" x14ac:dyDescent="0.15">
      <c r="A711" s="107"/>
      <c r="B711" s="70"/>
    </row>
    <row r="712" spans="1:2" ht="13" x14ac:dyDescent="0.15">
      <c r="A712" s="107"/>
      <c r="B712" s="70"/>
    </row>
    <row r="713" spans="1:2" ht="13" x14ac:dyDescent="0.15">
      <c r="A713" s="107"/>
      <c r="B713" s="70"/>
    </row>
    <row r="714" spans="1:2" ht="13" x14ac:dyDescent="0.15">
      <c r="A714" s="107"/>
      <c r="B714" s="70"/>
    </row>
    <row r="715" spans="1:2" ht="13" x14ac:dyDescent="0.15">
      <c r="A715" s="107"/>
      <c r="B715" s="70"/>
    </row>
    <row r="716" spans="1:2" ht="13" x14ac:dyDescent="0.15">
      <c r="A716" s="107"/>
      <c r="B716" s="70"/>
    </row>
    <row r="717" spans="1:2" ht="13" x14ac:dyDescent="0.15">
      <c r="A717" s="107"/>
      <c r="B717" s="70"/>
    </row>
    <row r="718" spans="1:2" ht="13" x14ac:dyDescent="0.15">
      <c r="A718" s="107"/>
      <c r="B718" s="70"/>
    </row>
    <row r="719" spans="1:2" ht="13" x14ac:dyDescent="0.15">
      <c r="A719" s="107"/>
      <c r="B719" s="70"/>
    </row>
    <row r="720" spans="1:2" ht="13" x14ac:dyDescent="0.15">
      <c r="A720" s="107"/>
      <c r="B720" s="70"/>
    </row>
    <row r="721" spans="1:2" ht="13" x14ac:dyDescent="0.15">
      <c r="A721" s="107"/>
      <c r="B721" s="70"/>
    </row>
    <row r="722" spans="1:2" ht="13" x14ac:dyDescent="0.15">
      <c r="A722" s="107"/>
      <c r="B722" s="70"/>
    </row>
    <row r="723" spans="1:2" ht="13" x14ac:dyDescent="0.15">
      <c r="A723" s="107"/>
      <c r="B723" s="70"/>
    </row>
    <row r="724" spans="1:2" ht="13" x14ac:dyDescent="0.15">
      <c r="A724" s="107"/>
      <c r="B724" s="70"/>
    </row>
    <row r="725" spans="1:2" ht="13" x14ac:dyDescent="0.15">
      <c r="A725" s="107"/>
      <c r="B725" s="70"/>
    </row>
    <row r="726" spans="1:2" ht="13" x14ac:dyDescent="0.15">
      <c r="A726" s="107"/>
      <c r="B726" s="70"/>
    </row>
    <row r="727" spans="1:2" ht="13" x14ac:dyDescent="0.15">
      <c r="A727" s="107"/>
      <c r="B727" s="70"/>
    </row>
    <row r="728" spans="1:2" ht="13" x14ac:dyDescent="0.15">
      <c r="A728" s="107"/>
      <c r="B728" s="70"/>
    </row>
    <row r="729" spans="1:2" ht="13" x14ac:dyDescent="0.15">
      <c r="A729" s="107"/>
      <c r="B729" s="70"/>
    </row>
    <row r="730" spans="1:2" ht="13" x14ac:dyDescent="0.15">
      <c r="A730" s="107"/>
      <c r="B730" s="70"/>
    </row>
    <row r="731" spans="1:2" ht="13" x14ac:dyDescent="0.15">
      <c r="A731" s="107"/>
      <c r="B731" s="70"/>
    </row>
    <row r="732" spans="1:2" ht="13" x14ac:dyDescent="0.15">
      <c r="A732" s="107"/>
      <c r="B732" s="70"/>
    </row>
    <row r="733" spans="1:2" ht="13" x14ac:dyDescent="0.15">
      <c r="A733" s="107"/>
      <c r="B733" s="70"/>
    </row>
    <row r="734" spans="1:2" ht="13" x14ac:dyDescent="0.15">
      <c r="A734" s="107"/>
      <c r="B734" s="70"/>
    </row>
    <row r="735" spans="1:2" ht="13" x14ac:dyDescent="0.15">
      <c r="A735" s="107"/>
      <c r="B735" s="70"/>
    </row>
    <row r="736" spans="1:2" ht="13" x14ac:dyDescent="0.15">
      <c r="A736" s="107"/>
      <c r="B736" s="70"/>
    </row>
    <row r="737" spans="1:2" ht="13" x14ac:dyDescent="0.15">
      <c r="A737" s="107"/>
      <c r="B737" s="70"/>
    </row>
    <row r="738" spans="1:2" ht="13" x14ac:dyDescent="0.15">
      <c r="A738" s="107"/>
      <c r="B738" s="70"/>
    </row>
    <row r="739" spans="1:2" ht="13" x14ac:dyDescent="0.15">
      <c r="A739" s="107"/>
      <c r="B739" s="70"/>
    </row>
    <row r="740" spans="1:2" ht="13" x14ac:dyDescent="0.15">
      <c r="A740" s="107"/>
      <c r="B740" s="70"/>
    </row>
    <row r="741" spans="1:2" ht="13" x14ac:dyDescent="0.15">
      <c r="A741" s="107"/>
      <c r="B741" s="70"/>
    </row>
    <row r="742" spans="1:2" ht="13" x14ac:dyDescent="0.15">
      <c r="A742" s="107"/>
      <c r="B742" s="70"/>
    </row>
    <row r="743" spans="1:2" ht="13" x14ac:dyDescent="0.15">
      <c r="A743" s="107"/>
      <c r="B743" s="70"/>
    </row>
    <row r="744" spans="1:2" ht="13" x14ac:dyDescent="0.15">
      <c r="A744" s="107"/>
      <c r="B744" s="70"/>
    </row>
    <row r="745" spans="1:2" ht="13" x14ac:dyDescent="0.15">
      <c r="A745" s="107"/>
      <c r="B745" s="70"/>
    </row>
    <row r="746" spans="1:2" ht="13" x14ac:dyDescent="0.15">
      <c r="A746" s="107"/>
      <c r="B746" s="70"/>
    </row>
    <row r="747" spans="1:2" ht="13" x14ac:dyDescent="0.15">
      <c r="A747" s="107"/>
      <c r="B747" s="70"/>
    </row>
    <row r="748" spans="1:2" ht="13" x14ac:dyDescent="0.15">
      <c r="A748" s="107"/>
      <c r="B748" s="70"/>
    </row>
    <row r="749" spans="1:2" ht="13" x14ac:dyDescent="0.15">
      <c r="A749" s="107"/>
      <c r="B749" s="70"/>
    </row>
    <row r="750" spans="1:2" ht="13" x14ac:dyDescent="0.15">
      <c r="A750" s="107"/>
      <c r="B750" s="70"/>
    </row>
    <row r="751" spans="1:2" ht="13" x14ac:dyDescent="0.15">
      <c r="A751" s="107"/>
      <c r="B751" s="70"/>
    </row>
    <row r="752" spans="1:2" ht="13" x14ac:dyDescent="0.15">
      <c r="A752" s="107"/>
      <c r="B752" s="70"/>
    </row>
    <row r="753" spans="1:2" ht="13" x14ac:dyDescent="0.15">
      <c r="A753" s="107"/>
      <c r="B753" s="70"/>
    </row>
    <row r="754" spans="1:2" ht="13" x14ac:dyDescent="0.15">
      <c r="A754" s="107"/>
      <c r="B754" s="70"/>
    </row>
    <row r="755" spans="1:2" ht="13" x14ac:dyDescent="0.15">
      <c r="A755" s="107"/>
      <c r="B755" s="70"/>
    </row>
    <row r="756" spans="1:2" ht="13" x14ac:dyDescent="0.15">
      <c r="A756" s="107"/>
      <c r="B756" s="70"/>
    </row>
    <row r="757" spans="1:2" ht="13" x14ac:dyDescent="0.15">
      <c r="A757" s="107"/>
      <c r="B757" s="70"/>
    </row>
    <row r="758" spans="1:2" ht="13" x14ac:dyDescent="0.15">
      <c r="A758" s="107"/>
      <c r="B758" s="70"/>
    </row>
    <row r="759" spans="1:2" ht="13" x14ac:dyDescent="0.15">
      <c r="A759" s="107"/>
      <c r="B759" s="70"/>
    </row>
    <row r="760" spans="1:2" ht="13" x14ac:dyDescent="0.15">
      <c r="A760" s="107"/>
      <c r="B760" s="70"/>
    </row>
    <row r="761" spans="1:2" ht="13" x14ac:dyDescent="0.15">
      <c r="A761" s="107"/>
      <c r="B761" s="70"/>
    </row>
    <row r="762" spans="1:2" ht="13" x14ac:dyDescent="0.15">
      <c r="A762" s="107"/>
      <c r="B762" s="70"/>
    </row>
    <row r="763" spans="1:2" ht="13" x14ac:dyDescent="0.15">
      <c r="A763" s="107"/>
      <c r="B763" s="70"/>
    </row>
    <row r="764" spans="1:2" ht="13" x14ac:dyDescent="0.15">
      <c r="A764" s="107"/>
      <c r="B764" s="70"/>
    </row>
    <row r="765" spans="1:2" ht="13" x14ac:dyDescent="0.15">
      <c r="A765" s="107"/>
      <c r="B765" s="70"/>
    </row>
    <row r="766" spans="1:2" ht="13" x14ac:dyDescent="0.15">
      <c r="A766" s="107"/>
      <c r="B766" s="70"/>
    </row>
    <row r="767" spans="1:2" ht="13" x14ac:dyDescent="0.15">
      <c r="A767" s="107"/>
      <c r="B767" s="70"/>
    </row>
    <row r="768" spans="1:2" ht="13" x14ac:dyDescent="0.15">
      <c r="A768" s="107"/>
      <c r="B768" s="70"/>
    </row>
    <row r="769" spans="1:2" ht="13" x14ac:dyDescent="0.15">
      <c r="A769" s="107"/>
      <c r="B769" s="70"/>
    </row>
    <row r="770" spans="1:2" ht="13" x14ac:dyDescent="0.15">
      <c r="A770" s="107"/>
      <c r="B770" s="70"/>
    </row>
    <row r="771" spans="1:2" ht="13" x14ac:dyDescent="0.15">
      <c r="A771" s="107"/>
      <c r="B771" s="70"/>
    </row>
    <row r="772" spans="1:2" ht="13" x14ac:dyDescent="0.15">
      <c r="A772" s="107"/>
      <c r="B772" s="70"/>
    </row>
    <row r="773" spans="1:2" ht="13" x14ac:dyDescent="0.15">
      <c r="A773" s="107"/>
      <c r="B773" s="70"/>
    </row>
    <row r="774" spans="1:2" ht="13" x14ac:dyDescent="0.15">
      <c r="A774" s="107"/>
      <c r="B774" s="70"/>
    </row>
    <row r="775" spans="1:2" ht="13" x14ac:dyDescent="0.15">
      <c r="A775" s="107"/>
      <c r="B775" s="70"/>
    </row>
    <row r="776" spans="1:2" ht="13" x14ac:dyDescent="0.15">
      <c r="A776" s="107"/>
      <c r="B776" s="70"/>
    </row>
    <row r="777" spans="1:2" ht="13" x14ac:dyDescent="0.15">
      <c r="A777" s="107"/>
      <c r="B777" s="70"/>
    </row>
    <row r="778" spans="1:2" ht="13" x14ac:dyDescent="0.15">
      <c r="A778" s="107"/>
      <c r="B778" s="70"/>
    </row>
    <row r="779" spans="1:2" ht="13" x14ac:dyDescent="0.15">
      <c r="A779" s="107"/>
      <c r="B779" s="70"/>
    </row>
    <row r="780" spans="1:2" ht="13" x14ac:dyDescent="0.15">
      <c r="A780" s="107"/>
      <c r="B780" s="70"/>
    </row>
    <row r="781" spans="1:2" ht="13" x14ac:dyDescent="0.15">
      <c r="A781" s="107"/>
      <c r="B781" s="70"/>
    </row>
    <row r="782" spans="1:2" ht="13" x14ac:dyDescent="0.15">
      <c r="A782" s="107"/>
      <c r="B782" s="70"/>
    </row>
    <row r="783" spans="1:2" ht="13" x14ac:dyDescent="0.15">
      <c r="A783" s="107"/>
      <c r="B783" s="70"/>
    </row>
    <row r="784" spans="1:2" ht="13" x14ac:dyDescent="0.15">
      <c r="A784" s="107"/>
      <c r="B784" s="70"/>
    </row>
    <row r="785" spans="1:2" ht="13" x14ac:dyDescent="0.15">
      <c r="A785" s="107"/>
      <c r="B785" s="70"/>
    </row>
    <row r="786" spans="1:2" ht="13" x14ac:dyDescent="0.15">
      <c r="A786" s="107"/>
      <c r="B786" s="70"/>
    </row>
    <row r="787" spans="1:2" ht="13" x14ac:dyDescent="0.15">
      <c r="A787" s="107"/>
      <c r="B787" s="70"/>
    </row>
    <row r="788" spans="1:2" ht="13" x14ac:dyDescent="0.15">
      <c r="A788" s="107"/>
      <c r="B788" s="70"/>
    </row>
    <row r="789" spans="1:2" ht="13" x14ac:dyDescent="0.15">
      <c r="A789" s="107"/>
      <c r="B789" s="70"/>
    </row>
    <row r="790" spans="1:2" ht="13" x14ac:dyDescent="0.15">
      <c r="A790" s="107"/>
      <c r="B790" s="70"/>
    </row>
    <row r="791" spans="1:2" ht="13" x14ac:dyDescent="0.15">
      <c r="A791" s="107"/>
      <c r="B791" s="70"/>
    </row>
    <row r="792" spans="1:2" ht="13" x14ac:dyDescent="0.15">
      <c r="A792" s="107"/>
      <c r="B792" s="70"/>
    </row>
    <row r="793" spans="1:2" ht="13" x14ac:dyDescent="0.15">
      <c r="A793" s="107"/>
      <c r="B793" s="70"/>
    </row>
    <row r="794" spans="1:2" ht="13" x14ac:dyDescent="0.15">
      <c r="A794" s="107"/>
      <c r="B794" s="70"/>
    </row>
    <row r="795" spans="1:2" ht="13" x14ac:dyDescent="0.15">
      <c r="A795" s="107"/>
      <c r="B795" s="70"/>
    </row>
    <row r="796" spans="1:2" ht="13" x14ac:dyDescent="0.15">
      <c r="A796" s="107"/>
      <c r="B796" s="70"/>
    </row>
    <row r="797" spans="1:2" ht="13" x14ac:dyDescent="0.15">
      <c r="A797" s="107"/>
      <c r="B797" s="70"/>
    </row>
    <row r="798" spans="1:2" ht="13" x14ac:dyDescent="0.15">
      <c r="A798" s="107"/>
      <c r="B798" s="70"/>
    </row>
    <row r="799" spans="1:2" ht="13" x14ac:dyDescent="0.15">
      <c r="A799" s="107"/>
      <c r="B799" s="70"/>
    </row>
    <row r="800" spans="1:2" ht="13" x14ac:dyDescent="0.15">
      <c r="A800" s="107"/>
      <c r="B800" s="70"/>
    </row>
    <row r="801" spans="1:2" ht="13" x14ac:dyDescent="0.15">
      <c r="A801" s="107"/>
      <c r="B801" s="70"/>
    </row>
    <row r="802" spans="1:2" ht="13" x14ac:dyDescent="0.15">
      <c r="A802" s="107"/>
      <c r="B802" s="70"/>
    </row>
    <row r="803" spans="1:2" ht="13" x14ac:dyDescent="0.15">
      <c r="A803" s="107"/>
      <c r="B803" s="70"/>
    </row>
    <row r="804" spans="1:2" ht="13" x14ac:dyDescent="0.15">
      <c r="A804" s="107"/>
      <c r="B804" s="70"/>
    </row>
    <row r="805" spans="1:2" ht="13" x14ac:dyDescent="0.15">
      <c r="A805" s="107"/>
      <c r="B805" s="70"/>
    </row>
    <row r="806" spans="1:2" ht="13" x14ac:dyDescent="0.15">
      <c r="A806" s="107"/>
      <c r="B806" s="70"/>
    </row>
    <row r="807" spans="1:2" ht="13" x14ac:dyDescent="0.15">
      <c r="A807" s="107"/>
      <c r="B807" s="70"/>
    </row>
    <row r="808" spans="1:2" ht="13" x14ac:dyDescent="0.15">
      <c r="A808" s="107"/>
      <c r="B808" s="70"/>
    </row>
    <row r="809" spans="1:2" ht="13" x14ac:dyDescent="0.15">
      <c r="A809" s="107"/>
      <c r="B809" s="70"/>
    </row>
    <row r="810" spans="1:2" ht="13" x14ac:dyDescent="0.15">
      <c r="A810" s="107"/>
      <c r="B810" s="70"/>
    </row>
    <row r="811" spans="1:2" ht="13" x14ac:dyDescent="0.15">
      <c r="A811" s="107"/>
      <c r="B811" s="70"/>
    </row>
    <row r="812" spans="1:2" ht="13" x14ac:dyDescent="0.15">
      <c r="A812" s="107"/>
      <c r="B812" s="70"/>
    </row>
    <row r="813" spans="1:2" ht="13" x14ac:dyDescent="0.15">
      <c r="A813" s="107"/>
      <c r="B813" s="70"/>
    </row>
    <row r="814" spans="1:2" ht="13" x14ac:dyDescent="0.15">
      <c r="A814" s="107"/>
      <c r="B814" s="70"/>
    </row>
    <row r="815" spans="1:2" ht="13" x14ac:dyDescent="0.15">
      <c r="A815" s="107"/>
      <c r="B815" s="70"/>
    </row>
    <row r="816" spans="1:2" ht="13" x14ac:dyDescent="0.15">
      <c r="A816" s="107"/>
      <c r="B816" s="70"/>
    </row>
    <row r="817" spans="1:2" ht="13" x14ac:dyDescent="0.15">
      <c r="A817" s="107"/>
      <c r="B817" s="70"/>
    </row>
    <row r="818" spans="1:2" ht="13" x14ac:dyDescent="0.15">
      <c r="A818" s="107"/>
      <c r="B818" s="70"/>
    </row>
    <row r="819" spans="1:2" ht="13" x14ac:dyDescent="0.15">
      <c r="A819" s="107"/>
      <c r="B819" s="70"/>
    </row>
    <row r="820" spans="1:2" ht="13" x14ac:dyDescent="0.15">
      <c r="A820" s="107"/>
      <c r="B820" s="70"/>
    </row>
    <row r="821" spans="1:2" ht="13" x14ac:dyDescent="0.15">
      <c r="A821" s="107"/>
      <c r="B821" s="70"/>
    </row>
    <row r="822" spans="1:2" ht="13" x14ac:dyDescent="0.15">
      <c r="A822" s="107"/>
      <c r="B822" s="70"/>
    </row>
    <row r="823" spans="1:2" ht="13" x14ac:dyDescent="0.15">
      <c r="A823" s="107"/>
      <c r="B823" s="70"/>
    </row>
    <row r="824" spans="1:2" ht="13" x14ac:dyDescent="0.15">
      <c r="A824" s="107"/>
      <c r="B824" s="70"/>
    </row>
    <row r="825" spans="1:2" ht="13" x14ac:dyDescent="0.15">
      <c r="A825" s="107"/>
      <c r="B825" s="70"/>
    </row>
    <row r="826" spans="1:2" ht="13" x14ac:dyDescent="0.15">
      <c r="A826" s="107"/>
      <c r="B826" s="70"/>
    </row>
    <row r="827" spans="1:2" ht="13" x14ac:dyDescent="0.15">
      <c r="A827" s="107"/>
      <c r="B827" s="70"/>
    </row>
    <row r="828" spans="1:2" ht="13" x14ac:dyDescent="0.15">
      <c r="A828" s="107"/>
      <c r="B828" s="70"/>
    </row>
    <row r="829" spans="1:2" ht="13" x14ac:dyDescent="0.15">
      <c r="A829" s="107"/>
      <c r="B829" s="70"/>
    </row>
    <row r="830" spans="1:2" ht="13" x14ac:dyDescent="0.15">
      <c r="A830" s="107"/>
      <c r="B830" s="70"/>
    </row>
    <row r="831" spans="1:2" ht="13" x14ac:dyDescent="0.15">
      <c r="A831" s="107"/>
      <c r="B831" s="70"/>
    </row>
    <row r="832" spans="1:2" ht="13" x14ac:dyDescent="0.15">
      <c r="A832" s="107"/>
      <c r="B832" s="70"/>
    </row>
    <row r="833" spans="1:2" ht="13" x14ac:dyDescent="0.15">
      <c r="A833" s="107"/>
      <c r="B833" s="70"/>
    </row>
    <row r="834" spans="1:2" ht="13" x14ac:dyDescent="0.15">
      <c r="A834" s="107"/>
      <c r="B834" s="70"/>
    </row>
    <row r="835" spans="1:2" ht="13" x14ac:dyDescent="0.15">
      <c r="A835" s="107"/>
      <c r="B835" s="70"/>
    </row>
    <row r="836" spans="1:2" ht="13" x14ac:dyDescent="0.15">
      <c r="A836" s="107"/>
      <c r="B836" s="70"/>
    </row>
    <row r="837" spans="1:2" ht="13" x14ac:dyDescent="0.15">
      <c r="A837" s="107"/>
      <c r="B837" s="70"/>
    </row>
    <row r="838" spans="1:2" ht="13" x14ac:dyDescent="0.15">
      <c r="A838" s="107"/>
      <c r="B838" s="70"/>
    </row>
    <row r="839" spans="1:2" ht="13" x14ac:dyDescent="0.15">
      <c r="A839" s="107"/>
      <c r="B839" s="70"/>
    </row>
    <row r="840" spans="1:2" ht="13" x14ac:dyDescent="0.15">
      <c r="A840" s="107"/>
      <c r="B840" s="70"/>
    </row>
    <row r="841" spans="1:2" ht="13" x14ac:dyDescent="0.15">
      <c r="A841" s="107"/>
      <c r="B841" s="70"/>
    </row>
    <row r="842" spans="1:2" ht="13" x14ac:dyDescent="0.15">
      <c r="A842" s="107"/>
      <c r="B842" s="70"/>
    </row>
    <row r="843" spans="1:2" ht="13" x14ac:dyDescent="0.15">
      <c r="A843" s="107"/>
      <c r="B843" s="70"/>
    </row>
    <row r="844" spans="1:2" ht="13" x14ac:dyDescent="0.15">
      <c r="A844" s="107"/>
      <c r="B844" s="70"/>
    </row>
    <row r="845" spans="1:2" ht="13" x14ac:dyDescent="0.15">
      <c r="A845" s="107"/>
      <c r="B845" s="70"/>
    </row>
    <row r="846" spans="1:2" ht="13" x14ac:dyDescent="0.15">
      <c r="A846" s="107"/>
      <c r="B846" s="70"/>
    </row>
    <row r="847" spans="1:2" ht="13" x14ac:dyDescent="0.15">
      <c r="A847" s="107"/>
      <c r="B847" s="70"/>
    </row>
    <row r="848" spans="1:2" ht="13" x14ac:dyDescent="0.15">
      <c r="A848" s="107"/>
      <c r="B848" s="70"/>
    </row>
    <row r="849" spans="1:2" ht="13" x14ac:dyDescent="0.15">
      <c r="A849" s="107"/>
      <c r="B849" s="70"/>
    </row>
    <row r="850" spans="1:2" ht="13" x14ac:dyDescent="0.15">
      <c r="A850" s="107"/>
      <c r="B850" s="70"/>
    </row>
    <row r="851" spans="1:2" ht="13" x14ac:dyDescent="0.15">
      <c r="A851" s="107"/>
      <c r="B851" s="70"/>
    </row>
    <row r="852" spans="1:2" ht="13" x14ac:dyDescent="0.15">
      <c r="A852" s="107"/>
      <c r="B852" s="70"/>
    </row>
    <row r="853" spans="1:2" ht="13" x14ac:dyDescent="0.15">
      <c r="A853" s="107"/>
      <c r="B853" s="70"/>
    </row>
    <row r="854" spans="1:2" ht="13" x14ac:dyDescent="0.15">
      <c r="A854" s="107"/>
      <c r="B854" s="70"/>
    </row>
    <row r="855" spans="1:2" ht="13" x14ac:dyDescent="0.15">
      <c r="A855" s="107"/>
      <c r="B855" s="70"/>
    </row>
    <row r="856" spans="1:2" ht="13" x14ac:dyDescent="0.15">
      <c r="A856" s="107"/>
      <c r="B856" s="70"/>
    </row>
    <row r="857" spans="1:2" ht="13" x14ac:dyDescent="0.15">
      <c r="A857" s="107"/>
      <c r="B857" s="70"/>
    </row>
    <row r="858" spans="1:2" ht="13" x14ac:dyDescent="0.15">
      <c r="A858" s="107"/>
      <c r="B858" s="70"/>
    </row>
    <row r="859" spans="1:2" ht="13" x14ac:dyDescent="0.15">
      <c r="A859" s="107"/>
      <c r="B859" s="70"/>
    </row>
    <row r="860" spans="1:2" ht="13" x14ac:dyDescent="0.15">
      <c r="A860" s="107"/>
      <c r="B860" s="70"/>
    </row>
    <row r="861" spans="1:2" ht="13" x14ac:dyDescent="0.15">
      <c r="A861" s="107"/>
      <c r="B861" s="70"/>
    </row>
    <row r="862" spans="1:2" ht="13" x14ac:dyDescent="0.15">
      <c r="A862" s="107"/>
      <c r="B862" s="70"/>
    </row>
    <row r="863" spans="1:2" ht="13" x14ac:dyDescent="0.15">
      <c r="A863" s="107"/>
      <c r="B863" s="70"/>
    </row>
    <row r="864" spans="1:2" ht="13" x14ac:dyDescent="0.15">
      <c r="A864" s="107"/>
      <c r="B864" s="70"/>
    </row>
    <row r="865" spans="1:2" ht="13" x14ac:dyDescent="0.15">
      <c r="A865" s="107"/>
      <c r="B865" s="70"/>
    </row>
    <row r="866" spans="1:2" ht="13" x14ac:dyDescent="0.15">
      <c r="A866" s="107"/>
      <c r="B866" s="70"/>
    </row>
    <row r="867" spans="1:2" ht="13" x14ac:dyDescent="0.15">
      <c r="A867" s="107"/>
      <c r="B867" s="70"/>
    </row>
    <row r="868" spans="1:2" ht="13" x14ac:dyDescent="0.15">
      <c r="A868" s="107"/>
      <c r="B868" s="70"/>
    </row>
    <row r="869" spans="1:2" ht="13" x14ac:dyDescent="0.15">
      <c r="A869" s="107"/>
      <c r="B869" s="70"/>
    </row>
    <row r="870" spans="1:2" ht="13" x14ac:dyDescent="0.15">
      <c r="A870" s="107"/>
      <c r="B870" s="70"/>
    </row>
    <row r="871" spans="1:2" ht="13" x14ac:dyDescent="0.15">
      <c r="A871" s="107"/>
      <c r="B871" s="70"/>
    </row>
    <row r="872" spans="1:2" ht="13" x14ac:dyDescent="0.15">
      <c r="A872" s="107"/>
      <c r="B872" s="70"/>
    </row>
    <row r="873" spans="1:2" ht="13" x14ac:dyDescent="0.15">
      <c r="A873" s="107"/>
      <c r="B873" s="70"/>
    </row>
    <row r="874" spans="1:2" ht="13" x14ac:dyDescent="0.15">
      <c r="A874" s="107"/>
      <c r="B874" s="70"/>
    </row>
    <row r="875" spans="1:2" ht="13" x14ac:dyDescent="0.15">
      <c r="A875" s="107"/>
      <c r="B875" s="70"/>
    </row>
    <row r="876" spans="1:2" ht="13" x14ac:dyDescent="0.15">
      <c r="A876" s="107"/>
      <c r="B876" s="70"/>
    </row>
    <row r="877" spans="1:2" ht="13" x14ac:dyDescent="0.15">
      <c r="A877" s="107"/>
      <c r="B877" s="70"/>
    </row>
    <row r="878" spans="1:2" ht="13" x14ac:dyDescent="0.15">
      <c r="A878" s="107"/>
      <c r="B878" s="70"/>
    </row>
    <row r="879" spans="1:2" ht="13" x14ac:dyDescent="0.15">
      <c r="A879" s="107"/>
      <c r="B879" s="70"/>
    </row>
    <row r="880" spans="1:2" ht="13" x14ac:dyDescent="0.15">
      <c r="A880" s="107"/>
      <c r="B880" s="70"/>
    </row>
    <row r="881" spans="1:2" ht="13" x14ac:dyDescent="0.15">
      <c r="A881" s="107"/>
      <c r="B881" s="70"/>
    </row>
    <row r="882" spans="1:2" ht="13" x14ac:dyDescent="0.15">
      <c r="A882" s="107"/>
      <c r="B882" s="70"/>
    </row>
    <row r="883" spans="1:2" ht="13" x14ac:dyDescent="0.15">
      <c r="A883" s="107"/>
      <c r="B883" s="70"/>
    </row>
    <row r="884" spans="1:2" ht="13" x14ac:dyDescent="0.15">
      <c r="A884" s="107"/>
      <c r="B884" s="70"/>
    </row>
    <row r="885" spans="1:2" ht="13" x14ac:dyDescent="0.15">
      <c r="A885" s="107"/>
      <c r="B885" s="70"/>
    </row>
    <row r="886" spans="1:2" ht="13" x14ac:dyDescent="0.15">
      <c r="A886" s="107"/>
      <c r="B886" s="70"/>
    </row>
    <row r="887" spans="1:2" ht="13" x14ac:dyDescent="0.15">
      <c r="A887" s="107"/>
      <c r="B887" s="70"/>
    </row>
    <row r="888" spans="1:2" ht="13" x14ac:dyDescent="0.15">
      <c r="A888" s="107"/>
      <c r="B888" s="70"/>
    </row>
    <row r="889" spans="1:2" ht="13" x14ac:dyDescent="0.15">
      <c r="A889" s="107"/>
      <c r="B889" s="70"/>
    </row>
    <row r="890" spans="1:2" ht="13" x14ac:dyDescent="0.15">
      <c r="A890" s="107"/>
      <c r="B890" s="70"/>
    </row>
    <row r="891" spans="1:2" ht="13" x14ac:dyDescent="0.15">
      <c r="A891" s="107"/>
      <c r="B891" s="70"/>
    </row>
    <row r="892" spans="1:2" ht="13" x14ac:dyDescent="0.15">
      <c r="A892" s="107"/>
      <c r="B892" s="70"/>
    </row>
    <row r="893" spans="1:2" ht="13" x14ac:dyDescent="0.15">
      <c r="A893" s="107"/>
      <c r="B893" s="70"/>
    </row>
    <row r="894" spans="1:2" ht="13" x14ac:dyDescent="0.15">
      <c r="A894" s="107"/>
      <c r="B894" s="70"/>
    </row>
    <row r="895" spans="1:2" ht="13" x14ac:dyDescent="0.15">
      <c r="A895" s="107"/>
      <c r="B895" s="70"/>
    </row>
    <row r="896" spans="1:2" ht="13" x14ac:dyDescent="0.15">
      <c r="A896" s="107"/>
      <c r="B896" s="70"/>
    </row>
    <row r="897" spans="1:2" ht="13" x14ac:dyDescent="0.15">
      <c r="A897" s="107"/>
      <c r="B897" s="70"/>
    </row>
    <row r="898" spans="1:2" ht="13" x14ac:dyDescent="0.15">
      <c r="A898" s="107"/>
      <c r="B898" s="70"/>
    </row>
    <row r="899" spans="1:2" ht="13" x14ac:dyDescent="0.15">
      <c r="A899" s="107"/>
      <c r="B899" s="70"/>
    </row>
    <row r="900" spans="1:2" ht="13" x14ac:dyDescent="0.15">
      <c r="A900" s="107"/>
      <c r="B900" s="70"/>
    </row>
    <row r="901" spans="1:2" ht="13" x14ac:dyDescent="0.15">
      <c r="A901" s="107"/>
      <c r="B901" s="70"/>
    </row>
    <row r="902" spans="1:2" ht="13" x14ac:dyDescent="0.15">
      <c r="A902" s="107"/>
      <c r="B902" s="70"/>
    </row>
    <row r="903" spans="1:2" ht="13" x14ac:dyDescent="0.15">
      <c r="A903" s="107"/>
      <c r="B903" s="70"/>
    </row>
    <row r="904" spans="1:2" ht="13" x14ac:dyDescent="0.15">
      <c r="A904" s="107"/>
      <c r="B904" s="70"/>
    </row>
    <row r="905" spans="1:2" ht="13" x14ac:dyDescent="0.15">
      <c r="A905" s="107"/>
      <c r="B905" s="70"/>
    </row>
    <row r="906" spans="1:2" ht="13" x14ac:dyDescent="0.15">
      <c r="A906" s="107"/>
      <c r="B906" s="70"/>
    </row>
    <row r="907" spans="1:2" ht="13" x14ac:dyDescent="0.15">
      <c r="A907" s="107"/>
      <c r="B907" s="70"/>
    </row>
    <row r="908" spans="1:2" ht="13" x14ac:dyDescent="0.15">
      <c r="A908" s="107"/>
      <c r="B908" s="70"/>
    </row>
    <row r="909" spans="1:2" ht="13" x14ac:dyDescent="0.15">
      <c r="A909" s="107"/>
      <c r="B909" s="70"/>
    </row>
    <row r="910" spans="1:2" ht="13" x14ac:dyDescent="0.15">
      <c r="A910" s="107"/>
      <c r="B910" s="70"/>
    </row>
    <row r="911" spans="1:2" ht="13" x14ac:dyDescent="0.15">
      <c r="A911" s="107"/>
      <c r="B911" s="70"/>
    </row>
    <row r="912" spans="1:2" ht="13" x14ac:dyDescent="0.15">
      <c r="A912" s="107"/>
      <c r="B912" s="70"/>
    </row>
    <row r="913" spans="1:2" ht="13" x14ac:dyDescent="0.15">
      <c r="A913" s="107"/>
      <c r="B913" s="70"/>
    </row>
    <row r="914" spans="1:2" ht="13" x14ac:dyDescent="0.15">
      <c r="A914" s="107"/>
      <c r="B914" s="70"/>
    </row>
    <row r="915" spans="1:2" ht="13" x14ac:dyDescent="0.15">
      <c r="A915" s="107"/>
      <c r="B915" s="70"/>
    </row>
    <row r="916" spans="1:2" ht="13" x14ac:dyDescent="0.15">
      <c r="A916" s="107"/>
      <c r="B916" s="70"/>
    </row>
    <row r="917" spans="1:2" ht="13" x14ac:dyDescent="0.15">
      <c r="A917" s="107"/>
      <c r="B917" s="70"/>
    </row>
    <row r="918" spans="1:2" ht="13" x14ac:dyDescent="0.15">
      <c r="A918" s="107"/>
      <c r="B918" s="70"/>
    </row>
    <row r="919" spans="1:2" ht="13" x14ac:dyDescent="0.15">
      <c r="A919" s="107"/>
      <c r="B919" s="70"/>
    </row>
    <row r="920" spans="1:2" ht="13" x14ac:dyDescent="0.15">
      <c r="A920" s="107"/>
      <c r="B920" s="70"/>
    </row>
    <row r="921" spans="1:2" ht="13" x14ac:dyDescent="0.15">
      <c r="A921" s="107"/>
      <c r="B921" s="70"/>
    </row>
    <row r="922" spans="1:2" ht="13" x14ac:dyDescent="0.15">
      <c r="A922" s="107"/>
      <c r="B922" s="70"/>
    </row>
    <row r="923" spans="1:2" ht="13" x14ac:dyDescent="0.15">
      <c r="A923" s="107"/>
      <c r="B923" s="70"/>
    </row>
    <row r="924" spans="1:2" ht="13" x14ac:dyDescent="0.15">
      <c r="A924" s="107"/>
      <c r="B924" s="70"/>
    </row>
    <row r="925" spans="1:2" ht="13" x14ac:dyDescent="0.15">
      <c r="A925" s="107"/>
      <c r="B925" s="70"/>
    </row>
    <row r="926" spans="1:2" ht="13" x14ac:dyDescent="0.15">
      <c r="A926" s="107"/>
      <c r="B926" s="70"/>
    </row>
    <row r="927" spans="1:2" ht="13" x14ac:dyDescent="0.15">
      <c r="A927" s="107"/>
      <c r="B927" s="70"/>
    </row>
    <row r="928" spans="1:2" ht="13" x14ac:dyDescent="0.15">
      <c r="A928" s="107"/>
      <c r="B928" s="70"/>
    </row>
    <row r="929" spans="1:2" ht="13" x14ac:dyDescent="0.15">
      <c r="A929" s="107"/>
      <c r="B929" s="70"/>
    </row>
    <row r="930" spans="1:2" ht="13" x14ac:dyDescent="0.15">
      <c r="A930" s="107"/>
      <c r="B930" s="70"/>
    </row>
    <row r="931" spans="1:2" ht="13" x14ac:dyDescent="0.15">
      <c r="A931" s="107"/>
      <c r="B931" s="70"/>
    </row>
    <row r="932" spans="1:2" ht="13" x14ac:dyDescent="0.15">
      <c r="A932" s="107"/>
      <c r="B932" s="70"/>
    </row>
    <row r="933" spans="1:2" ht="13" x14ac:dyDescent="0.15">
      <c r="A933" s="107"/>
      <c r="B933" s="70"/>
    </row>
    <row r="934" spans="1:2" ht="13" x14ac:dyDescent="0.15">
      <c r="A934" s="107"/>
      <c r="B934" s="70"/>
    </row>
    <row r="935" spans="1:2" ht="13" x14ac:dyDescent="0.15">
      <c r="A935" s="107"/>
      <c r="B935" s="70"/>
    </row>
    <row r="936" spans="1:2" ht="13" x14ac:dyDescent="0.15">
      <c r="A936" s="107"/>
      <c r="B936" s="70"/>
    </row>
    <row r="937" spans="1:2" ht="13" x14ac:dyDescent="0.15">
      <c r="A937" s="107"/>
      <c r="B937" s="70"/>
    </row>
    <row r="938" spans="1:2" ht="13" x14ac:dyDescent="0.15">
      <c r="A938" s="107"/>
      <c r="B938" s="70"/>
    </row>
    <row r="939" spans="1:2" ht="13" x14ac:dyDescent="0.15">
      <c r="A939" s="107"/>
      <c r="B939" s="70"/>
    </row>
    <row r="940" spans="1:2" ht="13" x14ac:dyDescent="0.15">
      <c r="A940" s="107"/>
      <c r="B940" s="70"/>
    </row>
    <row r="941" spans="1:2" ht="13" x14ac:dyDescent="0.15">
      <c r="A941" s="107"/>
      <c r="B941" s="70"/>
    </row>
    <row r="942" spans="1:2" ht="13" x14ac:dyDescent="0.15">
      <c r="A942" s="107"/>
      <c r="B942" s="70"/>
    </row>
    <row r="943" spans="1:2" ht="13" x14ac:dyDescent="0.15">
      <c r="A943" s="107"/>
      <c r="B943" s="70"/>
    </row>
    <row r="944" spans="1:2" ht="13" x14ac:dyDescent="0.15">
      <c r="A944" s="107"/>
      <c r="B944" s="70"/>
    </row>
    <row r="945" spans="1:2" ht="13" x14ac:dyDescent="0.15">
      <c r="A945" s="107"/>
      <c r="B945" s="70"/>
    </row>
    <row r="946" spans="1:2" ht="13" x14ac:dyDescent="0.15">
      <c r="A946" s="107"/>
      <c r="B946" s="70"/>
    </row>
    <row r="947" spans="1:2" ht="13" x14ac:dyDescent="0.15">
      <c r="A947" s="107"/>
      <c r="B947" s="70"/>
    </row>
    <row r="948" spans="1:2" ht="13" x14ac:dyDescent="0.15">
      <c r="A948" s="107"/>
      <c r="B948" s="70"/>
    </row>
    <row r="949" spans="1:2" ht="13" x14ac:dyDescent="0.15">
      <c r="A949" s="107"/>
      <c r="B949" s="70"/>
    </row>
    <row r="950" spans="1:2" ht="13" x14ac:dyDescent="0.15">
      <c r="A950" s="107"/>
      <c r="B950" s="70"/>
    </row>
    <row r="951" spans="1:2" ht="13" x14ac:dyDescent="0.15">
      <c r="A951" s="107"/>
      <c r="B951" s="70"/>
    </row>
    <row r="952" spans="1:2" ht="13" x14ac:dyDescent="0.15">
      <c r="A952" s="107"/>
      <c r="B952" s="70"/>
    </row>
    <row r="953" spans="1:2" ht="13" x14ac:dyDescent="0.15">
      <c r="A953" s="107"/>
      <c r="B953" s="70"/>
    </row>
    <row r="954" spans="1:2" ht="13" x14ac:dyDescent="0.15">
      <c r="A954" s="107"/>
      <c r="B954" s="70"/>
    </row>
    <row r="955" spans="1:2" ht="13" x14ac:dyDescent="0.15">
      <c r="A955" s="107"/>
      <c r="B955" s="70"/>
    </row>
    <row r="956" spans="1:2" ht="13" x14ac:dyDescent="0.15">
      <c r="A956" s="107"/>
      <c r="B956" s="70"/>
    </row>
    <row r="957" spans="1:2" ht="13" x14ac:dyDescent="0.15">
      <c r="A957" s="107"/>
      <c r="B957" s="70"/>
    </row>
    <row r="958" spans="1:2" ht="13" x14ac:dyDescent="0.15">
      <c r="A958" s="107"/>
      <c r="B958" s="70"/>
    </row>
    <row r="959" spans="1:2" ht="13" x14ac:dyDescent="0.15">
      <c r="A959" s="107"/>
      <c r="B959" s="70"/>
    </row>
    <row r="960" spans="1:2" ht="13" x14ac:dyDescent="0.15">
      <c r="A960" s="107"/>
      <c r="B960" s="70"/>
    </row>
    <row r="961" spans="1:2" ht="13" x14ac:dyDescent="0.15">
      <c r="A961" s="107"/>
      <c r="B961" s="70"/>
    </row>
    <row r="962" spans="1:2" ht="13" x14ac:dyDescent="0.15">
      <c r="A962" s="107"/>
      <c r="B962" s="70"/>
    </row>
    <row r="963" spans="1:2" ht="13" x14ac:dyDescent="0.15">
      <c r="A963" s="107"/>
      <c r="B963" s="70"/>
    </row>
    <row r="964" spans="1:2" ht="13" x14ac:dyDescent="0.15">
      <c r="A964" s="107"/>
      <c r="B964" s="70"/>
    </row>
    <row r="965" spans="1:2" ht="13" x14ac:dyDescent="0.15">
      <c r="A965" s="107"/>
      <c r="B965" s="70"/>
    </row>
    <row r="966" spans="1:2" ht="13" x14ac:dyDescent="0.15">
      <c r="A966" s="107"/>
      <c r="B966" s="70"/>
    </row>
    <row r="967" spans="1:2" ht="13" x14ac:dyDescent="0.15">
      <c r="A967" s="107"/>
      <c r="B967" s="70"/>
    </row>
    <row r="968" spans="1:2" ht="13" x14ac:dyDescent="0.15">
      <c r="A968" s="107"/>
      <c r="B968" s="70"/>
    </row>
    <row r="969" spans="1:2" ht="13" x14ac:dyDescent="0.15">
      <c r="A969" s="107"/>
      <c r="B969" s="70"/>
    </row>
    <row r="970" spans="1:2" ht="13" x14ac:dyDescent="0.15">
      <c r="A970" s="107"/>
      <c r="B970" s="70"/>
    </row>
    <row r="971" spans="1:2" ht="13" x14ac:dyDescent="0.15">
      <c r="A971" s="107"/>
      <c r="B971" s="70"/>
    </row>
    <row r="972" spans="1:2" ht="13" x14ac:dyDescent="0.15">
      <c r="A972" s="107"/>
      <c r="B972" s="70"/>
    </row>
    <row r="973" spans="1:2" ht="13" x14ac:dyDescent="0.15">
      <c r="A973" s="107"/>
      <c r="B973" s="70"/>
    </row>
    <row r="974" spans="1:2" ht="13" x14ac:dyDescent="0.15">
      <c r="A974" s="107"/>
      <c r="B974" s="70"/>
    </row>
    <row r="975" spans="1:2" ht="13" x14ac:dyDescent="0.15">
      <c r="A975" s="107"/>
      <c r="B975" s="70"/>
    </row>
    <row r="976" spans="1:2" ht="13" x14ac:dyDescent="0.15">
      <c r="A976" s="107"/>
      <c r="B976" s="70"/>
    </row>
    <row r="977" spans="1:2" ht="13" x14ac:dyDescent="0.15">
      <c r="A977" s="107"/>
      <c r="B977" s="70"/>
    </row>
    <row r="978" spans="1:2" ht="13" x14ac:dyDescent="0.15">
      <c r="A978" s="107"/>
      <c r="B978" s="70"/>
    </row>
    <row r="979" spans="1:2" ht="13" x14ac:dyDescent="0.15">
      <c r="A979" s="107"/>
      <c r="B979" s="70"/>
    </row>
    <row r="980" spans="1:2" ht="13" x14ac:dyDescent="0.15">
      <c r="A980" s="107"/>
      <c r="B980" s="70"/>
    </row>
    <row r="981" spans="1:2" ht="13" x14ac:dyDescent="0.15">
      <c r="A981" s="107"/>
      <c r="B981" s="70"/>
    </row>
    <row r="982" spans="1:2" ht="13" x14ac:dyDescent="0.15">
      <c r="A982" s="107"/>
      <c r="B982" s="70"/>
    </row>
    <row r="983" spans="1:2" ht="13" x14ac:dyDescent="0.15">
      <c r="A983" s="107"/>
      <c r="B983" s="70"/>
    </row>
    <row r="984" spans="1:2" ht="13" x14ac:dyDescent="0.15">
      <c r="A984" s="107"/>
      <c r="B984" s="70"/>
    </row>
    <row r="985" spans="1:2" ht="13" x14ac:dyDescent="0.15">
      <c r="A985" s="107"/>
      <c r="B985" s="70"/>
    </row>
    <row r="986" spans="1:2" ht="13" x14ac:dyDescent="0.15">
      <c r="A986" s="107"/>
      <c r="B986" s="70"/>
    </row>
    <row r="987" spans="1:2" ht="13" x14ac:dyDescent="0.15">
      <c r="A987" s="107"/>
      <c r="B987" s="70"/>
    </row>
    <row r="988" spans="1:2" ht="13" x14ac:dyDescent="0.15">
      <c r="A988" s="107"/>
      <c r="B988" s="70"/>
    </row>
    <row r="989" spans="1:2" ht="13" x14ac:dyDescent="0.15">
      <c r="A989" s="107"/>
      <c r="B989" s="70"/>
    </row>
    <row r="990" spans="1:2" ht="13" x14ac:dyDescent="0.15">
      <c r="A990" s="107"/>
      <c r="B990" s="70"/>
    </row>
    <row r="991" spans="1:2" ht="13" x14ac:dyDescent="0.15">
      <c r="A991" s="107"/>
      <c r="B991" s="70"/>
    </row>
    <row r="992" spans="1:2" ht="13" x14ac:dyDescent="0.15">
      <c r="A992" s="107"/>
      <c r="B992" s="70"/>
    </row>
    <row r="993" spans="1:2" ht="13" x14ac:dyDescent="0.15">
      <c r="A993" s="107"/>
      <c r="B993" s="70"/>
    </row>
    <row r="994" spans="1:2" ht="13" x14ac:dyDescent="0.15">
      <c r="A994" s="107"/>
      <c r="B994" s="70"/>
    </row>
    <row r="995" spans="1:2" ht="13" x14ac:dyDescent="0.15">
      <c r="A995" s="107"/>
      <c r="B995" s="70"/>
    </row>
    <row r="996" spans="1:2" ht="13" x14ac:dyDescent="0.15">
      <c r="A996" s="107"/>
      <c r="B996" s="70"/>
    </row>
    <row r="997" spans="1:2" ht="13" x14ac:dyDescent="0.15">
      <c r="A997" s="107"/>
      <c r="B997" s="70"/>
    </row>
    <row r="998" spans="1:2" ht="13" x14ac:dyDescent="0.15">
      <c r="A998" s="107"/>
      <c r="B998" s="70"/>
    </row>
    <row r="999" spans="1:2" ht="13" x14ac:dyDescent="0.15">
      <c r="A999" s="107"/>
      <c r="B999" s="70"/>
    </row>
    <row r="1000" spans="1:2" ht="13" x14ac:dyDescent="0.15">
      <c r="A1000" s="107"/>
      <c r="B1000" s="70"/>
    </row>
    <row r="1001" spans="1:2" ht="13" x14ac:dyDescent="0.15">
      <c r="A1001" s="107"/>
      <c r="B1001" s="70"/>
    </row>
    <row r="1002" spans="1:2" ht="13" x14ac:dyDescent="0.15">
      <c r="A1002" s="107"/>
      <c r="B1002" s="70"/>
    </row>
    <row r="1003" spans="1:2" ht="13" x14ac:dyDescent="0.15">
      <c r="A1003" s="107"/>
      <c r="B1003" s="70"/>
    </row>
    <row r="1004" spans="1:2" ht="13" x14ac:dyDescent="0.15">
      <c r="A1004" s="107"/>
      <c r="B1004" s="70"/>
    </row>
    <row r="1005" spans="1:2" ht="13" x14ac:dyDescent="0.15">
      <c r="A1005" s="107"/>
      <c r="B1005" s="70"/>
    </row>
    <row r="1006" spans="1:2" ht="13" x14ac:dyDescent="0.15">
      <c r="A1006" s="107"/>
      <c r="B1006" s="70"/>
    </row>
    <row r="1007" spans="1:2" ht="13" x14ac:dyDescent="0.15">
      <c r="A1007" s="107"/>
      <c r="B1007" s="70"/>
    </row>
    <row r="1008" spans="1:2" ht="13" x14ac:dyDescent="0.15">
      <c r="A1008" s="107"/>
      <c r="B1008" s="70"/>
    </row>
    <row r="1009" spans="1:2" ht="13" x14ac:dyDescent="0.15">
      <c r="A1009" s="107"/>
      <c r="B1009" s="70"/>
    </row>
    <row r="1010" spans="1:2" ht="13" x14ac:dyDescent="0.15">
      <c r="A1010" s="107"/>
      <c r="B1010" s="70"/>
    </row>
    <row r="1011" spans="1:2" ht="13" x14ac:dyDescent="0.15">
      <c r="A1011" s="107"/>
      <c r="B1011" s="70"/>
    </row>
    <row r="1012" spans="1:2" ht="13" x14ac:dyDescent="0.15">
      <c r="A1012" s="107"/>
      <c r="B1012" s="70"/>
    </row>
    <row r="1013" spans="1:2" ht="13" x14ac:dyDescent="0.15">
      <c r="A1013" s="107"/>
      <c r="B1013" s="70"/>
    </row>
    <row r="1014" spans="1:2" ht="13" x14ac:dyDescent="0.15">
      <c r="A1014" s="107"/>
      <c r="B1014" s="70"/>
    </row>
    <row r="1015" spans="1:2" ht="13" x14ac:dyDescent="0.15">
      <c r="A1015" s="107"/>
      <c r="B1015" s="70"/>
    </row>
    <row r="1016" spans="1:2" ht="13" x14ac:dyDescent="0.15">
      <c r="A1016" s="107"/>
      <c r="B1016" s="70"/>
    </row>
    <row r="1017" spans="1:2" ht="13" x14ac:dyDescent="0.15">
      <c r="A1017" s="107"/>
      <c r="B1017" s="70"/>
    </row>
    <row r="1018" spans="1:2" ht="13" x14ac:dyDescent="0.15">
      <c r="A1018" s="107"/>
      <c r="B1018" s="70"/>
    </row>
    <row r="1019" spans="1:2" ht="13" x14ac:dyDescent="0.15">
      <c r="A1019" s="107"/>
      <c r="B1019" s="70"/>
    </row>
    <row r="1020" spans="1:2" ht="13" x14ac:dyDescent="0.15">
      <c r="A1020" s="107"/>
      <c r="B1020" s="70"/>
    </row>
    <row r="1021" spans="1:2" ht="13" x14ac:dyDescent="0.15">
      <c r="A1021" s="107"/>
      <c r="B1021" s="70"/>
    </row>
    <row r="1022" spans="1:2" ht="13" x14ac:dyDescent="0.15">
      <c r="A1022" s="107"/>
      <c r="B1022" s="70"/>
    </row>
    <row r="1023" spans="1:2" ht="13" x14ac:dyDescent="0.15">
      <c r="A1023" s="107"/>
      <c r="B1023" s="70"/>
    </row>
    <row r="1024" spans="1:2" ht="13" x14ac:dyDescent="0.15">
      <c r="A1024" s="107"/>
      <c r="B1024" s="70"/>
    </row>
    <row r="1025" spans="1:2" ht="13" x14ac:dyDescent="0.15">
      <c r="A1025" s="107"/>
      <c r="B1025" s="70"/>
    </row>
    <row r="1026" spans="1:2" ht="13" x14ac:dyDescent="0.15">
      <c r="A1026" s="107"/>
      <c r="B1026" s="70"/>
    </row>
    <row r="1027" spans="1:2" ht="13" x14ac:dyDescent="0.15">
      <c r="A1027" s="107"/>
      <c r="B1027" s="70"/>
    </row>
    <row r="1028" spans="1:2" ht="13" x14ac:dyDescent="0.15">
      <c r="A1028" s="107"/>
      <c r="B1028" s="70"/>
    </row>
    <row r="1029" spans="1:2" ht="13" x14ac:dyDescent="0.15">
      <c r="A1029" s="107"/>
      <c r="B1029" s="70"/>
    </row>
    <row r="1030" spans="1:2" ht="13" x14ac:dyDescent="0.15">
      <c r="A1030" s="107"/>
      <c r="B1030" s="70"/>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21</vt:i4>
      </vt:variant>
    </vt:vector>
  </HeadingPairs>
  <TitlesOfParts>
    <vt:vector size="21" baseType="lpstr">
      <vt:lpstr>Summary</vt:lpstr>
      <vt:lpstr>Apollo Program (original $)</vt:lpstr>
      <vt:lpstr>Robotic Lunar Missions</vt:lpstr>
      <vt:lpstr>Project Gemini</vt:lpstr>
      <vt:lpstr>MSF Ground Facilities</vt:lpstr>
      <vt:lpstr>Per Mission Costs</vt:lpstr>
      <vt:lpstr>FY1960</vt:lpstr>
      <vt:lpstr>FY1961</vt:lpstr>
      <vt:lpstr>FY1962</vt:lpstr>
      <vt:lpstr>FY1963</vt:lpstr>
      <vt:lpstr>FY1964</vt:lpstr>
      <vt:lpstr>FY1965</vt:lpstr>
      <vt:lpstr>FY1966</vt:lpstr>
      <vt:lpstr>FY1967</vt:lpstr>
      <vt:lpstr>FY1968</vt:lpstr>
      <vt:lpstr>FY1969</vt:lpstr>
      <vt:lpstr>FY1970</vt:lpstr>
      <vt:lpstr>FY1971</vt:lpstr>
      <vt:lpstr>FY1972</vt:lpstr>
      <vt:lpstr>FY1973</vt:lpstr>
      <vt:lpstr>Sources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2022-01-18T18:01:07Z</dcterms:modified>
</cp:coreProperties>
</file>